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RIPS\Página\2020\"/>
    </mc:Choice>
  </mc:AlternateContent>
  <bookViews>
    <workbookView xWindow="0" yWindow="0" windowWidth="20490" windowHeight="6855" activeTab="3"/>
  </bookViews>
  <sheets>
    <sheet name="ConsultaD" sheetId="21" r:id="rId1"/>
    <sheet name="UrgenciasD" sheetId="24" r:id="rId2"/>
    <sheet name="HospitalizacionD" sheetId="28" r:id="rId3"/>
    <sheet name="MORBILIDAD TOTAL DPTO" sheetId="2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CAU103">[1]Hoja1!$A$1:$C$10607</definedName>
    <definedName name="_______CAU103">[1]Hoja1!$A$1:$C$10607</definedName>
    <definedName name="______CAU103">[1]Hoja1!$A$1:$C$10607</definedName>
    <definedName name="_____CAU103">[1]Hoja1!$A$1:$C$10607</definedName>
    <definedName name="____CAU103">[1]Hoja1!$A$1:$C$10607</definedName>
    <definedName name="___CAU103">[2]Hoja1!$A$1:$C$10607</definedName>
    <definedName name="__1_13__Reporte_Ministerio___Definitivo_">#REF!</definedName>
    <definedName name="__CAU103">[3]Hoja1!$A$1:$C$10607</definedName>
    <definedName name="_1">[4]LIS183!#REF!</definedName>
    <definedName name="_1_13__Reporte_Ministerio___Definitivo_">#REF!</definedName>
    <definedName name="_10">[4]LIS183!#REF!</definedName>
    <definedName name="_100">[4]LIS183!#REF!</definedName>
    <definedName name="_101">[4]LIS183!#REF!</definedName>
    <definedName name="_102">[4]LIS183!#REF!</definedName>
    <definedName name="_103">[4]LIS183!#REF!</definedName>
    <definedName name="_104">[4]LIS183!#REF!</definedName>
    <definedName name="_105">[4]LIS183!#REF!</definedName>
    <definedName name="_106">[4]LIS183!#REF!</definedName>
    <definedName name="_107">[4]LIS183!#REF!</definedName>
    <definedName name="_108">[4]LIS183!#REF!</definedName>
    <definedName name="_109">[4]LIS183!#REF!</definedName>
    <definedName name="_11">[4]LIS183!#REF!</definedName>
    <definedName name="_110">[4]LIS183!#REF!</definedName>
    <definedName name="_111">[4]LIS183!#REF!</definedName>
    <definedName name="_112">[4]LIS183!#REF!</definedName>
    <definedName name="_113">[4]LIS183!#REF!</definedName>
    <definedName name="_114">[4]LIS183!#REF!</definedName>
    <definedName name="_115">[4]LIS183!#REF!</definedName>
    <definedName name="_1154">[4]LIS183!#REF!</definedName>
    <definedName name="_116">[4]LIS183!#REF!</definedName>
    <definedName name="_117">[4]LIS183!#REF!</definedName>
    <definedName name="_118">[4]LIS183!#REF!</definedName>
    <definedName name="_119">[4]LIS183!#REF!</definedName>
    <definedName name="_12">[4]LIS183!#REF!</definedName>
    <definedName name="_120">[4]LIS183!#REF!</definedName>
    <definedName name="_121">[4]LIS183!#REF!</definedName>
    <definedName name="_122">[4]LIS183!#REF!</definedName>
    <definedName name="_123">[4]LIS183!#REF!</definedName>
    <definedName name="_124">[4]LIS183!#REF!</definedName>
    <definedName name="_125">[4]LIS183!#REF!</definedName>
    <definedName name="_126">[4]LIS183!#REF!</definedName>
    <definedName name="_127">[4]LIS183!#REF!</definedName>
    <definedName name="_128">[4]LIS183!#REF!</definedName>
    <definedName name="_129">[4]LIS183!#REF!</definedName>
    <definedName name="_13">[4]LIS183!#REF!</definedName>
    <definedName name="_130">[4]LIS183!#REF!</definedName>
    <definedName name="_131">[4]LIS183!#REF!</definedName>
    <definedName name="_132">[4]LIS183!#REF!</definedName>
    <definedName name="_133">[4]LIS183!#REF!</definedName>
    <definedName name="_134">[4]LIS183!#REF!</definedName>
    <definedName name="_135">[4]LIS183!#REF!</definedName>
    <definedName name="_136">[4]LIS183!#REF!</definedName>
    <definedName name="_137">[4]LIS183!#REF!</definedName>
    <definedName name="_138">[4]LIS183!#REF!</definedName>
    <definedName name="_139">[4]LIS183!#REF!</definedName>
    <definedName name="_14">[4]LIS183!#REF!</definedName>
    <definedName name="_140">[4]LIS183!#REF!</definedName>
    <definedName name="_141">[4]LIS183!#REF!</definedName>
    <definedName name="_142">[4]LIS183!#REF!</definedName>
    <definedName name="_143">[4]LIS183!#REF!</definedName>
    <definedName name="_144">[4]LIS183!#REF!</definedName>
    <definedName name="_145">[4]LIS183!#REF!</definedName>
    <definedName name="_146">[4]LIS183!#REF!</definedName>
    <definedName name="_147">[4]LIS183!#REF!</definedName>
    <definedName name="_148">[4]LIS183!#REF!</definedName>
    <definedName name="_149">[4]LIS183!#REF!</definedName>
    <definedName name="_15">[4]LIS183!#REF!</definedName>
    <definedName name="_150">[4]LIS183!#REF!</definedName>
    <definedName name="_151">[4]LIS183!#REF!</definedName>
    <definedName name="_152">[4]LIS183!#REF!</definedName>
    <definedName name="_153">[4]LIS183!#REF!</definedName>
    <definedName name="_154">[4]LIS183!#REF!</definedName>
    <definedName name="_155">[4]LIS183!#REF!</definedName>
    <definedName name="_156">[4]LIS183!#REF!</definedName>
    <definedName name="_157">[4]LIS183!#REF!</definedName>
    <definedName name="_158">[4]LIS183!#REF!</definedName>
    <definedName name="_159">[4]LIS183!#REF!</definedName>
    <definedName name="_16">[4]LIS183!#REF!</definedName>
    <definedName name="_160">[4]LIS183!#REF!</definedName>
    <definedName name="_161">[4]LIS183!#REF!</definedName>
    <definedName name="_162">[4]LIS183!#REF!</definedName>
    <definedName name="_163">[4]LIS183!#REF!</definedName>
    <definedName name="_164">[4]LIS183!#REF!</definedName>
    <definedName name="_165">[4]LIS183!#REF!</definedName>
    <definedName name="_166">[4]LIS183!#REF!</definedName>
    <definedName name="_167">[4]LIS183!#REF!</definedName>
    <definedName name="_168">[4]LIS183!#REF!</definedName>
    <definedName name="_169">[4]LIS183!#REF!</definedName>
    <definedName name="_17">[4]LIS183!#REF!</definedName>
    <definedName name="_170">[4]LIS183!#REF!</definedName>
    <definedName name="_171">[4]LIS183!#REF!</definedName>
    <definedName name="_172">[4]LIS183!#REF!</definedName>
    <definedName name="_173">[4]LIS183!#REF!</definedName>
    <definedName name="_174">[4]LIS183!#REF!</definedName>
    <definedName name="_175">[4]LIS183!#REF!</definedName>
    <definedName name="_176">[4]LIS183!#REF!</definedName>
    <definedName name="_177">[4]LIS183!#REF!</definedName>
    <definedName name="_178">[4]LIS183!#REF!</definedName>
    <definedName name="_179">[4]LIS183!#REF!</definedName>
    <definedName name="_18">[4]LIS183!#REF!</definedName>
    <definedName name="_180">[4]LIS183!#REF!</definedName>
    <definedName name="_181">[4]LIS183!#REF!</definedName>
    <definedName name="_182">[4]LIS183!#REF!</definedName>
    <definedName name="_183">[4]LIS183!#REF!</definedName>
    <definedName name="_184">[4]LIS183!#REF!</definedName>
    <definedName name="_185">[4]LIS183!#REF!</definedName>
    <definedName name="_186">[4]LIS183!#REF!</definedName>
    <definedName name="_187">[4]LIS183!#REF!</definedName>
    <definedName name="_188">[4]LIS183!#REF!</definedName>
    <definedName name="_189">[4]LIS183!#REF!</definedName>
    <definedName name="_19">[4]LIS183!#REF!</definedName>
    <definedName name="_190">[4]LIS183!#REF!</definedName>
    <definedName name="_191">[4]LIS183!#REF!</definedName>
    <definedName name="_192">[4]LIS183!#REF!</definedName>
    <definedName name="_193">[4]LIS183!#REF!</definedName>
    <definedName name="_194">[4]LIS183!#REF!</definedName>
    <definedName name="_195">[4]LIS183!#REF!</definedName>
    <definedName name="_196">[4]LIS183!#REF!</definedName>
    <definedName name="_197">[4]LIS183!#REF!</definedName>
    <definedName name="_198">[4]LIS183!#REF!</definedName>
    <definedName name="_199">[4]LIS183!#REF!</definedName>
    <definedName name="_2">[4]LIS183!#REF!</definedName>
    <definedName name="_20">[4]LIS183!#REF!</definedName>
    <definedName name="_21">[4]LIS183!#REF!</definedName>
    <definedName name="_22">[4]LIS183!#REF!</definedName>
    <definedName name="_23">[4]LIS183!#REF!</definedName>
    <definedName name="_24">[4]LIS183!#REF!</definedName>
    <definedName name="_25">[4]LIS183!#REF!</definedName>
    <definedName name="_26">[4]LIS183!#REF!</definedName>
    <definedName name="_27">[4]LIS183!#REF!</definedName>
    <definedName name="_28">[4]LIS183!#REF!</definedName>
    <definedName name="_29">[4]LIS183!#REF!</definedName>
    <definedName name="_3">[4]LIS183!#REF!</definedName>
    <definedName name="_30">[4]LIS183!#REF!</definedName>
    <definedName name="_31">[4]LIS183!#REF!</definedName>
    <definedName name="_32">[4]LIS183!#REF!</definedName>
    <definedName name="_33">[4]LIS183!#REF!</definedName>
    <definedName name="_34">[4]LIS183!#REF!</definedName>
    <definedName name="_35">[4]LIS183!#REF!</definedName>
    <definedName name="_36">[4]LIS183!#REF!</definedName>
    <definedName name="_37">[4]LIS183!#REF!</definedName>
    <definedName name="_38">[4]LIS183!#REF!</definedName>
    <definedName name="_39">[4]LIS183!#REF!</definedName>
    <definedName name="_4">[4]LIS183!#REF!</definedName>
    <definedName name="_40">[4]LIS183!#REF!</definedName>
    <definedName name="_41">[4]LIS183!#REF!</definedName>
    <definedName name="_42">[4]LIS183!#REF!</definedName>
    <definedName name="_43">[4]LIS183!#REF!</definedName>
    <definedName name="_44">[4]LIS183!#REF!</definedName>
    <definedName name="_45">[4]LIS183!#REF!</definedName>
    <definedName name="_46">[4]LIS183!#REF!</definedName>
    <definedName name="_47">[4]LIS183!#REF!</definedName>
    <definedName name="_48">[4]LIS183!#REF!</definedName>
    <definedName name="_49">[4]LIS183!#REF!</definedName>
    <definedName name="_5">[4]LIS183!#REF!</definedName>
    <definedName name="_50">[4]LIS183!#REF!</definedName>
    <definedName name="_51">[4]LIS183!#REF!</definedName>
    <definedName name="_52">[4]LIS183!#REF!</definedName>
    <definedName name="_53">[4]LIS183!#REF!</definedName>
    <definedName name="_54">[4]LIS183!#REF!</definedName>
    <definedName name="_55">[4]LIS183!#REF!</definedName>
    <definedName name="_56">[4]LIS183!#REF!</definedName>
    <definedName name="_57">[4]LIS183!#REF!</definedName>
    <definedName name="_58">[4]LIS183!#REF!</definedName>
    <definedName name="_59">[4]LIS183!#REF!</definedName>
    <definedName name="_6">[4]LIS183!#REF!</definedName>
    <definedName name="_60">[4]LIS183!#REF!</definedName>
    <definedName name="_61">[4]LIS183!#REF!</definedName>
    <definedName name="_62">[4]LIS183!#REF!</definedName>
    <definedName name="_63">[4]LIS183!#REF!</definedName>
    <definedName name="_64">[4]LIS183!#REF!</definedName>
    <definedName name="_65">[4]LIS183!#REF!</definedName>
    <definedName name="_66">[4]LIS183!#REF!</definedName>
    <definedName name="_67">[4]LIS183!#REF!</definedName>
    <definedName name="_68">[4]LIS183!#REF!</definedName>
    <definedName name="_69">[4]LIS183!#REF!</definedName>
    <definedName name="_7">[4]LIS183!#REF!</definedName>
    <definedName name="_70">[4]LIS183!#REF!</definedName>
    <definedName name="_71">[4]LIS183!#REF!</definedName>
    <definedName name="_72">[4]LIS183!#REF!</definedName>
    <definedName name="_73">[4]LIS183!#REF!</definedName>
    <definedName name="_74">[4]LIS183!#REF!</definedName>
    <definedName name="_75">[4]LIS183!#REF!</definedName>
    <definedName name="_76">[4]LIS183!#REF!</definedName>
    <definedName name="_77">[4]LIS183!#REF!</definedName>
    <definedName name="_78">[4]LIS183!#REF!</definedName>
    <definedName name="_79">[4]LIS183!#REF!</definedName>
    <definedName name="_8">[4]LIS183!#REF!</definedName>
    <definedName name="_80">[4]LIS183!#REF!</definedName>
    <definedName name="_81">[4]LIS183!#REF!</definedName>
    <definedName name="_82">[4]LIS183!#REF!</definedName>
    <definedName name="_83">[4]LIS183!#REF!</definedName>
    <definedName name="_84">[4]LIS183!#REF!</definedName>
    <definedName name="_85">[4]LIS183!#REF!</definedName>
    <definedName name="_86">[4]LIS183!#REF!</definedName>
    <definedName name="_87">[4]LIS183!#REF!</definedName>
    <definedName name="_88">[4]LIS183!#REF!</definedName>
    <definedName name="_89">[4]LIS183!#REF!</definedName>
    <definedName name="_9">[4]LIS183!#REF!</definedName>
    <definedName name="_90">[4]LIS183!#REF!</definedName>
    <definedName name="_91">[4]LIS183!#REF!</definedName>
    <definedName name="_92">[4]LIS183!#REF!</definedName>
    <definedName name="_93">[4]LIS183!#REF!</definedName>
    <definedName name="_94">[4]LIS183!#REF!</definedName>
    <definedName name="_95">[4]LIS183!#REF!</definedName>
    <definedName name="_96">[4]LIS183!#REF!</definedName>
    <definedName name="_97">[4]LIS183!#REF!</definedName>
    <definedName name="_98">[4]LIS183!#REF!</definedName>
    <definedName name="_99">[4]LIS183!#REF!</definedName>
    <definedName name="_CAU103">[2]Hoja1!$A$1:$C$10607</definedName>
    <definedName name="_pob2009">#REF!</definedName>
    <definedName name="A">[4]LIS183!#REF!</definedName>
    <definedName name="asdewq">#REF!</definedName>
    <definedName name="_xlnm.Database">#REF!</definedName>
    <definedName name="bASEDEDATOS1">#REF!</definedName>
    <definedName name="BVFD">#REF!</definedName>
    <definedName name="bvg">#REF!</definedName>
    <definedName name="CAU">#REF!</definedName>
    <definedName name="cffbhf">#REF!</definedName>
    <definedName name="COBER">[4]LIS183!#REF!</definedName>
    <definedName name="CODIGO_DIVIPOLA">#REF!</definedName>
    <definedName name="D">[4]LIS183!#REF!</definedName>
    <definedName name="DboREGISTRO_LEY_617">#REF!</definedName>
    <definedName name="Def">#REF!</definedName>
    <definedName name="defrts">#REF!</definedName>
    <definedName name="DEFUNCIONES10">#REF!</definedName>
    <definedName name="DGGG">#REF!</definedName>
    <definedName name="DIAAN">#REF!</definedName>
    <definedName name="DIAGNOSTICOS4">#REF!</definedName>
    <definedName name="DILLA">#REF!</definedName>
    <definedName name="E">[4]LIS183!#REF!</definedName>
    <definedName name="edad">#REF!</definedName>
    <definedName name="egghgh">#REF!</definedName>
    <definedName name="fda">#REF!</definedName>
    <definedName name="G">[4]LIS183!#REF!</definedName>
    <definedName name="GBV">#REF!</definedName>
    <definedName name="gedad">[5]Hoja4!$A$1:$B$45</definedName>
    <definedName name="GHHGF">#REF!</definedName>
    <definedName name="GJGJU">#REF!</definedName>
    <definedName name="GRUPO105">#REF!</definedName>
    <definedName name="HH">#REF!</definedName>
    <definedName name="INFARTOMIO2000">#REF!</definedName>
    <definedName name="J">[4]LIS183!#REF!</definedName>
    <definedName name="JHHH">#REF!</definedName>
    <definedName name="JYGY">#REF!</definedName>
    <definedName name="K">[4]LIS183!#REF!</definedName>
    <definedName name="kkl">#REF!</definedName>
    <definedName name="lijnmmlñ">#REF!</definedName>
    <definedName name="lñ">#REF!</definedName>
    <definedName name="mlkl">#REF!</definedName>
    <definedName name="MORTALIDAD">#REF!</definedName>
    <definedName name="MPIOS">#REF!</definedName>
    <definedName name="Ñ">[4]LIS183!#REF!</definedName>
    <definedName name="P">[4]LIS183!#REF!</definedName>
    <definedName name="RA">#REF!</definedName>
    <definedName name="rrrrrr">#REF!</definedName>
    <definedName name="S">[4]LIS183!#REF!</definedName>
    <definedName name="SF">#REF!</definedName>
    <definedName name="SFJDHK">#REF!</definedName>
    <definedName name="sse">#REF!</definedName>
    <definedName name="T">[4]LIS183!#REF!</definedName>
    <definedName name="Tbldiagnosticos_copia">#REF!</definedName>
    <definedName name="Total">[6]Barrios!$C$257</definedName>
    <definedName name="Total1">[7]Barrios!$C$257</definedName>
    <definedName name="UJN">#REF!</definedName>
    <definedName name="vcbg">#REF!</definedName>
    <definedName name="VECTORES">#REF!</definedName>
    <definedName name="W">[4]LIS183!#REF!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56" i="28" l="1"/>
  <c r="C167" i="28"/>
  <c r="C166" i="28"/>
  <c r="C165" i="28"/>
  <c r="C164" i="28"/>
  <c r="C163" i="28"/>
  <c r="C162" i="28"/>
  <c r="C161" i="28"/>
  <c r="C160" i="28"/>
  <c r="C159" i="28"/>
  <c r="C158" i="28"/>
  <c r="C157" i="28"/>
  <c r="H177" i="28"/>
  <c r="G177" i="28"/>
  <c r="F177" i="28"/>
  <c r="E177" i="28"/>
  <c r="D177" i="28"/>
  <c r="B177" i="28"/>
  <c r="H155" i="28"/>
  <c r="G155" i="28"/>
  <c r="F155" i="28"/>
  <c r="E155" i="28"/>
  <c r="D155" i="28"/>
  <c r="B155" i="28"/>
  <c r="H134" i="28"/>
  <c r="G134" i="28"/>
  <c r="F134" i="28"/>
  <c r="E134" i="28"/>
  <c r="D134" i="28"/>
  <c r="B134" i="28"/>
  <c r="H113" i="28"/>
  <c r="G113" i="28"/>
  <c r="F113" i="28"/>
  <c r="E113" i="28"/>
  <c r="D113" i="28"/>
  <c r="B113" i="28"/>
  <c r="H92" i="28"/>
  <c r="G92" i="28"/>
  <c r="F92" i="28"/>
  <c r="E92" i="28"/>
  <c r="D92" i="28"/>
  <c r="B92" i="28"/>
  <c r="H71" i="28"/>
  <c r="G71" i="28"/>
  <c r="F71" i="28"/>
  <c r="E71" i="28"/>
  <c r="D71" i="28"/>
  <c r="B71" i="28"/>
  <c r="H49" i="28"/>
  <c r="G49" i="28"/>
  <c r="F49" i="28"/>
  <c r="E49" i="28"/>
  <c r="D49" i="28"/>
  <c r="B49" i="28"/>
  <c r="H27" i="28"/>
  <c r="G27" i="28"/>
  <c r="F27" i="28"/>
  <c r="E27" i="28"/>
  <c r="D27" i="28"/>
  <c r="B27" i="28"/>
  <c r="E6" i="28"/>
  <c r="F6" i="28"/>
  <c r="G6" i="28"/>
  <c r="H6" i="28"/>
  <c r="D6" i="28"/>
  <c r="B6" i="28"/>
  <c r="AA14" i="27"/>
  <c r="U15" i="27"/>
  <c r="U14" i="27"/>
  <c r="U13" i="27"/>
  <c r="U12" i="27"/>
  <c r="U11" i="27"/>
  <c r="U10" i="27"/>
  <c r="U9" i="27"/>
  <c r="U8" i="27"/>
  <c r="U7" i="27"/>
  <c r="U6" i="27"/>
  <c r="U5" i="27"/>
  <c r="U4" i="27"/>
  <c r="W14" i="27"/>
  <c r="X14" i="27"/>
  <c r="Y14" i="27"/>
  <c r="Z14" i="27"/>
  <c r="V15" i="27"/>
  <c r="V14" i="27"/>
  <c r="V13" i="27"/>
  <c r="V12" i="27"/>
  <c r="V11" i="27"/>
  <c r="V10" i="27"/>
  <c r="V9" i="27"/>
  <c r="V8" i="27"/>
  <c r="V7" i="27"/>
  <c r="V6" i="27"/>
  <c r="V5" i="27"/>
  <c r="V4" i="27"/>
  <c r="B189" i="28"/>
  <c r="C185" i="28" s="1"/>
  <c r="B187" i="28"/>
  <c r="B186" i="28"/>
  <c r="B185" i="28"/>
  <c r="B184" i="28"/>
  <c r="B183" i="28"/>
  <c r="B182" i="28"/>
  <c r="B181" i="28"/>
  <c r="B180" i="28"/>
  <c r="B179" i="28"/>
  <c r="B178" i="28"/>
  <c r="B167" i="28"/>
  <c r="B165" i="28"/>
  <c r="B164" i="28"/>
  <c r="B163" i="28"/>
  <c r="B162" i="28"/>
  <c r="B161" i="28"/>
  <c r="B160" i="28"/>
  <c r="B159" i="28"/>
  <c r="B158" i="28"/>
  <c r="B157" i="28"/>
  <c r="B156" i="28"/>
  <c r="B146" i="28"/>
  <c r="C146" i="28" s="1"/>
  <c r="B144" i="28"/>
  <c r="C144" i="28" s="1"/>
  <c r="B143" i="28"/>
  <c r="B142" i="28"/>
  <c r="B141" i="28"/>
  <c r="B140" i="28"/>
  <c r="B139" i="28"/>
  <c r="B138" i="28"/>
  <c r="B137" i="28"/>
  <c r="B136" i="28"/>
  <c r="C136" i="28" s="1"/>
  <c r="B135" i="28"/>
  <c r="B125" i="28"/>
  <c r="B123" i="28"/>
  <c r="C123" i="28" s="1"/>
  <c r="B122" i="28"/>
  <c r="C122" i="28" s="1"/>
  <c r="B121" i="28"/>
  <c r="B120" i="28"/>
  <c r="B119" i="28"/>
  <c r="B118" i="28"/>
  <c r="C118" i="28" s="1"/>
  <c r="B117" i="28"/>
  <c r="C117" i="28" s="1"/>
  <c r="B116" i="28"/>
  <c r="B115" i="28"/>
  <c r="B114" i="28"/>
  <c r="C114" i="28" s="1"/>
  <c r="B104" i="28"/>
  <c r="B102" i="28"/>
  <c r="B101" i="28"/>
  <c r="B100" i="28"/>
  <c r="B99" i="28"/>
  <c r="B98" i="28"/>
  <c r="C98" i="28" s="1"/>
  <c r="B97" i="28"/>
  <c r="C97" i="28" s="1"/>
  <c r="B96" i="28"/>
  <c r="B95" i="28"/>
  <c r="C95" i="28" s="1"/>
  <c r="B94" i="28"/>
  <c r="C94" i="28" s="1"/>
  <c r="B93" i="28"/>
  <c r="C93" i="28" s="1"/>
  <c r="B83" i="28"/>
  <c r="B81" i="28"/>
  <c r="B80" i="28"/>
  <c r="B79" i="28"/>
  <c r="B78" i="28"/>
  <c r="B77" i="28"/>
  <c r="C77" i="28" s="1"/>
  <c r="B76" i="28"/>
  <c r="B75" i="28"/>
  <c r="B74" i="28"/>
  <c r="B73" i="28"/>
  <c r="C73" i="28" s="1"/>
  <c r="B72" i="28"/>
  <c r="C72" i="28" s="1"/>
  <c r="B61" i="28"/>
  <c r="B59" i="28"/>
  <c r="B58" i="28"/>
  <c r="B57" i="28"/>
  <c r="B56" i="28"/>
  <c r="B55" i="28"/>
  <c r="B54" i="28"/>
  <c r="B53" i="28"/>
  <c r="B52" i="28"/>
  <c r="B51" i="28"/>
  <c r="B50" i="28"/>
  <c r="B39" i="28"/>
  <c r="B37" i="28"/>
  <c r="B36" i="28"/>
  <c r="B35" i="28"/>
  <c r="B34" i="28"/>
  <c r="B33" i="28"/>
  <c r="B32" i="28"/>
  <c r="B31" i="28"/>
  <c r="B30" i="28"/>
  <c r="B29" i="28"/>
  <c r="B28" i="28"/>
  <c r="B18" i="28"/>
  <c r="C14" i="28" s="1"/>
  <c r="B16" i="28"/>
  <c r="B15" i="28"/>
  <c r="B14" i="28"/>
  <c r="B13" i="28"/>
  <c r="B12" i="28"/>
  <c r="B11" i="28"/>
  <c r="B10" i="28"/>
  <c r="C10" i="28" s="1"/>
  <c r="B9" i="28"/>
  <c r="B8" i="28"/>
  <c r="B7" i="28"/>
  <c r="G188" i="28"/>
  <c r="F188" i="28"/>
  <c r="E188" i="28"/>
  <c r="D188" i="28"/>
  <c r="B188" i="28" s="1"/>
  <c r="C187" i="28"/>
  <c r="C181" i="28"/>
  <c r="G166" i="28"/>
  <c r="F166" i="28"/>
  <c r="E166" i="28"/>
  <c r="D166" i="28"/>
  <c r="G145" i="28"/>
  <c r="F145" i="28"/>
  <c r="E145" i="28"/>
  <c r="D145" i="28"/>
  <c r="C142" i="28"/>
  <c r="C141" i="28"/>
  <c r="C138" i="28"/>
  <c r="C137" i="28"/>
  <c r="C125" i="28"/>
  <c r="G124" i="28"/>
  <c r="F124" i="28"/>
  <c r="E124" i="28"/>
  <c r="D124" i="28"/>
  <c r="B124" i="28" s="1"/>
  <c r="C121" i="28"/>
  <c r="C120" i="28"/>
  <c r="C119" i="28"/>
  <c r="C116" i="28"/>
  <c r="C115" i="28"/>
  <c r="C104" i="28"/>
  <c r="G103" i="28"/>
  <c r="F103" i="28"/>
  <c r="E103" i="28"/>
  <c r="D103" i="28"/>
  <c r="B103" i="28" s="1"/>
  <c r="C103" i="28" s="1"/>
  <c r="C100" i="28"/>
  <c r="C99" i="28"/>
  <c r="C96" i="28"/>
  <c r="C83" i="28"/>
  <c r="G82" i="28"/>
  <c r="F82" i="28"/>
  <c r="E82" i="28"/>
  <c r="D82" i="28"/>
  <c r="B82" i="28" s="1"/>
  <c r="C81" i="28"/>
  <c r="C79" i="28"/>
  <c r="C78" i="28"/>
  <c r="C75" i="28"/>
  <c r="C74" i="28"/>
  <c r="C61" i="28"/>
  <c r="G60" i="28"/>
  <c r="F60" i="28"/>
  <c r="E60" i="28"/>
  <c r="D60" i="28"/>
  <c r="B60" i="28" s="1"/>
  <c r="C56" i="28"/>
  <c r="C52" i="28"/>
  <c r="C39" i="28"/>
  <c r="G38" i="28"/>
  <c r="F38" i="28"/>
  <c r="E38" i="28"/>
  <c r="D38" i="28"/>
  <c r="B38" i="28" s="1"/>
  <c r="C34" i="28"/>
  <c r="C30" i="28"/>
  <c r="G17" i="28"/>
  <c r="F17" i="28"/>
  <c r="E17" i="28"/>
  <c r="D17" i="28"/>
  <c r="C16" i="28"/>
  <c r="B145" i="28" l="1"/>
  <c r="H145" i="28" s="1"/>
  <c r="C59" i="28"/>
  <c r="C37" i="28"/>
  <c r="B17" i="28"/>
  <c r="C183" i="28"/>
  <c r="C188" i="28"/>
  <c r="C189" i="28"/>
  <c r="C184" i="28"/>
  <c r="C180" i="28"/>
  <c r="C140" i="28"/>
  <c r="C101" i="28"/>
  <c r="C102" i="28"/>
  <c r="C76" i="28"/>
  <c r="C53" i="28"/>
  <c r="C57" i="28"/>
  <c r="C50" i="28"/>
  <c r="C54" i="28"/>
  <c r="C58" i="28"/>
  <c r="C51" i="28"/>
  <c r="C55" i="28"/>
  <c r="C31" i="28"/>
  <c r="C35" i="28"/>
  <c r="C32" i="28"/>
  <c r="C28" i="28"/>
  <c r="C36" i="28"/>
  <c r="C29" i="28"/>
  <c r="C33" i="28"/>
  <c r="C18" i="28"/>
  <c r="C7" i="28"/>
  <c r="C12" i="28"/>
  <c r="C8" i="28"/>
  <c r="C13" i="28"/>
  <c r="C11" i="28"/>
  <c r="C15" i="28"/>
  <c r="C17" i="28"/>
  <c r="C9" i="28"/>
  <c r="C82" i="28"/>
  <c r="H82" i="28"/>
  <c r="C80" i="28"/>
  <c r="B166" i="28"/>
  <c r="H166" i="28" s="1"/>
  <c r="C179" i="28"/>
  <c r="H188" i="28"/>
  <c r="C178" i="28"/>
  <c r="C182" i="28"/>
  <c r="C186" i="28"/>
  <c r="C135" i="28"/>
  <c r="C139" i="28"/>
  <c r="C143" i="28"/>
  <c r="H124" i="28"/>
  <c r="H103" i="28"/>
  <c r="H60" i="28"/>
  <c r="H38" i="28"/>
  <c r="H17" i="28"/>
  <c r="C38" i="28"/>
  <c r="C124" i="28"/>
  <c r="C60" i="28"/>
  <c r="C145" i="28"/>
  <c r="F200" i="21" l="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D5" i="21"/>
  <c r="E5" i="21"/>
  <c r="E74" i="21" s="1"/>
  <c r="F5" i="21"/>
  <c r="F189" i="21" s="1"/>
  <c r="G5" i="21"/>
  <c r="G166" i="21" s="1"/>
  <c r="B5" i="21"/>
  <c r="B166" i="21" s="1"/>
  <c r="E189" i="21"/>
  <c r="D189" i="21"/>
  <c r="B189" i="21"/>
  <c r="F166" i="21"/>
  <c r="E166" i="21"/>
  <c r="D166" i="21"/>
  <c r="E143" i="21"/>
  <c r="D143" i="21"/>
  <c r="B143" i="21"/>
  <c r="F120" i="21"/>
  <c r="E120" i="21"/>
  <c r="D120" i="21"/>
  <c r="B120" i="21"/>
  <c r="E97" i="21"/>
  <c r="D97" i="21"/>
  <c r="B97" i="21"/>
  <c r="F74" i="21"/>
  <c r="D74" i="21"/>
  <c r="B74" i="21"/>
  <c r="D51" i="21"/>
  <c r="B51" i="21"/>
  <c r="F28" i="21"/>
  <c r="E28" i="21"/>
  <c r="D28" i="21"/>
  <c r="B28" i="21"/>
  <c r="H183" i="24"/>
  <c r="G183" i="24"/>
  <c r="F183" i="24"/>
  <c r="E183" i="24"/>
  <c r="D183" i="24"/>
  <c r="B183" i="24"/>
  <c r="H160" i="24"/>
  <c r="G160" i="24"/>
  <c r="F160" i="24"/>
  <c r="E160" i="24"/>
  <c r="D160" i="24"/>
  <c r="B160" i="24"/>
  <c r="H138" i="24"/>
  <c r="G138" i="24"/>
  <c r="F138" i="24"/>
  <c r="E138" i="24"/>
  <c r="D138" i="24"/>
  <c r="B138" i="24"/>
  <c r="H116" i="24"/>
  <c r="G116" i="24"/>
  <c r="F116" i="24"/>
  <c r="E116" i="24"/>
  <c r="D116" i="24"/>
  <c r="B116" i="24"/>
  <c r="H94" i="24"/>
  <c r="G94" i="24"/>
  <c r="F94" i="24"/>
  <c r="E94" i="24"/>
  <c r="D94" i="24"/>
  <c r="B94" i="24"/>
  <c r="H71" i="24"/>
  <c r="G71" i="24"/>
  <c r="F71" i="24"/>
  <c r="E71" i="24"/>
  <c r="D71" i="24"/>
  <c r="B71" i="24"/>
  <c r="H49" i="24"/>
  <c r="G49" i="24"/>
  <c r="F49" i="24"/>
  <c r="E49" i="24"/>
  <c r="D49" i="24"/>
  <c r="B49" i="24"/>
  <c r="H27" i="24"/>
  <c r="G27" i="24"/>
  <c r="F27" i="24"/>
  <c r="E27" i="24"/>
  <c r="D27" i="24"/>
  <c r="B27" i="24"/>
  <c r="E6" i="24"/>
  <c r="F6" i="24"/>
  <c r="G6" i="24"/>
  <c r="H6" i="24"/>
  <c r="D6" i="24"/>
  <c r="B6" i="24"/>
  <c r="B17" i="21"/>
  <c r="B15" i="21"/>
  <c r="B14" i="21"/>
  <c r="B13" i="21"/>
  <c r="B12" i="21"/>
  <c r="B11" i="21"/>
  <c r="B10" i="21"/>
  <c r="B9" i="21"/>
  <c r="B8" i="21"/>
  <c r="B7" i="21"/>
  <c r="B6" i="21"/>
  <c r="B40" i="21"/>
  <c r="B38" i="21"/>
  <c r="B37" i="21"/>
  <c r="B36" i="21"/>
  <c r="B35" i="21"/>
  <c r="B34" i="21"/>
  <c r="B33" i="21"/>
  <c r="B32" i="21"/>
  <c r="B31" i="21"/>
  <c r="B30" i="21"/>
  <c r="B29" i="21"/>
  <c r="B63" i="21"/>
  <c r="B61" i="21"/>
  <c r="B60" i="21"/>
  <c r="B59" i="21"/>
  <c r="B58" i="21"/>
  <c r="B57" i="21"/>
  <c r="B56" i="21"/>
  <c r="B55" i="21"/>
  <c r="B54" i="21"/>
  <c r="B53" i="21"/>
  <c r="B52" i="21"/>
  <c r="B86" i="21"/>
  <c r="B84" i="21"/>
  <c r="B83" i="21"/>
  <c r="B82" i="21"/>
  <c r="B81" i="21"/>
  <c r="B80" i="21"/>
  <c r="B79" i="21"/>
  <c r="B78" i="21"/>
  <c r="B77" i="21"/>
  <c r="B76" i="21"/>
  <c r="B75" i="21"/>
  <c r="B109" i="21"/>
  <c r="C109" i="21" s="1"/>
  <c r="B107" i="21"/>
  <c r="B106" i="21"/>
  <c r="C106" i="21" s="1"/>
  <c r="B105" i="21"/>
  <c r="B104" i="21"/>
  <c r="C104" i="21" s="1"/>
  <c r="B103" i="21"/>
  <c r="C103" i="21" s="1"/>
  <c r="B102" i="21"/>
  <c r="C102" i="21" s="1"/>
  <c r="B101" i="21"/>
  <c r="C101" i="21" s="1"/>
  <c r="B100" i="21"/>
  <c r="C100" i="21" s="1"/>
  <c r="B99" i="21"/>
  <c r="C99" i="21" s="1"/>
  <c r="B98" i="21"/>
  <c r="C98" i="21" s="1"/>
  <c r="B132" i="21"/>
  <c r="B130" i="21"/>
  <c r="B129" i="21"/>
  <c r="B128" i="21"/>
  <c r="B127" i="21"/>
  <c r="B126" i="21"/>
  <c r="B125" i="21"/>
  <c r="B124" i="21"/>
  <c r="B123" i="21"/>
  <c r="B122" i="21"/>
  <c r="B121" i="21"/>
  <c r="B155" i="21"/>
  <c r="B153" i="21"/>
  <c r="B152" i="21"/>
  <c r="B151" i="21"/>
  <c r="B150" i="21"/>
  <c r="B149" i="21"/>
  <c r="B148" i="21"/>
  <c r="B147" i="21"/>
  <c r="B146" i="21"/>
  <c r="B145" i="21"/>
  <c r="B144" i="21"/>
  <c r="B178" i="21"/>
  <c r="B176" i="21"/>
  <c r="B175" i="21"/>
  <c r="B174" i="21"/>
  <c r="B173" i="21"/>
  <c r="B172" i="21"/>
  <c r="B171" i="21"/>
  <c r="B170" i="21"/>
  <c r="B169" i="21"/>
  <c r="B168" i="21"/>
  <c r="B167" i="21"/>
  <c r="B201" i="21"/>
  <c r="B199" i="21"/>
  <c r="B198" i="21"/>
  <c r="B197" i="21"/>
  <c r="B196" i="21"/>
  <c r="B195" i="21"/>
  <c r="B194" i="21"/>
  <c r="B193" i="21"/>
  <c r="B192" i="21"/>
  <c r="B191" i="21"/>
  <c r="B190" i="21"/>
  <c r="B195" i="24"/>
  <c r="B193" i="24"/>
  <c r="B192" i="24"/>
  <c r="B191" i="24"/>
  <c r="B190" i="24"/>
  <c r="B189" i="24"/>
  <c r="B188" i="24"/>
  <c r="B187" i="24"/>
  <c r="B186" i="24"/>
  <c r="B185" i="24"/>
  <c r="B184" i="24"/>
  <c r="B83" i="24"/>
  <c r="B172" i="24"/>
  <c r="C172" i="24" s="1"/>
  <c r="B170" i="24"/>
  <c r="B169" i="24"/>
  <c r="B168" i="24"/>
  <c r="B167" i="24"/>
  <c r="B166" i="24"/>
  <c r="B165" i="24"/>
  <c r="B164" i="24"/>
  <c r="B163" i="24"/>
  <c r="B162" i="24"/>
  <c r="B161" i="24"/>
  <c r="B150" i="24"/>
  <c r="B148" i="24"/>
  <c r="B147" i="24"/>
  <c r="B146" i="24"/>
  <c r="B145" i="24"/>
  <c r="B144" i="24"/>
  <c r="B143" i="24"/>
  <c r="B142" i="24"/>
  <c r="B141" i="24"/>
  <c r="B140" i="24"/>
  <c r="B139" i="24"/>
  <c r="B128" i="24"/>
  <c r="B126" i="24"/>
  <c r="B125" i="24"/>
  <c r="B124" i="24"/>
  <c r="B123" i="24"/>
  <c r="B122" i="24"/>
  <c r="B121" i="24"/>
  <c r="B120" i="24"/>
  <c r="B119" i="24"/>
  <c r="B118" i="24"/>
  <c r="B117" i="24"/>
  <c r="B106" i="24"/>
  <c r="B104" i="24"/>
  <c r="B103" i="24"/>
  <c r="B102" i="24"/>
  <c r="B101" i="24"/>
  <c r="B100" i="24"/>
  <c r="B99" i="24"/>
  <c r="B98" i="24"/>
  <c r="B97" i="24"/>
  <c r="B96" i="24"/>
  <c r="B95" i="24"/>
  <c r="B81" i="24"/>
  <c r="B80" i="24"/>
  <c r="B79" i="24"/>
  <c r="B78" i="24"/>
  <c r="B77" i="24"/>
  <c r="B76" i="24"/>
  <c r="B75" i="24"/>
  <c r="B74" i="24"/>
  <c r="B73" i="24"/>
  <c r="B72" i="24"/>
  <c r="B61" i="24"/>
  <c r="B59" i="24"/>
  <c r="B58" i="24"/>
  <c r="B57" i="24"/>
  <c r="B56" i="24"/>
  <c r="B55" i="24"/>
  <c r="B54" i="24"/>
  <c r="B53" i="24"/>
  <c r="B52" i="24"/>
  <c r="B51" i="24"/>
  <c r="B50" i="24"/>
  <c r="B39" i="24"/>
  <c r="B37" i="24"/>
  <c r="B36" i="24"/>
  <c r="B35" i="24"/>
  <c r="B34" i="24"/>
  <c r="B33" i="24"/>
  <c r="B32" i="24"/>
  <c r="B31" i="24"/>
  <c r="B30" i="24"/>
  <c r="B29" i="24"/>
  <c r="B28" i="24"/>
  <c r="B18" i="24"/>
  <c r="B16" i="24"/>
  <c r="B15" i="24"/>
  <c r="B14" i="24"/>
  <c r="B13" i="24"/>
  <c r="B12" i="24"/>
  <c r="B11" i="24"/>
  <c r="B10" i="24"/>
  <c r="B9" i="24"/>
  <c r="B8" i="24"/>
  <c r="B7" i="24"/>
  <c r="C107" i="21" l="1"/>
  <c r="C105" i="21"/>
  <c r="G51" i="21"/>
  <c r="G74" i="21"/>
  <c r="G97" i="21"/>
  <c r="G120" i="21"/>
  <c r="G189" i="21"/>
  <c r="G28" i="21"/>
  <c r="G143" i="21"/>
  <c r="E51" i="21"/>
  <c r="F51" i="21"/>
  <c r="F97" i="21"/>
  <c r="F143" i="21"/>
  <c r="C166" i="24"/>
  <c r="C164" i="24"/>
  <c r="C168" i="24"/>
  <c r="C167" i="24"/>
  <c r="C161" i="24"/>
  <c r="C165" i="24"/>
  <c r="C169" i="24"/>
  <c r="C162" i="24"/>
  <c r="C170" i="24"/>
  <c r="C163" i="24"/>
  <c r="G16" i="21" l="1"/>
  <c r="F16" i="21"/>
  <c r="E16" i="21"/>
  <c r="D16" i="21"/>
  <c r="B16" i="21" l="1"/>
  <c r="C16" i="21" s="1"/>
  <c r="H16" i="21"/>
  <c r="C14" i="27"/>
  <c r="D14" i="27" s="1"/>
  <c r="E14" i="27"/>
  <c r="F14" i="27"/>
  <c r="G14" i="27"/>
  <c r="H14" i="27"/>
  <c r="H5" i="21"/>
  <c r="D15" i="27"/>
  <c r="D13" i="27"/>
  <c r="D12" i="27"/>
  <c r="D11" i="27"/>
  <c r="D10" i="27"/>
  <c r="D9" i="27"/>
  <c r="D8" i="27"/>
  <c r="D7" i="27"/>
  <c r="D6" i="27"/>
  <c r="D5" i="27"/>
  <c r="D4" i="27"/>
  <c r="Q14" i="27"/>
  <c r="P14" i="27"/>
  <c r="O14" i="27"/>
  <c r="N14" i="27"/>
  <c r="L14" i="27"/>
  <c r="M14" i="27" s="1"/>
  <c r="G17" i="24"/>
  <c r="F17" i="24"/>
  <c r="E17" i="24"/>
  <c r="D17" i="24"/>
  <c r="B17" i="24" s="1"/>
  <c r="C17" i="24" s="1"/>
  <c r="G38" i="24"/>
  <c r="F38" i="24"/>
  <c r="E38" i="24"/>
  <c r="D38" i="24"/>
  <c r="B38" i="24" s="1"/>
  <c r="C38" i="24" s="1"/>
  <c r="G60" i="24"/>
  <c r="F60" i="24"/>
  <c r="E60" i="24"/>
  <c r="D60" i="24"/>
  <c r="B60" i="24" s="1"/>
  <c r="C60" i="24" s="1"/>
  <c r="G82" i="24"/>
  <c r="F82" i="24"/>
  <c r="E82" i="24"/>
  <c r="D82" i="24"/>
  <c r="G105" i="24"/>
  <c r="F105" i="24"/>
  <c r="E105" i="24"/>
  <c r="D105" i="24"/>
  <c r="B105" i="24" s="1"/>
  <c r="C105" i="24" s="1"/>
  <c r="G127" i="24"/>
  <c r="F127" i="24"/>
  <c r="E127" i="24"/>
  <c r="D127" i="24"/>
  <c r="G149" i="24"/>
  <c r="F149" i="24"/>
  <c r="E149" i="24"/>
  <c r="D149" i="24"/>
  <c r="G171" i="24"/>
  <c r="F171" i="24"/>
  <c r="E171" i="24"/>
  <c r="D171" i="24"/>
  <c r="G194" i="24"/>
  <c r="F194" i="24"/>
  <c r="H194" i="24" s="1"/>
  <c r="E194" i="24"/>
  <c r="D194" i="24"/>
  <c r="B194" i="24" s="1"/>
  <c r="C194" i="24"/>
  <c r="G200" i="21"/>
  <c r="E200" i="21"/>
  <c r="D200" i="21"/>
  <c r="B200" i="21" s="1"/>
  <c r="C200" i="21" s="1"/>
  <c r="G177" i="21"/>
  <c r="F177" i="21"/>
  <c r="H177" i="21" s="1"/>
  <c r="E177" i="21"/>
  <c r="D177" i="21"/>
  <c r="B177" i="21" s="1"/>
  <c r="G154" i="21"/>
  <c r="F154" i="21"/>
  <c r="E154" i="21"/>
  <c r="D154" i="21"/>
  <c r="B154" i="21" s="1"/>
  <c r="C154" i="21"/>
  <c r="G131" i="21"/>
  <c r="F131" i="21"/>
  <c r="E131" i="21"/>
  <c r="D131" i="21"/>
  <c r="B131" i="21" s="1"/>
  <c r="C131" i="21" s="1"/>
  <c r="G108" i="21"/>
  <c r="F108" i="21"/>
  <c r="E108" i="21"/>
  <c r="D108" i="21"/>
  <c r="G85" i="21"/>
  <c r="F85" i="21"/>
  <c r="E85" i="21"/>
  <c r="D85" i="21"/>
  <c r="B85" i="21" s="1"/>
  <c r="C85" i="21" s="1"/>
  <c r="G62" i="21"/>
  <c r="F62" i="21"/>
  <c r="E62" i="21"/>
  <c r="D62" i="21"/>
  <c r="B62" i="21" s="1"/>
  <c r="C62" i="21"/>
  <c r="G39" i="21"/>
  <c r="F39" i="21"/>
  <c r="E39" i="21"/>
  <c r="D39" i="21"/>
  <c r="B39" i="21" s="1"/>
  <c r="C39" i="21" s="1"/>
  <c r="M15" i="27"/>
  <c r="M13" i="27"/>
  <c r="M12" i="27"/>
  <c r="M11" i="27"/>
  <c r="M10" i="27"/>
  <c r="M9" i="27"/>
  <c r="M8" i="27"/>
  <c r="M7" i="27"/>
  <c r="M6" i="27"/>
  <c r="M5" i="27"/>
  <c r="M4" i="27"/>
  <c r="C195" i="24"/>
  <c r="C193" i="24"/>
  <c r="C192" i="24"/>
  <c r="C191" i="24"/>
  <c r="C190" i="24"/>
  <c r="C189" i="24"/>
  <c r="C188" i="24"/>
  <c r="C187" i="24"/>
  <c r="C186" i="24"/>
  <c r="C185" i="24"/>
  <c r="C184" i="24"/>
  <c r="C150" i="24"/>
  <c r="C148" i="24"/>
  <c r="C147" i="24"/>
  <c r="C146" i="24"/>
  <c r="C145" i="24"/>
  <c r="C144" i="24"/>
  <c r="C143" i="24"/>
  <c r="C142" i="24"/>
  <c r="C141" i="24"/>
  <c r="C140" i="24"/>
  <c r="C139" i="24"/>
  <c r="C128" i="24"/>
  <c r="C126" i="24"/>
  <c r="C125" i="24"/>
  <c r="C124" i="24"/>
  <c r="C123" i="24"/>
  <c r="C122" i="24"/>
  <c r="C121" i="24"/>
  <c r="C120" i="24"/>
  <c r="C119" i="24"/>
  <c r="C118" i="24"/>
  <c r="C117" i="24"/>
  <c r="C106" i="24"/>
  <c r="C104" i="24"/>
  <c r="C103" i="24"/>
  <c r="C102" i="24"/>
  <c r="C101" i="24"/>
  <c r="C100" i="24"/>
  <c r="C99" i="24"/>
  <c r="C98" i="24"/>
  <c r="C97" i="24"/>
  <c r="C96" i="24"/>
  <c r="C95" i="24"/>
  <c r="C83" i="24"/>
  <c r="C81" i="24"/>
  <c r="C80" i="24"/>
  <c r="C79" i="24"/>
  <c r="C78" i="24"/>
  <c r="C77" i="24"/>
  <c r="C76" i="24"/>
  <c r="C75" i="24"/>
  <c r="C74" i="24"/>
  <c r="C73" i="24"/>
  <c r="C72" i="24"/>
  <c r="C39" i="24"/>
  <c r="C37" i="24"/>
  <c r="C36" i="24"/>
  <c r="C35" i="24"/>
  <c r="C34" i="24"/>
  <c r="C33" i="24"/>
  <c r="C32" i="24"/>
  <c r="C31" i="24"/>
  <c r="C30" i="24"/>
  <c r="C29" i="24"/>
  <c r="C28" i="24"/>
  <c r="C18" i="24"/>
  <c r="C16" i="24"/>
  <c r="C15" i="24"/>
  <c r="C14" i="24"/>
  <c r="C13" i="24"/>
  <c r="C12" i="24"/>
  <c r="C11" i="24"/>
  <c r="C10" i="24"/>
  <c r="C9" i="24"/>
  <c r="C8" i="24"/>
  <c r="C7" i="24"/>
  <c r="C201" i="21"/>
  <c r="C199" i="21"/>
  <c r="C198" i="21"/>
  <c r="C197" i="21"/>
  <c r="C196" i="21"/>
  <c r="C195" i="21"/>
  <c r="C194" i="21"/>
  <c r="C193" i="21"/>
  <c r="C192" i="21"/>
  <c r="C191" i="21"/>
  <c r="C190" i="21"/>
  <c r="C155" i="21"/>
  <c r="C153" i="21"/>
  <c r="C152" i="21"/>
  <c r="C151" i="21"/>
  <c r="C150" i="21"/>
  <c r="C149" i="21"/>
  <c r="C148" i="21"/>
  <c r="C147" i="21"/>
  <c r="C146" i="21"/>
  <c r="C145" i="21"/>
  <c r="C144" i="21"/>
  <c r="C132" i="21"/>
  <c r="C130" i="21"/>
  <c r="C129" i="21"/>
  <c r="C128" i="21"/>
  <c r="C127" i="21"/>
  <c r="C126" i="21"/>
  <c r="C125" i="21"/>
  <c r="C124" i="21"/>
  <c r="C123" i="21"/>
  <c r="C122" i="21"/>
  <c r="C121" i="21"/>
  <c r="C86" i="21"/>
  <c r="C84" i="21"/>
  <c r="C83" i="21"/>
  <c r="C82" i="21"/>
  <c r="C81" i="21"/>
  <c r="C80" i="21"/>
  <c r="C79" i="21"/>
  <c r="C78" i="21"/>
  <c r="C77" i="21"/>
  <c r="C76" i="21"/>
  <c r="C75" i="21"/>
  <c r="C63" i="21"/>
  <c r="C61" i="21"/>
  <c r="C60" i="21"/>
  <c r="C59" i="21"/>
  <c r="C58" i="21"/>
  <c r="C57" i="21"/>
  <c r="C56" i="21"/>
  <c r="C55" i="21"/>
  <c r="C54" i="21"/>
  <c r="C53" i="21"/>
  <c r="C52" i="21"/>
  <c r="C40" i="21"/>
  <c r="C38" i="21"/>
  <c r="C37" i="21"/>
  <c r="C36" i="21"/>
  <c r="C35" i="21"/>
  <c r="C34" i="21"/>
  <c r="C33" i="21"/>
  <c r="C32" i="21"/>
  <c r="C31" i="21"/>
  <c r="C30" i="21"/>
  <c r="C29" i="21"/>
  <c r="C17" i="21"/>
  <c r="C15" i="21"/>
  <c r="C14" i="21"/>
  <c r="C13" i="21"/>
  <c r="C12" i="21"/>
  <c r="C11" i="21"/>
  <c r="C10" i="21"/>
  <c r="C9" i="21"/>
  <c r="C8" i="21"/>
  <c r="C7" i="21"/>
  <c r="C6" i="21"/>
  <c r="H131" i="21" l="1"/>
  <c r="B108" i="21"/>
  <c r="C108" i="21" s="1"/>
  <c r="H62" i="21"/>
  <c r="I14" i="27"/>
  <c r="H97" i="21"/>
  <c r="H28" i="21"/>
  <c r="H120" i="21"/>
  <c r="H166" i="21"/>
  <c r="H143" i="21"/>
  <c r="H74" i="21"/>
  <c r="H189" i="21"/>
  <c r="H51" i="21"/>
  <c r="H200" i="21"/>
  <c r="H85" i="21"/>
  <c r="B171" i="24"/>
  <c r="C171" i="24" s="1"/>
  <c r="B149" i="24"/>
  <c r="C149" i="24" s="1"/>
  <c r="B127" i="24"/>
  <c r="C127" i="24" s="1"/>
  <c r="H105" i="24"/>
  <c r="B82" i="24"/>
  <c r="C82" i="24" s="1"/>
  <c r="H38" i="24"/>
  <c r="R14" i="27"/>
  <c r="H60" i="24"/>
  <c r="H17" i="24"/>
  <c r="H154" i="21"/>
  <c r="H108" i="21"/>
  <c r="H39" i="21"/>
  <c r="H171" i="24" l="1"/>
  <c r="H149" i="24"/>
  <c r="H127" i="24"/>
  <c r="H82" i="24"/>
</calcChain>
</file>

<file path=xl/sharedStrings.xml><?xml version="1.0" encoding="utf-8"?>
<sst xmlns="http://schemas.openxmlformats.org/spreadsheetml/2006/main" count="718" uniqueCount="94">
  <si>
    <t>Total</t>
  </si>
  <si>
    <t>%</t>
  </si>
  <si>
    <t>Masculino</t>
  </si>
  <si>
    <t>Femenino</t>
  </si>
  <si>
    <t>TOTAL BAJO CAUCA</t>
  </si>
  <si>
    <t>TOTAL MAGDALENA MEDIO</t>
  </si>
  <si>
    <t>TOTAL NORDESTE</t>
  </si>
  <si>
    <t>TOTAL NORTE</t>
  </si>
  <si>
    <t>TOTAL OCCIDENTE</t>
  </si>
  <si>
    <t>TOTAL ORIENTE</t>
  </si>
  <si>
    <t>TOTAL SUROESTE</t>
  </si>
  <si>
    <t>TOTAL URABA</t>
  </si>
  <si>
    <t>TOTAL VALLE DE ABURRA</t>
  </si>
  <si>
    <t>DIAGNÓSTICO</t>
  </si>
  <si>
    <t>TOTAL DEPARTAMENTO</t>
  </si>
  <si>
    <t>Total Departamento</t>
  </si>
  <si>
    <t>DIEZ PRIMERAS CAUSAS DE MORBILIDAD POR CONSULTA SEGÚN, ZONA Y SEXO.  ANTIOQUIA, 2019</t>
  </si>
  <si>
    <t>Cabecera</t>
  </si>
  <si>
    <t>Resto</t>
  </si>
  <si>
    <r>
      <t xml:space="preserve">Fuente: </t>
    </r>
    <r>
      <rPr>
        <sz val="9"/>
        <rFont val="Arial"/>
        <family val="2"/>
      </rPr>
      <t>Cubos3.sispro.gov.co SGD_CUBOS_RIPS_CU - Prestación de servicios de salud</t>
    </r>
  </si>
  <si>
    <r>
      <t>Fecha Consulta:</t>
    </r>
    <r>
      <rPr>
        <sz val="9"/>
        <rFont val="Arial"/>
        <family val="2"/>
      </rPr>
      <t xml:space="preserve"> 03 de marzo de 2021</t>
    </r>
  </si>
  <si>
    <t>Z00-Z13 PERSONAS EN CONTACTO CON LOS SERVICIOS DE SALUD PARA INVESTIGACION Y EXAMENES</t>
  </si>
  <si>
    <t>I10-I15    ENFERMEDADES HIPERTENSIVAS</t>
  </si>
  <si>
    <t>K00-K14 ENFERMEDADES DE LA CAVIDAD BUCAL, DE LAS GLANDULAS SALIVALES Y DE LOS MAXILARES</t>
  </si>
  <si>
    <t>R50-R69 SINTOMAS Y SIGNOS GENERALES</t>
  </si>
  <si>
    <t>Z30-Z39 PERSONAS EN CONTACTO CON LOS SERVICIOS DE SALUD EN CIRCUNSTANCIAS RELACIONADAS CON LA REPRODUCCION</t>
  </si>
  <si>
    <t>Z70-Z76 PERSONAS EN CONTACTO CON LOS SERVICIOS DE SALUD POR OTRAS CIRCUNSTANCIAS</t>
  </si>
  <si>
    <t>M40-M54 DORSOPATIAS</t>
  </si>
  <si>
    <t>J00-J06 INFECCIONES AGUDAS DE LAS VIAS RESPIRATORIAS SUPERIORES</t>
  </si>
  <si>
    <t>M00-M25 ARTROPATIAS</t>
  </si>
  <si>
    <t>No definido / No reportado</t>
  </si>
  <si>
    <t>OTRAS CAUSAS DE ATENCIÓN</t>
  </si>
  <si>
    <t xml:space="preserve"> BNK</t>
  </si>
  <si>
    <t>R10-R19 SISNTOMAS Y SIGNOS QUE INVOLUCRAN EL SISTEMA DIGESTIVO Y EL ABDOMEN</t>
  </si>
  <si>
    <t>E10-E14 DIABETES MELLITUS</t>
  </si>
  <si>
    <t>N30-N39 OTRAS ENFERMEDADES DEL SISTEMA URINARIO</t>
  </si>
  <si>
    <t>N20-N23 LITIASIS URINARIA</t>
  </si>
  <si>
    <t>R00-R09 SINTOMAS Y SIGNOS QUE INVOLUCRAN LOS SISTEMAS CIRCULATOTIO Y RESPIRATORIO</t>
  </si>
  <si>
    <t>S00-S09 TRAUMATISMOS DE CABEZA</t>
  </si>
  <si>
    <t>J40-J47 ENFERMEDADES CRONICAS DE LAS VIAS RESPIRATORIAS INFERIORES</t>
  </si>
  <si>
    <t>S60-S69 TRAUMATISMOS DE LA MUÑECA Y DE LA MANO</t>
  </si>
  <si>
    <t>O30-O48 ATENCION MATERNA RELACIONADA CON EL FETO Y LA CAVIDAD AMNIOTICA Y CON POSIBLES PROBLEMAS DEL PARTO</t>
  </si>
  <si>
    <t>O80-O84 PARTO</t>
  </si>
  <si>
    <t>I30-I52    OTRAS FORMAS DE ENFERMEDAD DEL CORAZON</t>
  </si>
  <si>
    <t>S80-S89 TRAUMATISMOS DE LA RODILLA Y DE LA PIERNA</t>
  </si>
  <si>
    <t>S50-S59 TRAUMATISMOS DEL ANTEBRAZO Y DEL CODO</t>
  </si>
  <si>
    <t>G40-G47 TRASTORNOS EPISODICOS Y PAROXISTICOS</t>
  </si>
  <si>
    <t>U00-U49 ASIGNACION PROVISORIA DE NUEVAS AFECCIONES DE ETIOLOGIA INCIERTA</t>
  </si>
  <si>
    <t>DIEZ PRIMERAS CAUSAS DE MORBILIDAD EN URGENCIAS, SEGÚN ZONA Y SEXO.  ANTIOQUIA, 2020</t>
  </si>
  <si>
    <r>
      <t>Fecha Consulta:</t>
    </r>
    <r>
      <rPr>
        <sz val="9"/>
        <rFont val="Arial"/>
        <family val="2"/>
      </rPr>
      <t xml:space="preserve"> 08 de julio de 2021</t>
    </r>
  </si>
  <si>
    <t>K20-K31 ENFERMEDADES DEL ESOFAGO, DEL ESTOMAGO Y DEL DEUDENO</t>
  </si>
  <si>
    <t>J20-J22 OTRAS INFECCIONES AGUDAS DE LAS VIAS RESPIRATORIAS INFERIORES</t>
  </si>
  <si>
    <t>R10-R19 SINTOMAS Y SIGNOS QUE INVOLUCRAN EL SISTEMA DIGESTIVO Y EL ABDOMEN</t>
  </si>
  <si>
    <t>DIEZ PRIMERAS CAUSAS DE MORBILIDAD POR URGENCIAS, SEGÚN ZONA Y SEXO.  SUBREGIÓN BAJO CAUCA, 2020</t>
  </si>
  <si>
    <t>DIEZ PRIMERAS CAUSAS DE MORBILIDAD POR URGENCIAS, SEGÚN ZONA Y SEXO.  SUBREGIÓN MAGDALENA MEDIO, 2020</t>
  </si>
  <si>
    <t>DIEZ PRIMERAS CAUSAS DE MORBILIDAD POR URGENCIAS, SEGÚN ZONA Y SEXO.  SUBREGIÓN NORDESTE, 2020</t>
  </si>
  <si>
    <t>DIEZ PRIMERAS CAUSAS DE MORBILIDAD POR URGENCIAS, SEGÚN ZONA Y SEXO.  SUBREGIÓN NORTE, 2020</t>
  </si>
  <si>
    <t>DIEZ PRIMERAS CAUSAS DE MORBILIDAD POR URGENCIAS, SEGÚN ZONA Y SEXO.  SUBREGIÓN OCCIDENTE, 2020</t>
  </si>
  <si>
    <t>DIEZ PRIMERAS CAUSAS DE MORBILIDAD POR URGENCIAS, SEGÚN ZONA Y SEXO.  SUBREGIÓN ORIENTE, 2020</t>
  </si>
  <si>
    <t>DIEZ PRIMERAS CAUSAS DE MORBILIDAD POR URGENCIAS, SEGÚN ZONA Y SEXO.  SUBREGIÓN SUROESTE, 2020</t>
  </si>
  <si>
    <t>DIEZ PRIMERAS CAUSAS DE MORBILIDAD POR URGENCIAS, SEGÚN ZONA Y SEXO.  SUBREGIÓN URABÁ, 2020</t>
  </si>
  <si>
    <t>DIEZ PRIMERAS CAUSAS DE MORBILIDAD POR URGENCIAS, SEGÚN ZONA Y SEXO.  SUBREGIÓN VALLE DE ABURRÁ, 2020</t>
  </si>
  <si>
    <t>Fecha Consulta: 08 de julio de 2021</t>
  </si>
  <si>
    <t>DIEZ PRIMERAS CAUSAS DE MORBILIDAD POR CONSULTA, SEGÚN ZONA Y SEXO.  SUBREGIÓN BAJO CAUCA, 2020</t>
  </si>
  <si>
    <t>DIEZ PRIMERAS CAUSAS DE MORBILIDAD POR CONSULTA, SEGÚN ZONA Y SEXO.  SUBREGIÓN MAGDALENA MEDIO, 2020</t>
  </si>
  <si>
    <t>DIEZ PRIMERAS CAUSAS DE MORBILIDAD POR CONSULTA, SEGÚN ZONA Y SEXO.  SUBREGIÓN NORDESTE, 2020</t>
  </si>
  <si>
    <t>DIEZ PRIMERAS CAUSAS DE MORBILIDAD POR CONSULTA, SEGÚN ZONA Y SEXO.  SUBREGIÓN NORTE, 2020</t>
  </si>
  <si>
    <t>DIEZ PRIMERAS CAUSAS DE MORBILIDAD POR CONSULTA, SEGÚN ZONA Y SEXO.  SUBREGIÓN OCCIDENTE, 2020</t>
  </si>
  <si>
    <t>DIEZ PRIMERAS CAUSAS DE MORBILIDAD POR CONSULTA, SEGÚN ZONA Y SEXO.  SUBREGIÓN ORIENTE, 2020</t>
  </si>
  <si>
    <t>DIEZ PRIMERAS CAUSAS DE MORBILIDAD POR CONSULTA, SEGÚN ZONA Y SEXO.  SUBREGIÓN SUROESTE, 2020</t>
  </si>
  <si>
    <t>DIEZ PRIMERAS CAUSAS DE MORBILIDAD POR CONSULTA, SEGÚN ZONA Y SEXO.  SUBREGIÓN URABÁ, 2020</t>
  </si>
  <si>
    <t>DIEZ PRIMERAS CAUSAS DE MORBILIDAD POR CONSULTA, SEGÚN ZONA Y SEXO.  SUBREGIÓN VALLE DE ABURRÁ, 2020</t>
  </si>
  <si>
    <t>Fecha Consulta: 14 de julio de 2021</t>
  </si>
  <si>
    <t>Descripcion</t>
  </si>
  <si>
    <t>J09-J18 INFLUENZA (GRIPE) Y NEUMONIA</t>
  </si>
  <si>
    <t>L00-L08 INFECCIONES DE LA PIEL Y DEL TEJIDO SUBCUTANEO</t>
  </si>
  <si>
    <r>
      <t>Fecha Consulta:</t>
    </r>
    <r>
      <rPr>
        <sz val="9"/>
        <rFont val="Arial"/>
        <family val="2"/>
      </rPr>
      <t xml:space="preserve"> 14 de julio de 2021</t>
    </r>
  </si>
  <si>
    <t>DIEZ PRIMERAS CAUSAS DE MORBILIDAD EN HOSPITALIZACIÓN, SEGÚN ZONA Y SEXO.  ANTIOQUIA, 2020</t>
  </si>
  <si>
    <t>Z80-Z99 PERSONAS CON RIESGOS POTENCIALES PARA SU SALUD, RELACIONADOS CON SU HISTORIA FAMILIAR Y PERSONAL, Y ALGUNAS CONDICIONES QUE INFLUYEN SOBRE SU ESTADO DE SALUD</t>
  </si>
  <si>
    <t>K80-K87 TRASTORNOS DE LA VESICULA BILIAR, DE LAS VIAS BILIARES Y DEL PANCREAS</t>
  </si>
  <si>
    <t>Z40-Z54 PERSONAS EN CONTACTO CON LOS SERVICIOS DE SALUD PARA PROCEDIMIENTOS ESPECIFICOS Y CUIDADOS DE SALUD</t>
  </si>
  <si>
    <t>I20-I25    ENFERMEDADES ISQUEMICAS DEL CORAZON</t>
  </si>
  <si>
    <t>F30-F39 TRASTORNOS DEL HUMOR</t>
  </si>
  <si>
    <t>O00-O08 EMBARAZO TERMINADO EN ABORTO</t>
  </si>
  <si>
    <t>O20-O29 OTROS TRASTORNOS MATERNOS RELACIONADOS PRINCIPALMENTE CON EL EMBARAZO</t>
  </si>
  <si>
    <t>DIEZ PRIMERAS CAUSAS DE MORBILIDAD POR HOSPITALIZACIÓN, SEGÚN ZONA Y SEXO.  SUBREGIÓN VALLE DE ABURRÁ, 2020</t>
  </si>
  <si>
    <t>DIEZ PRIMERAS CAUSAS DE MORBILIDAD POR HOSPITALIZACIÓN, SEGÚN ZONA Y SEXO.  SUBREGIÓN URABÁ, 2020</t>
  </si>
  <si>
    <t>DIEZ PRIMERAS CAUSAS DE MORBILIDAD POR HOSPITALIZACIÓN, SEGÚN ZONA Y SEXO.  SUBREGIÓN SUROESTE, 2020</t>
  </si>
  <si>
    <t>DIEZ PRIMERAS CAUSAS DE MORBILIDAD POR HOSPITALIZACIÓN, SEGÚN ZONA Y SEXO.  SUBREGIÓN ORIENTE, 2020</t>
  </si>
  <si>
    <t>DIEZ PRIMERAS CAUSAS DE MORBILIDAD POR HOSPITALIZACIÓN, SEGÚN ZONA Y SEXO.  SUBREGIÓN OCCIDENTE, 2020</t>
  </si>
  <si>
    <t>DIEZ PRIMERAS CAUSAS DE MORBILIDAD POR HOSPITALIZACIÓN, SEGÚN ZONA Y SEXO.  SUBREGIÓN NORTE, 2020</t>
  </si>
  <si>
    <t>DIEZ PRIMERAS CAUSAS DE MORBILIDAD POR HOSPITALIZACIÓN, SEGÚN ZONA Y SEXO.  SUBREGIÓN NORDESTE, 2020</t>
  </si>
  <si>
    <t>DIEZ PRIMERAS CAUSAS DE MORBILIDAD POR HOSPITALIZACIÓN, SEGÚN ZONA Y SEXO.  SUBREGIÓN MAGDALENA MEDIO, 2020</t>
  </si>
  <si>
    <t>DIEZ PRIMERAS CAUSAS DE MORBILIDAD POR HOSPITALIZACIÓN, SEGÚN ZONA Y SEXO.  SUBREGIÓN BAJO CAUCA,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</si>
</sst>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-* #.##0.00_-;\-* #.##0.00_-;_-* &quot;-&quot;??_-;_-@_-"/>
    <numFmt numFmtId="169" formatCode="_ [$€-2]\ * #,##0.00_ ;_ [$€-2]\ * \-#,##0.00_ ;_ [$€-2]\ * &quot;-&quot;??_ "/>
    <numFmt numFmtId="170" formatCode="_-* #,##0.00\ &quot;€&quot;_-;\-* #,##0.00\ &quot;€&quot;_-;_-* &quot;-&quot;??\ &quot;€&quot;_-;_-@_-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3" fontId="8" fillId="0" borderId="4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5" borderId="0" applyNumberFormat="0" applyBorder="0" applyAlignment="0" applyProtection="0"/>
    <xf numFmtId="0" fontId="1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14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0" applyNumberFormat="0" applyBorder="0" applyAlignment="0" applyProtection="0"/>
    <xf numFmtId="0" fontId="14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14" fillId="21" borderId="0" applyNumberFormat="0" applyBorder="0" applyAlignment="0" applyProtection="0"/>
    <xf numFmtId="0" fontId="9" fillId="13" borderId="0" applyNumberFormat="0" applyBorder="0" applyAlignment="0" applyProtection="0"/>
    <xf numFmtId="0" fontId="14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14" fillId="18" borderId="0" applyNumberFormat="0" applyBorder="0" applyAlignment="0" applyProtection="0"/>
    <xf numFmtId="0" fontId="9" fillId="8" borderId="0" applyNumberFormat="0" applyBorder="0" applyAlignment="0" applyProtection="0"/>
    <xf numFmtId="0" fontId="14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0" borderId="0" applyNumberFormat="0" applyBorder="0" applyAlignment="0" applyProtection="0"/>
    <xf numFmtId="0" fontId="14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14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31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6" fillId="25" borderId="0" applyNumberFormat="0" applyBorder="0" applyAlignment="0" applyProtection="0"/>
    <xf numFmtId="0" fontId="17" fillId="24" borderId="0" applyNumberFormat="0" applyBorder="0" applyAlignment="0" applyProtection="0"/>
    <xf numFmtId="0" fontId="18" fillId="38" borderId="7" applyNumberFormat="0" applyAlignment="0" applyProtection="0"/>
    <xf numFmtId="0" fontId="19" fillId="26" borderId="7" applyNumberFormat="0" applyAlignment="0" applyProtection="0"/>
    <xf numFmtId="0" fontId="20" fillId="39" borderId="8" applyNumberFormat="0" applyAlignment="0" applyProtection="0"/>
    <xf numFmtId="0" fontId="21" fillId="0" borderId="9" applyNumberFormat="0" applyFill="0" applyAlignment="0" applyProtection="0"/>
    <xf numFmtId="0" fontId="20" fillId="39" borderId="8" applyNumberFormat="0" applyAlignment="0" applyProtection="0"/>
    <xf numFmtId="0" fontId="22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23" fillId="20" borderId="7" applyNumberFormat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3" fillId="27" borderId="7" applyNumberFormat="0" applyAlignment="0" applyProtection="0"/>
    <xf numFmtId="0" fontId="28" fillId="0" borderId="13" applyNumberFormat="0" applyFill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9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30" fillId="0" borderId="0"/>
    <xf numFmtId="0" fontId="3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0" fillId="19" borderId="14" applyNumberFormat="0" applyFont="0" applyAlignment="0" applyProtection="0"/>
    <xf numFmtId="0" fontId="9" fillId="4" borderId="6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9" fillId="4" borderId="6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4" borderId="6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9" fillId="4" borderId="6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4" fillId="19" borderId="14" applyNumberFormat="0" applyFont="0" applyAlignment="0" applyProtection="0"/>
    <xf numFmtId="0" fontId="10" fillId="19" borderId="14" applyNumberFormat="0" applyFont="0" applyAlignment="0" applyProtection="0"/>
    <xf numFmtId="0" fontId="32" fillId="38" borderId="1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26" borderId="15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22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2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1" xfId="0" applyBorder="1"/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3" borderId="0" xfId="0" applyFill="1"/>
    <xf numFmtId="0" fontId="3" fillId="3" borderId="0" xfId="0" applyFont="1" applyFill="1" applyBorder="1"/>
    <xf numFmtId="3" fontId="3" fillId="3" borderId="0" xfId="0" applyNumberFormat="1" applyFont="1" applyFill="1" applyBorder="1"/>
    <xf numFmtId="4" fontId="3" fillId="3" borderId="0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3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3" fontId="5" fillId="0" borderId="0" xfId="0" applyNumberFormat="1" applyFont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4" fontId="4" fillId="3" borderId="1" xfId="0" applyNumberFormat="1" applyFont="1" applyFill="1" applyBorder="1"/>
    <xf numFmtId="3" fontId="4" fillId="2" borderId="1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right" vertical="center" wrapText="1"/>
    </xf>
    <xf numFmtId="4" fontId="4" fillId="3" borderId="0" xfId="0" applyNumberFormat="1" applyFont="1" applyFill="1" applyBorder="1" applyAlignment="1">
      <alignment horizontal="right" vertical="center" wrapText="1"/>
    </xf>
    <xf numFmtId="2" fontId="4" fillId="3" borderId="0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vertical="center" wrapText="1"/>
    </xf>
    <xf numFmtId="0" fontId="7" fillId="3" borderId="0" xfId="0" applyFont="1" applyFill="1" applyBorder="1"/>
    <xf numFmtId="0" fontId="10" fillId="0" borderId="0" xfId="4"/>
    <xf numFmtId="0" fontId="12" fillId="2" borderId="1" xfId="4" applyFont="1" applyFill="1" applyBorder="1" applyAlignment="1">
      <alignment horizontal="left" vertical="center" wrapText="1"/>
    </xf>
    <xf numFmtId="3" fontId="12" fillId="2" borderId="1" xfId="4" applyNumberFormat="1" applyFont="1" applyFill="1" applyBorder="1" applyAlignment="1">
      <alignment horizontal="right" vertical="center" wrapText="1"/>
    </xf>
    <xf numFmtId="4" fontId="12" fillId="2" borderId="1" xfId="4" applyNumberFormat="1" applyFont="1" applyFill="1" applyBorder="1" applyAlignment="1">
      <alignment horizontal="right" vertical="center" wrapText="1"/>
    </xf>
    <xf numFmtId="3" fontId="13" fillId="0" borderId="2" xfId="4" applyNumberFormat="1" applyFont="1" applyBorder="1" applyAlignment="1">
      <alignment horizontal="right"/>
    </xf>
    <xf numFmtId="3" fontId="13" fillId="0" borderId="3" xfId="4" applyNumberFormat="1" applyFont="1" applyBorder="1" applyAlignment="1">
      <alignment horizontal="right"/>
    </xf>
    <xf numFmtId="3" fontId="13" fillId="0" borderId="4" xfId="4" applyNumberFormat="1" applyFont="1" applyBorder="1" applyAlignment="1">
      <alignment horizontal="right"/>
    </xf>
    <xf numFmtId="0" fontId="12" fillId="2" borderId="5" xfId="4" applyFont="1" applyFill="1" applyBorder="1" applyAlignment="1">
      <alignment horizontal="left" vertical="center" wrapText="1"/>
    </xf>
    <xf numFmtId="3" fontId="12" fillId="2" borderId="5" xfId="4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0" fillId="0" borderId="0" xfId="4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1" xfId="4" applyFont="1" applyBorder="1" applyAlignment="1">
      <alignment horizontal="center" vertical="center" wrapText="1"/>
    </xf>
    <xf numFmtId="0" fontId="10" fillId="0" borderId="1" xfId="4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38" fillId="0" borderId="0" xfId="4" applyFont="1" applyAlignment="1">
      <alignment vertical="center"/>
    </xf>
    <xf numFmtId="3" fontId="13" fillId="0" borderId="3" xfId="4" applyNumberFormat="1" applyFont="1" applyFill="1" applyBorder="1" applyAlignment="1">
      <alignment horizontal="right"/>
    </xf>
  </cellXfs>
  <cellStyles count="570">
    <cellStyle name="#.##0,00" xfId="5"/>
    <cellStyle name="_CONTRATACION_ANTIOQUIA_14122009" xfId="6"/>
    <cellStyle name="_Estadistica_28042010" xfId="7"/>
    <cellStyle name="_ESTADISTICAS DE AGOSTO DE 2009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Énfasis1 2" xfId="15"/>
    <cellStyle name="20% - Énfasis1 3" xfId="16"/>
    <cellStyle name="20% - Énfasis1 4" xfId="17"/>
    <cellStyle name="20% - Énfasis2 2" xfId="18"/>
    <cellStyle name="20% - Énfasis2 3" xfId="19"/>
    <cellStyle name="20% - Énfasis2 4" xfId="20"/>
    <cellStyle name="20% - Énfasis3 2" xfId="21"/>
    <cellStyle name="20% - Énfasis3 3" xfId="22"/>
    <cellStyle name="20% - Énfasis3 4" xfId="23"/>
    <cellStyle name="20% - Énfasis4 2" xfId="24"/>
    <cellStyle name="20% - Énfasis4 3" xfId="25"/>
    <cellStyle name="20% - Énfasis4 4" xfId="26"/>
    <cellStyle name="20% - Énfasis5 2" xfId="27"/>
    <cellStyle name="20% - Énfasis5 3" xfId="28"/>
    <cellStyle name="20% - Énfasis6 2" xfId="29"/>
    <cellStyle name="20% - Énfasis6 3" xfId="30"/>
    <cellStyle name="20% - Énfasis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Énfasis1 2" xfId="38"/>
    <cellStyle name="40% - Énfasis1 3" xfId="39"/>
    <cellStyle name="40% - Énfasis1 4" xfId="40"/>
    <cellStyle name="40% - Énfasis2 2" xfId="41"/>
    <cellStyle name="40% - Énfasis2 3" xfId="42"/>
    <cellStyle name="40% - Énfasis3 2" xfId="43"/>
    <cellStyle name="40% - Énfasis3 3" xfId="44"/>
    <cellStyle name="40% - Énfasis3 4" xfId="45"/>
    <cellStyle name="40% - Énfasis4 2" xfId="46"/>
    <cellStyle name="40% - Énfasis4 3" xfId="47"/>
    <cellStyle name="40% - Énfasis4 4" xfId="48"/>
    <cellStyle name="40% - Énfasis5 2" xfId="49"/>
    <cellStyle name="40% - Énfasis5 3" xfId="50"/>
    <cellStyle name="40% - Énfasis5 4" xfId="51"/>
    <cellStyle name="40% - Énfasis6 2" xfId="52"/>
    <cellStyle name="40% - Énfasis6 3" xfId="53"/>
    <cellStyle name="40% - Énfasis6 4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 2" xfId="61"/>
    <cellStyle name="60% - Énfasis2 2" xfId="62"/>
    <cellStyle name="60% - Énfasis3 2" xfId="63"/>
    <cellStyle name="60% - Énfasis4 2" xfId="64"/>
    <cellStyle name="60% - Énfasis5 2" xfId="65"/>
    <cellStyle name="60% - Énfasis6 2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Buena 2" xfId="74"/>
    <cellStyle name="Calculation" xfId="75"/>
    <cellStyle name="Cálculo 2" xfId="76"/>
    <cellStyle name="Celda de comprobación 2" xfId="77"/>
    <cellStyle name="Celda vinculada 2" xfId="78"/>
    <cellStyle name="Check Cell" xfId="79"/>
    <cellStyle name="Encabezado 4 2" xfId="80"/>
    <cellStyle name="Énfasis1 2" xfId="81"/>
    <cellStyle name="Énfasis2 2" xfId="82"/>
    <cellStyle name="Énfasis3 2" xfId="83"/>
    <cellStyle name="Énfasis4 2" xfId="84"/>
    <cellStyle name="Énfasis5 2" xfId="85"/>
    <cellStyle name="Énfasis6 2" xfId="86"/>
    <cellStyle name="Entrada 2" xfId="87"/>
    <cellStyle name="Estilo 1" xfId="88"/>
    <cellStyle name="Estilo 1 2" xfId="89"/>
    <cellStyle name="Euro" xfId="90"/>
    <cellStyle name="Euro 2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Incorrecto 2" xfId="98"/>
    <cellStyle name="Input" xfId="99"/>
    <cellStyle name="Linked Cell" xfId="100"/>
    <cellStyle name="Millares 2" xfId="101"/>
    <cellStyle name="Millares 2 10" xfId="102"/>
    <cellStyle name="Millares 2 11" xfId="103"/>
    <cellStyle name="Millares 2 12" xfId="104"/>
    <cellStyle name="Millares 2 13" xfId="105"/>
    <cellStyle name="Millares 2 14" xfId="106"/>
    <cellStyle name="Millares 2 15" xfId="107"/>
    <cellStyle name="Millares 2 16" xfId="108"/>
    <cellStyle name="Millares 2 17" xfId="109"/>
    <cellStyle name="Millares 2 18" xfId="110"/>
    <cellStyle name="Millares 2 19" xfId="111"/>
    <cellStyle name="Millares 2 2" xfId="112"/>
    <cellStyle name="Millares 2 20" xfId="113"/>
    <cellStyle name="Millares 2 21" xfId="114"/>
    <cellStyle name="Millares 2 22" xfId="115"/>
    <cellStyle name="Millares 2 23" xfId="116"/>
    <cellStyle name="Millares 2 24" xfId="117"/>
    <cellStyle name="Millares 2 25" xfId="118"/>
    <cellStyle name="Millares 2 26" xfId="119"/>
    <cellStyle name="Millares 2 3" xfId="120"/>
    <cellStyle name="Millares 2 4" xfId="121"/>
    <cellStyle name="Millares 2 5" xfId="122"/>
    <cellStyle name="Millares 2 6" xfId="123"/>
    <cellStyle name="Millares 2 7" xfId="124"/>
    <cellStyle name="Millares 2 8" xfId="125"/>
    <cellStyle name="Millares 2 9" xfId="126"/>
    <cellStyle name="Millares 2_COMPARATIVO FACTURACION 2011 CORREGIDO" xfId="127"/>
    <cellStyle name="Millares 3" xfId="128"/>
    <cellStyle name="Millares 3 10" xfId="129"/>
    <cellStyle name="Millares 3 11" xfId="130"/>
    <cellStyle name="Millares 3 12" xfId="131"/>
    <cellStyle name="Millares 3 13" xfId="132"/>
    <cellStyle name="Millares 3 14" xfId="133"/>
    <cellStyle name="Millares 3 15" xfId="134"/>
    <cellStyle name="Millares 3 16" xfId="135"/>
    <cellStyle name="Millares 3 17" xfId="136"/>
    <cellStyle name="Millares 3 18" xfId="137"/>
    <cellStyle name="Millares 3 19" xfId="138"/>
    <cellStyle name="Millares 3 2" xfId="139"/>
    <cellStyle name="Millares 3 20" xfId="140"/>
    <cellStyle name="Millares 3 21" xfId="141"/>
    <cellStyle name="Millares 3 22" xfId="142"/>
    <cellStyle name="Millares 3 23" xfId="143"/>
    <cellStyle name="Millares 3 24" xfId="144"/>
    <cellStyle name="Millares 3 25" xfId="145"/>
    <cellStyle name="Millares 3 26" xfId="146"/>
    <cellStyle name="Millares 3 3" xfId="147"/>
    <cellStyle name="Millares 3 4" xfId="148"/>
    <cellStyle name="Millares 3 5" xfId="149"/>
    <cellStyle name="Millares 3 6" xfId="150"/>
    <cellStyle name="Millares 3 7" xfId="151"/>
    <cellStyle name="Millares 3 8" xfId="152"/>
    <cellStyle name="Millares 3 9" xfId="153"/>
    <cellStyle name="Millares 4" xfId="154"/>
    <cellStyle name="Millares 4 10" xfId="155"/>
    <cellStyle name="Millares 4 11" xfId="156"/>
    <cellStyle name="Millares 4 12" xfId="157"/>
    <cellStyle name="Millares 4 13" xfId="158"/>
    <cellStyle name="Millares 4 14" xfId="159"/>
    <cellStyle name="Millares 4 15" xfId="160"/>
    <cellStyle name="Millares 4 16" xfId="161"/>
    <cellStyle name="Millares 4 17" xfId="162"/>
    <cellStyle name="Millares 4 18" xfId="163"/>
    <cellStyle name="Millares 4 19" xfId="164"/>
    <cellStyle name="Millares 4 2" xfId="165"/>
    <cellStyle name="Millares 4 20" xfId="166"/>
    <cellStyle name="Millares 4 21" xfId="167"/>
    <cellStyle name="Millares 4 22" xfId="168"/>
    <cellStyle name="Millares 4 23" xfId="169"/>
    <cellStyle name="Millares 4 24" xfId="170"/>
    <cellStyle name="Millares 4 25" xfId="171"/>
    <cellStyle name="Millares 4 26" xfId="172"/>
    <cellStyle name="Millares 4 3" xfId="173"/>
    <cellStyle name="Millares 4 4" xfId="174"/>
    <cellStyle name="Millares 4 5" xfId="175"/>
    <cellStyle name="Millares 4 6" xfId="176"/>
    <cellStyle name="Millares 4 7" xfId="177"/>
    <cellStyle name="Millares 4 8" xfId="178"/>
    <cellStyle name="Millares 4 9" xfId="179"/>
    <cellStyle name="Millares 5" xfId="180"/>
    <cellStyle name="Millares 5 10" xfId="181"/>
    <cellStyle name="Millares 5 11" xfId="182"/>
    <cellStyle name="Millares 5 12" xfId="183"/>
    <cellStyle name="Millares 5 13" xfId="184"/>
    <cellStyle name="Millares 5 14" xfId="185"/>
    <cellStyle name="Millares 5 15" xfId="186"/>
    <cellStyle name="Millares 5 16" xfId="187"/>
    <cellStyle name="Millares 5 17" xfId="188"/>
    <cellStyle name="Millares 5 18" xfId="189"/>
    <cellStyle name="Millares 5 19" xfId="190"/>
    <cellStyle name="Millares 5 2" xfId="191"/>
    <cellStyle name="Millares 5 20" xfId="192"/>
    <cellStyle name="Millares 5 21" xfId="193"/>
    <cellStyle name="Millares 5 22" xfId="194"/>
    <cellStyle name="Millares 5 23" xfId="195"/>
    <cellStyle name="Millares 5 24" xfId="196"/>
    <cellStyle name="Millares 5 25" xfId="197"/>
    <cellStyle name="Millares 5 26" xfId="198"/>
    <cellStyle name="Millares 5 3" xfId="199"/>
    <cellStyle name="Millares 5 4" xfId="200"/>
    <cellStyle name="Millares 5 5" xfId="201"/>
    <cellStyle name="Millares 5 6" xfId="202"/>
    <cellStyle name="Millares 5 7" xfId="203"/>
    <cellStyle name="Millares 5 8" xfId="204"/>
    <cellStyle name="Millares 5 9" xfId="205"/>
    <cellStyle name="Millares 6" xfId="206"/>
    <cellStyle name="Millares 6 10" xfId="207"/>
    <cellStyle name="Millares 6 11" xfId="208"/>
    <cellStyle name="Millares 6 12" xfId="209"/>
    <cellStyle name="Millares 6 13" xfId="210"/>
    <cellStyle name="Millares 6 14" xfId="211"/>
    <cellStyle name="Millares 6 15" xfId="212"/>
    <cellStyle name="Millares 6 16" xfId="213"/>
    <cellStyle name="Millares 6 17" xfId="214"/>
    <cellStyle name="Millares 6 18" xfId="215"/>
    <cellStyle name="Millares 6 19" xfId="216"/>
    <cellStyle name="Millares 6 2" xfId="217"/>
    <cellStyle name="Millares 6 20" xfId="218"/>
    <cellStyle name="Millares 6 21" xfId="219"/>
    <cellStyle name="Millares 6 22" xfId="220"/>
    <cellStyle name="Millares 6 23" xfId="221"/>
    <cellStyle name="Millares 6 24" xfId="222"/>
    <cellStyle name="Millares 6 25" xfId="223"/>
    <cellStyle name="Millares 6 26" xfId="224"/>
    <cellStyle name="Millares 6 3" xfId="225"/>
    <cellStyle name="Millares 6 4" xfId="226"/>
    <cellStyle name="Millares 6 5" xfId="227"/>
    <cellStyle name="Millares 6 6" xfId="228"/>
    <cellStyle name="Millares 6 7" xfId="229"/>
    <cellStyle name="Millares 6 8" xfId="230"/>
    <cellStyle name="Millares 6 9" xfId="231"/>
    <cellStyle name="Millares 8" xfId="232"/>
    <cellStyle name="Millares 8 10" xfId="233"/>
    <cellStyle name="Millares 8 11" xfId="234"/>
    <cellStyle name="Millares 8 12" xfId="235"/>
    <cellStyle name="Millares 8 13" xfId="236"/>
    <cellStyle name="Millares 8 14" xfId="237"/>
    <cellStyle name="Millares 8 15" xfId="238"/>
    <cellStyle name="Millares 8 16" xfId="239"/>
    <cellStyle name="Millares 8 17" xfId="240"/>
    <cellStyle name="Millares 8 18" xfId="241"/>
    <cellStyle name="Millares 8 19" xfId="242"/>
    <cellStyle name="Millares 8 2" xfId="243"/>
    <cellStyle name="Millares 8 20" xfId="244"/>
    <cellStyle name="Millares 8 21" xfId="245"/>
    <cellStyle name="Millares 8 22" xfId="246"/>
    <cellStyle name="Millares 8 23" xfId="247"/>
    <cellStyle name="Millares 8 24" xfId="248"/>
    <cellStyle name="Millares 8 25" xfId="249"/>
    <cellStyle name="Millares 8 26" xfId="250"/>
    <cellStyle name="Millares 8 3" xfId="251"/>
    <cellStyle name="Millares 8 4" xfId="252"/>
    <cellStyle name="Millares 8 5" xfId="253"/>
    <cellStyle name="Millares 8 6" xfId="254"/>
    <cellStyle name="Millares 8 7" xfId="255"/>
    <cellStyle name="Millares 8 8" xfId="256"/>
    <cellStyle name="Millares 8 9" xfId="257"/>
    <cellStyle name="Moneda 10" xfId="258"/>
    <cellStyle name="Moneda 11" xfId="259"/>
    <cellStyle name="Moneda 12" xfId="260"/>
    <cellStyle name="Moneda 13" xfId="261"/>
    <cellStyle name="Moneda 14" xfId="262"/>
    <cellStyle name="Moneda 15" xfId="263"/>
    <cellStyle name="Moneda 16" xfId="264"/>
    <cellStyle name="Moneda 17" xfId="265"/>
    <cellStyle name="Moneda 18" xfId="266"/>
    <cellStyle name="Moneda 19" xfId="267"/>
    <cellStyle name="Moneda 2" xfId="268"/>
    <cellStyle name="Moneda 20" xfId="269"/>
    <cellStyle name="Moneda 21" xfId="270"/>
    <cellStyle name="Moneda 22" xfId="271"/>
    <cellStyle name="Moneda 23" xfId="272"/>
    <cellStyle name="Moneda 24" xfId="273"/>
    <cellStyle name="Moneda 25" xfId="274"/>
    <cellStyle name="Moneda 26" xfId="275"/>
    <cellStyle name="Moneda 27" xfId="276"/>
    <cellStyle name="Moneda 28" xfId="277"/>
    <cellStyle name="Moneda 29" xfId="278"/>
    <cellStyle name="Moneda 3" xfId="279"/>
    <cellStyle name="Moneda 4" xfId="280"/>
    <cellStyle name="Moneda 5" xfId="281"/>
    <cellStyle name="Moneda 6" xfId="282"/>
    <cellStyle name="Moneda 7" xfId="283"/>
    <cellStyle name="Moneda 8" xfId="284"/>
    <cellStyle name="Moneda 9" xfId="285"/>
    <cellStyle name="Neutral 2" xfId="286"/>
    <cellStyle name="Normal" xfId="0" builtinId="0"/>
    <cellStyle name="Normal 10" xfId="287"/>
    <cellStyle name="Normal 10 2" xfId="288"/>
    <cellStyle name="Normal 10 3" xfId="289"/>
    <cellStyle name="Normal 10_ABRIL 2011 DEFUNCIONES (15-06-2011)" xfId="290"/>
    <cellStyle name="Normal 11" xfId="291"/>
    <cellStyle name="Normal 11 2" xfId="292"/>
    <cellStyle name="Normal 11_defunciones 2011(13-04-2011)" xfId="293"/>
    <cellStyle name="Normal 12" xfId="294"/>
    <cellStyle name="Normal 12 2" xfId="295"/>
    <cellStyle name="Normal 12_defunciones 2011(13-04-2011)" xfId="296"/>
    <cellStyle name="Normal 13" xfId="297"/>
    <cellStyle name="Normal 13 2" xfId="298"/>
    <cellStyle name="Normal 13_ABRIL 2011 DEFUNCIONES (15-06-2011)" xfId="299"/>
    <cellStyle name="Normal 14" xfId="300"/>
    <cellStyle name="Normal 14 2" xfId="301"/>
    <cellStyle name="Normal 14_defunciones 2011(13-04-2011)" xfId="302"/>
    <cellStyle name="Normal 15" xfId="303"/>
    <cellStyle name="Normal 15 2" xfId="304"/>
    <cellStyle name="Normal 15_defunciones 2011(13-04-2011)" xfId="305"/>
    <cellStyle name="Normal 16" xfId="306"/>
    <cellStyle name="Normal 16 2" xfId="307"/>
    <cellStyle name="Normal 16_defunciones 2011(13-04-2011)" xfId="308"/>
    <cellStyle name="Normal 17" xfId="309"/>
    <cellStyle name="Normal 17 2" xfId="310"/>
    <cellStyle name="Normal 17_defunciones 2011(13-04-2011)" xfId="311"/>
    <cellStyle name="Normal 18" xfId="312"/>
    <cellStyle name="Normal 18 2" xfId="313"/>
    <cellStyle name="Normal 18_defunciones 2011(13-04-2011)" xfId="314"/>
    <cellStyle name="Normal 19" xfId="315"/>
    <cellStyle name="Normal 19 2" xfId="316"/>
    <cellStyle name="Normal 19_defunciones 2011(13-04-2011)" xfId="317"/>
    <cellStyle name="Normal 2" xfId="4"/>
    <cellStyle name="Normal 2 2" xfId="318"/>
    <cellStyle name="Normal 2 2 2" xfId="319"/>
    <cellStyle name="Normal 2 2 3" xfId="320"/>
    <cellStyle name="Normal 2 3" xfId="321"/>
    <cellStyle name="Normal 2 4" xfId="3"/>
    <cellStyle name="Normal 2 4 2" xfId="322"/>
    <cellStyle name="Normal 2 4 3" xfId="323"/>
    <cellStyle name="Normal 2 5" xfId="324"/>
    <cellStyle name="Normal 2_ABRIL 2011 DEFUNCIONES (15-06-2011)" xfId="325"/>
    <cellStyle name="Normal 20" xfId="326"/>
    <cellStyle name="Normal 20 2" xfId="327"/>
    <cellStyle name="Normal 20_defunciones 2011(13-04-2011)" xfId="328"/>
    <cellStyle name="Normal 21" xfId="329"/>
    <cellStyle name="Normal 21 2" xfId="330"/>
    <cellStyle name="Normal 21_defunciones 2011(13-04-2011)" xfId="331"/>
    <cellStyle name="Normal 22" xfId="332"/>
    <cellStyle name="Normal 22 2" xfId="333"/>
    <cellStyle name="Normal 22_defunciones 2011(13-04-2011)" xfId="334"/>
    <cellStyle name="Normal 23" xfId="335"/>
    <cellStyle name="Normal 23 2" xfId="336"/>
    <cellStyle name="Normal 23_defunciones 2011(13-04-2011)" xfId="337"/>
    <cellStyle name="Normal 24" xfId="338"/>
    <cellStyle name="Normal 24 2" xfId="339"/>
    <cellStyle name="Normal 24 3" xfId="340"/>
    <cellStyle name="Normal 24 4" xfId="341"/>
    <cellStyle name="Normal 24 4 2" xfId="342"/>
    <cellStyle name="Normal 24 4 3" xfId="343"/>
    <cellStyle name="Normal 25" xfId="344"/>
    <cellStyle name="Normal 25 2" xfId="345"/>
    <cellStyle name="Normal 26" xfId="346"/>
    <cellStyle name="Normal 26 2" xfId="347"/>
    <cellStyle name="Normal 27" xfId="348"/>
    <cellStyle name="Normal 27 2" xfId="349"/>
    <cellStyle name="Normal 28" xfId="350"/>
    <cellStyle name="Normal 28 2" xfId="351"/>
    <cellStyle name="Normal 29" xfId="352"/>
    <cellStyle name="Normal 29 2" xfId="353"/>
    <cellStyle name="Normal 3" xfId="354"/>
    <cellStyle name="Normal 3 2" xfId="355"/>
    <cellStyle name="Normal 3 3" xfId="356"/>
    <cellStyle name="Normal 30" xfId="357"/>
    <cellStyle name="Normal 31" xfId="358"/>
    <cellStyle name="Normal 32" xfId="359"/>
    <cellStyle name="Normal 33" xfId="360"/>
    <cellStyle name="Normal 34" xfId="361"/>
    <cellStyle name="Normal 35" xfId="362"/>
    <cellStyle name="Normal 36" xfId="363"/>
    <cellStyle name="Normal 37" xfId="364"/>
    <cellStyle name="Normal 38" xfId="365"/>
    <cellStyle name="Normal 39" xfId="366"/>
    <cellStyle name="Normal 39 2" xfId="367"/>
    <cellStyle name="Normal 4" xfId="368"/>
    <cellStyle name="Normal 4 2" xfId="369"/>
    <cellStyle name="Normal 4 2 2" xfId="370"/>
    <cellStyle name="Normal 4 3" xfId="371"/>
    <cellStyle name="Normal 4 4" xfId="1"/>
    <cellStyle name="Normal 4 5" xfId="2"/>
    <cellStyle name="Normal 4 6" xfId="372"/>
    <cellStyle name="Normal 4 6 2" xfId="373"/>
    <cellStyle name="Normal 4 7" xfId="374"/>
    <cellStyle name="Normal 4_defunciones 2011(13-04-2011)" xfId="375"/>
    <cellStyle name="Normal 40" xfId="376"/>
    <cellStyle name="Normal 5" xfId="377"/>
    <cellStyle name="Normal 5 2" xfId="378"/>
    <cellStyle name="Normal 5_defunciones 2011(13-04-2011)" xfId="379"/>
    <cellStyle name="Normal 6" xfId="380"/>
    <cellStyle name="Normal 6 2" xfId="381"/>
    <cellStyle name="Normal 6_defunciones 2011(13-04-2011)" xfId="382"/>
    <cellStyle name="Normal 7" xfId="383"/>
    <cellStyle name="Normal 7 2" xfId="384"/>
    <cellStyle name="Normal 7 3" xfId="385"/>
    <cellStyle name="Normal 7 4" xfId="386"/>
    <cellStyle name="Normal 7 4 2" xfId="387"/>
    <cellStyle name="Normal 7_defunciones 2011(13-04-2011)" xfId="388"/>
    <cellStyle name="Normal 8" xfId="389"/>
    <cellStyle name="Normal 8 2" xfId="390"/>
    <cellStyle name="Normal 8_defunciones 2011(13-04-2011)" xfId="391"/>
    <cellStyle name="Normal 9" xfId="392"/>
    <cellStyle name="Normal 9 2" xfId="393"/>
    <cellStyle name="Normal 9_defunciones 2011(13-04-2011)" xfId="394"/>
    <cellStyle name="Notas 10" xfId="395"/>
    <cellStyle name="Notas 100" xfId="396"/>
    <cellStyle name="Notas 101" xfId="397"/>
    <cellStyle name="Notas 102" xfId="398"/>
    <cellStyle name="Notas 103" xfId="399"/>
    <cellStyle name="Notas 104" xfId="400"/>
    <cellStyle name="Notas 105" xfId="401"/>
    <cellStyle name="Notas 106" xfId="402"/>
    <cellStyle name="Notas 107" xfId="403"/>
    <cellStyle name="Notas 108" xfId="404"/>
    <cellStyle name="Notas 109" xfId="405"/>
    <cellStyle name="Notas 11" xfId="406"/>
    <cellStyle name="Notas 110" xfId="407"/>
    <cellStyle name="Notas 111" xfId="408"/>
    <cellStyle name="Notas 112" xfId="409"/>
    <cellStyle name="Notas 113" xfId="410"/>
    <cellStyle name="Notas 114" xfId="411"/>
    <cellStyle name="Notas 115" xfId="412"/>
    <cellStyle name="Notas 116" xfId="413"/>
    <cellStyle name="Notas 117" xfId="414"/>
    <cellStyle name="Notas 118" xfId="415"/>
    <cellStyle name="Notas 119" xfId="416"/>
    <cellStyle name="Notas 12" xfId="417"/>
    <cellStyle name="Notas 120" xfId="418"/>
    <cellStyle name="Notas 121" xfId="419"/>
    <cellStyle name="Notas 122" xfId="420"/>
    <cellStyle name="Notas 123" xfId="421"/>
    <cellStyle name="Notas 124" xfId="422"/>
    <cellStyle name="Notas 125" xfId="423"/>
    <cellStyle name="Notas 126" xfId="424"/>
    <cellStyle name="Notas 127" xfId="425"/>
    <cellStyle name="Notas 128" xfId="426"/>
    <cellStyle name="Notas 129" xfId="427"/>
    <cellStyle name="Notas 13" xfId="428"/>
    <cellStyle name="Notas 130" xfId="429"/>
    <cellStyle name="Notas 131" xfId="430"/>
    <cellStyle name="Notas 132" xfId="431"/>
    <cellStyle name="Notas 133" xfId="432"/>
    <cellStyle name="Notas 134" xfId="433"/>
    <cellStyle name="Notas 135" xfId="434"/>
    <cellStyle name="Notas 136" xfId="435"/>
    <cellStyle name="Notas 137" xfId="436"/>
    <cellStyle name="Notas 138" xfId="437"/>
    <cellStyle name="Notas 139" xfId="438"/>
    <cellStyle name="Notas 14" xfId="439"/>
    <cellStyle name="Notas 140" xfId="440"/>
    <cellStyle name="Notas 141" xfId="441"/>
    <cellStyle name="Notas 142" xfId="442"/>
    <cellStyle name="Notas 143" xfId="443"/>
    <cellStyle name="Notas 144" xfId="444"/>
    <cellStyle name="Notas 145" xfId="445"/>
    <cellStyle name="Notas 146" xfId="446"/>
    <cellStyle name="Notas 147" xfId="447"/>
    <cellStyle name="Notas 148" xfId="448"/>
    <cellStyle name="Notas 149" xfId="449"/>
    <cellStyle name="Notas 15" xfId="450"/>
    <cellStyle name="Notas 150" xfId="451"/>
    <cellStyle name="Notas 151" xfId="452"/>
    <cellStyle name="Notas 152" xfId="453"/>
    <cellStyle name="Notas 153" xfId="454"/>
    <cellStyle name="Notas 154" xfId="455"/>
    <cellStyle name="Notas 155" xfId="456"/>
    <cellStyle name="Notas 156" xfId="457"/>
    <cellStyle name="Notas 157" xfId="458"/>
    <cellStyle name="Notas 158" xfId="459"/>
    <cellStyle name="Notas 16" xfId="460"/>
    <cellStyle name="Notas 17" xfId="461"/>
    <cellStyle name="Notas 18" xfId="462"/>
    <cellStyle name="Notas 19" xfId="463"/>
    <cellStyle name="Notas 2" xfId="464"/>
    <cellStyle name="Notas 2 2" xfId="465"/>
    <cellStyle name="Notas 2 3" xfId="466"/>
    <cellStyle name="Notas 2_ENTREGA 10 primeras Antioquia a 105" xfId="467"/>
    <cellStyle name="Notas 20" xfId="468"/>
    <cellStyle name="Notas 21" xfId="469"/>
    <cellStyle name="Notas 22" xfId="470"/>
    <cellStyle name="Notas 23" xfId="471"/>
    <cellStyle name="Notas 24" xfId="472"/>
    <cellStyle name="Notas 25" xfId="473"/>
    <cellStyle name="Notas 26" xfId="474"/>
    <cellStyle name="Notas 27" xfId="475"/>
    <cellStyle name="Notas 28" xfId="476"/>
    <cellStyle name="Notas 29" xfId="477"/>
    <cellStyle name="Notas 3" xfId="478"/>
    <cellStyle name="Notas 3 2" xfId="479"/>
    <cellStyle name="Notas 30" xfId="480"/>
    <cellStyle name="Notas 31" xfId="481"/>
    <cellStyle name="Notas 32" xfId="482"/>
    <cellStyle name="Notas 33" xfId="483"/>
    <cellStyle name="Notas 34" xfId="484"/>
    <cellStyle name="Notas 35" xfId="485"/>
    <cellStyle name="Notas 36" xfId="486"/>
    <cellStyle name="Notas 37" xfId="487"/>
    <cellStyle name="Notas 38" xfId="488"/>
    <cellStyle name="Notas 39" xfId="489"/>
    <cellStyle name="Notas 4" xfId="490"/>
    <cellStyle name="Notas 40" xfId="491"/>
    <cellStyle name="Notas 41" xfId="492"/>
    <cellStyle name="Notas 42" xfId="493"/>
    <cellStyle name="Notas 43" xfId="494"/>
    <cellStyle name="Notas 44" xfId="495"/>
    <cellStyle name="Notas 45" xfId="496"/>
    <cellStyle name="Notas 46" xfId="497"/>
    <cellStyle name="Notas 47" xfId="498"/>
    <cellStyle name="Notas 48" xfId="499"/>
    <cellStyle name="Notas 49" xfId="500"/>
    <cellStyle name="Notas 5" xfId="501"/>
    <cellStyle name="Notas 50" xfId="502"/>
    <cellStyle name="Notas 51" xfId="503"/>
    <cellStyle name="Notas 52" xfId="504"/>
    <cellStyle name="Notas 53" xfId="505"/>
    <cellStyle name="Notas 54" xfId="506"/>
    <cellStyle name="Notas 55" xfId="507"/>
    <cellStyle name="Notas 56" xfId="508"/>
    <cellStyle name="Notas 57" xfId="509"/>
    <cellStyle name="Notas 58" xfId="510"/>
    <cellStyle name="Notas 59" xfId="511"/>
    <cellStyle name="Notas 6" xfId="512"/>
    <cellStyle name="Notas 60" xfId="513"/>
    <cellStyle name="Notas 61" xfId="514"/>
    <cellStyle name="Notas 62" xfId="515"/>
    <cellStyle name="Notas 63" xfId="516"/>
    <cellStyle name="Notas 64" xfId="517"/>
    <cellStyle name="Notas 65" xfId="518"/>
    <cellStyle name="Notas 66" xfId="519"/>
    <cellStyle name="Notas 67" xfId="520"/>
    <cellStyle name="Notas 68" xfId="521"/>
    <cellStyle name="Notas 69" xfId="522"/>
    <cellStyle name="Notas 7" xfId="523"/>
    <cellStyle name="Notas 70" xfId="524"/>
    <cellStyle name="Notas 71" xfId="525"/>
    <cellStyle name="Notas 72" xfId="526"/>
    <cellStyle name="Notas 73" xfId="527"/>
    <cellStyle name="Notas 74" xfId="528"/>
    <cellStyle name="Notas 75" xfId="529"/>
    <cellStyle name="Notas 76" xfId="530"/>
    <cellStyle name="Notas 77" xfId="531"/>
    <cellStyle name="Notas 78" xfId="532"/>
    <cellStyle name="Notas 79" xfId="533"/>
    <cellStyle name="Notas 8" xfId="534"/>
    <cellStyle name="Notas 80" xfId="535"/>
    <cellStyle name="Notas 81" xfId="536"/>
    <cellStyle name="Notas 82" xfId="537"/>
    <cellStyle name="Notas 83" xfId="538"/>
    <cellStyle name="Notas 84" xfId="539"/>
    <cellStyle name="Notas 85" xfId="540"/>
    <cellStyle name="Notas 86" xfId="541"/>
    <cellStyle name="Notas 87" xfId="542"/>
    <cellStyle name="Notas 88" xfId="543"/>
    <cellStyle name="Notas 89" xfId="544"/>
    <cellStyle name="Notas 9" xfId="545"/>
    <cellStyle name="Notas 90" xfId="546"/>
    <cellStyle name="Notas 91" xfId="547"/>
    <cellStyle name="Notas 92" xfId="548"/>
    <cellStyle name="Notas 93" xfId="549"/>
    <cellStyle name="Notas 94" xfId="550"/>
    <cellStyle name="Notas 95" xfId="551"/>
    <cellStyle name="Notas 96" xfId="552"/>
    <cellStyle name="Notas 97" xfId="553"/>
    <cellStyle name="Notas 98" xfId="554"/>
    <cellStyle name="Notas 99" xfId="555"/>
    <cellStyle name="Note" xfId="556"/>
    <cellStyle name="Output" xfId="557"/>
    <cellStyle name="Porcentual 2" xfId="558"/>
    <cellStyle name="Porcentual 3" xfId="559"/>
    <cellStyle name="Salida 2" xfId="560"/>
    <cellStyle name="Texto de advertencia 2" xfId="561"/>
    <cellStyle name="Texto explicativo 2" xfId="562"/>
    <cellStyle name="Title" xfId="563"/>
    <cellStyle name="Título 1 2" xfId="564"/>
    <cellStyle name="Título 2 2" xfId="565"/>
    <cellStyle name="Título 3 2" xfId="566"/>
    <cellStyle name="Título 4" xfId="567"/>
    <cellStyle name="Total 2" xfId="568"/>
    <cellStyle name="Warning Text" xfId="569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defabr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defabr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RTALIDAD\WINDOWS\TEMP\defabr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CCEBAL~1\AppData\Local\Temp\ARCCCFA\perfil%20-%20series%20epidemilogia\ANEXOS%20%20PERFIL%20EPIDEMILOGICO%202007\Morbilidad\DATOS\EXCEL\PERFIL1\10MORT8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_COMPARTIDA_VITALES\VITALES%202009\CONSOLIDADO%20DEL%20A&#209;O\BASE%20NACIMIENTOS%20TOTAL%202009%20%201703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CV%202006/Publicaci&#243;n%20ECV/1CRUCES/ECV%202005/Personas/01_ECV-2005_Personas-Estrato-Viviend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CV%202006/Publicaci&#243;n%20ECV/1CRUCES/ECV%202005/Personas/04_ECV-2005_Personas-Vivir_Medell&#237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 xml:space="preserve"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 xml:space="preserve"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 xml:space="preserve"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 xml:space="preserve"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 xml:space="preserve"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 xml:space="preserve"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 xml:space="preserve"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 xml:space="preserve"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 xml:space="preserve"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 xml:space="preserve"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 xml:space="preserve"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 xml:space="preserve"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 xml:space="preserve"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 xml:space="preserve"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 xml:space="preserve"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183"/>
      <sheetName val="Hoja1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aci2009vitales1 (2)"/>
      <sheetName val="Hoja2"/>
      <sheetName val="Hoja3"/>
      <sheetName val="Hoja4"/>
      <sheetName val="Hoja5"/>
      <sheetName val="Hoja6"/>
      <sheetName val="Tablas maestras"/>
    </sheetNames>
    <sheetDataSet>
      <sheetData sheetId="0"/>
      <sheetData sheetId="1"/>
      <sheetData sheetId="2"/>
      <sheetData sheetId="3"/>
      <sheetData sheetId="4">
        <row r="1">
          <cell r="A1">
            <v>10</v>
          </cell>
          <cell r="B1" t="str">
            <v>10-14</v>
          </cell>
        </row>
        <row r="2">
          <cell r="A2">
            <v>11</v>
          </cell>
          <cell r="B2" t="str">
            <v>10-14</v>
          </cell>
        </row>
        <row r="3">
          <cell r="A3">
            <v>12</v>
          </cell>
          <cell r="B3" t="str">
            <v>10-14</v>
          </cell>
        </row>
        <row r="4">
          <cell r="A4">
            <v>13</v>
          </cell>
          <cell r="B4" t="str">
            <v>10-14</v>
          </cell>
        </row>
        <row r="5">
          <cell r="A5">
            <v>14</v>
          </cell>
          <cell r="B5" t="str">
            <v>10-14</v>
          </cell>
        </row>
        <row r="6">
          <cell r="A6">
            <v>15</v>
          </cell>
          <cell r="B6" t="str">
            <v>15-19</v>
          </cell>
        </row>
        <row r="7">
          <cell r="A7">
            <v>16</v>
          </cell>
          <cell r="B7" t="str">
            <v>15-19</v>
          </cell>
        </row>
        <row r="8">
          <cell r="A8">
            <v>17</v>
          </cell>
          <cell r="B8" t="str">
            <v>15-19</v>
          </cell>
        </row>
        <row r="9">
          <cell r="A9">
            <v>18</v>
          </cell>
          <cell r="B9" t="str">
            <v>15-19</v>
          </cell>
        </row>
        <row r="10">
          <cell r="A10">
            <v>19</v>
          </cell>
          <cell r="B10" t="str">
            <v>15-19</v>
          </cell>
        </row>
        <row r="11">
          <cell r="A11">
            <v>20</v>
          </cell>
          <cell r="B11" t="str">
            <v>20-24</v>
          </cell>
        </row>
        <row r="12">
          <cell r="A12">
            <v>21</v>
          </cell>
          <cell r="B12" t="str">
            <v>20-24</v>
          </cell>
        </row>
        <row r="13">
          <cell r="A13">
            <v>22</v>
          </cell>
          <cell r="B13" t="str">
            <v>20-24</v>
          </cell>
        </row>
        <row r="14">
          <cell r="A14">
            <v>23</v>
          </cell>
          <cell r="B14" t="str">
            <v>20-24</v>
          </cell>
        </row>
        <row r="15">
          <cell r="A15">
            <v>24</v>
          </cell>
          <cell r="B15" t="str">
            <v>20-24</v>
          </cell>
        </row>
        <row r="16">
          <cell r="A16">
            <v>25</v>
          </cell>
          <cell r="B16" t="str">
            <v>25-29</v>
          </cell>
        </row>
        <row r="17">
          <cell r="A17">
            <v>26</v>
          </cell>
          <cell r="B17" t="str">
            <v>25-29</v>
          </cell>
        </row>
        <row r="18">
          <cell r="A18">
            <v>27</v>
          </cell>
          <cell r="B18" t="str">
            <v>25-29</v>
          </cell>
        </row>
        <row r="19">
          <cell r="A19">
            <v>28</v>
          </cell>
          <cell r="B19" t="str">
            <v>25-29</v>
          </cell>
        </row>
        <row r="20">
          <cell r="A20">
            <v>29</v>
          </cell>
          <cell r="B20" t="str">
            <v>25-29</v>
          </cell>
        </row>
        <row r="21">
          <cell r="A21">
            <v>30</v>
          </cell>
          <cell r="B21" t="str">
            <v>30-34</v>
          </cell>
        </row>
        <row r="22">
          <cell r="A22">
            <v>31</v>
          </cell>
          <cell r="B22" t="str">
            <v>30-34</v>
          </cell>
        </row>
        <row r="23">
          <cell r="A23">
            <v>32</v>
          </cell>
          <cell r="B23" t="str">
            <v>30-34</v>
          </cell>
        </row>
        <row r="24">
          <cell r="A24">
            <v>33</v>
          </cell>
          <cell r="B24" t="str">
            <v>30-34</v>
          </cell>
        </row>
        <row r="25">
          <cell r="A25">
            <v>34</v>
          </cell>
          <cell r="B25" t="str">
            <v>30-34</v>
          </cell>
        </row>
        <row r="26">
          <cell r="A26">
            <v>35</v>
          </cell>
          <cell r="B26" t="str">
            <v>35-39</v>
          </cell>
        </row>
        <row r="27">
          <cell r="A27">
            <v>36</v>
          </cell>
          <cell r="B27" t="str">
            <v>35-39</v>
          </cell>
        </row>
        <row r="28">
          <cell r="A28">
            <v>37</v>
          </cell>
          <cell r="B28" t="str">
            <v>35-39</v>
          </cell>
        </row>
        <row r="29">
          <cell r="A29">
            <v>38</v>
          </cell>
          <cell r="B29" t="str">
            <v>35-39</v>
          </cell>
        </row>
        <row r="30">
          <cell r="A30">
            <v>39</v>
          </cell>
          <cell r="B30" t="str">
            <v>35-39</v>
          </cell>
        </row>
        <row r="31">
          <cell r="A31">
            <v>40</v>
          </cell>
          <cell r="B31" t="str">
            <v>40-44</v>
          </cell>
        </row>
        <row r="32">
          <cell r="A32">
            <v>41</v>
          </cell>
          <cell r="B32" t="str">
            <v>40-44</v>
          </cell>
        </row>
        <row r="33">
          <cell r="A33">
            <v>42</v>
          </cell>
          <cell r="B33" t="str">
            <v>40-44</v>
          </cell>
        </row>
        <row r="34">
          <cell r="A34">
            <v>43</v>
          </cell>
          <cell r="B34" t="str">
            <v>40-44</v>
          </cell>
        </row>
        <row r="35">
          <cell r="A35">
            <v>44</v>
          </cell>
          <cell r="B35" t="str">
            <v>40-44</v>
          </cell>
        </row>
        <row r="36">
          <cell r="A36">
            <v>45</v>
          </cell>
          <cell r="B36" t="str">
            <v>45-49</v>
          </cell>
        </row>
        <row r="37">
          <cell r="A37">
            <v>46</v>
          </cell>
          <cell r="B37" t="str">
            <v>45-49</v>
          </cell>
        </row>
        <row r="38">
          <cell r="A38">
            <v>47</v>
          </cell>
          <cell r="B38" t="str">
            <v>45-49</v>
          </cell>
        </row>
        <row r="39">
          <cell r="A39">
            <v>48</v>
          </cell>
          <cell r="B39" t="str">
            <v>45-49</v>
          </cell>
        </row>
        <row r="40">
          <cell r="A40">
            <v>49</v>
          </cell>
          <cell r="B40" t="str">
            <v>45-49</v>
          </cell>
        </row>
        <row r="41">
          <cell r="A41">
            <v>50</v>
          </cell>
          <cell r="B41" t="str">
            <v>50-54</v>
          </cell>
        </row>
        <row r="42">
          <cell r="A42">
            <v>51</v>
          </cell>
          <cell r="B42" t="str">
            <v>50-54</v>
          </cell>
        </row>
        <row r="43">
          <cell r="A43">
            <v>52</v>
          </cell>
          <cell r="B43" t="str">
            <v>50-54</v>
          </cell>
        </row>
        <row r="44">
          <cell r="A44">
            <v>53</v>
          </cell>
          <cell r="B44" t="str">
            <v>50-54</v>
          </cell>
        </row>
        <row r="45">
          <cell r="A45">
            <v>54</v>
          </cell>
          <cell r="B45" t="str">
            <v>50-54</v>
          </cell>
        </row>
      </sheetData>
      <sheetData sheetId="5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o 2004-2005"/>
      <sheetName val="Comuna 2004-2005"/>
      <sheetName val="Estrato"/>
      <sheetName val="Comuna"/>
      <sheetName val="Barrios"/>
      <sheetName val="01_ECV-2005_Personas-Estrato-V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7">
          <cell r="C257">
            <v>2384720.9458622783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o"/>
      <sheetName val="Comuna"/>
      <sheetName val="Barrios"/>
    </sheetNames>
    <sheetDataSet>
      <sheetData sheetId="0" refreshError="1"/>
      <sheetData sheetId="1" refreshError="1"/>
      <sheetData sheetId="2" refreshError="1">
        <row r="257">
          <cell r="C257">
            <v>2384720.9458622779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5"/>
  <sheetViews>
    <sheetView showGridLines="0" workbookViewId="0">
      <selection activeCell="I188" sqref="I188"/>
    </sheetView>
  </sheetViews>
  <sheetFormatPr baseColWidth="10" defaultRowHeight="15" x14ac:dyDescent="0.25"/>
  <cols>
    <col min="1" max="1" width="51.140625" customWidth="1"/>
    <col min="2" max="7" width="12.7109375" customWidth="1"/>
    <col min="8" max="8" width="13" customWidth="1"/>
  </cols>
  <sheetData>
    <row r="2" spans="1:8" ht="25.5" customHeight="1" x14ac:dyDescent="0.25">
      <c r="A2" s="55" t="s">
        <v>63</v>
      </c>
      <c r="B2" s="55"/>
      <c r="C2" s="55"/>
      <c r="D2" s="55"/>
      <c r="E2" s="55"/>
      <c r="F2" s="55"/>
      <c r="G2" s="55"/>
    </row>
    <row r="3" spans="1:8" ht="1.5" customHeight="1" thickBot="1" x14ac:dyDescent="0.3">
      <c r="A3" s="2"/>
      <c r="B3" s="2"/>
      <c r="C3" s="2"/>
      <c r="D3" s="2"/>
      <c r="E3" s="2"/>
      <c r="F3" s="2"/>
      <c r="G3" s="2"/>
      <c r="H3" s="2"/>
    </row>
    <row r="4" spans="1:8" ht="21" customHeight="1" thickBot="1" x14ac:dyDescent="0.3">
      <c r="A4" s="9" t="s">
        <v>13</v>
      </c>
      <c r="B4" s="10" t="s">
        <v>0</v>
      </c>
      <c r="C4" s="10" t="s">
        <v>1</v>
      </c>
      <c r="D4" s="10" t="s">
        <v>17</v>
      </c>
      <c r="E4" s="10" t="s">
        <v>18</v>
      </c>
      <c r="F4" s="10" t="s">
        <v>2</v>
      </c>
      <c r="G4" s="10" t="s">
        <v>3</v>
      </c>
      <c r="H4" s="10" t="s">
        <v>30</v>
      </c>
    </row>
    <row r="5" spans="1:8" ht="21" customHeight="1" thickBot="1" x14ac:dyDescent="0.3">
      <c r="A5" s="9" t="s">
        <v>14</v>
      </c>
      <c r="B5" s="11">
        <f>'MORBILIDAD TOTAL DPTO'!C15</f>
        <v>16817123</v>
      </c>
      <c r="C5" s="11"/>
      <c r="D5" s="11">
        <f>'MORBILIDAD TOTAL DPTO'!E15</f>
        <v>13651086</v>
      </c>
      <c r="E5" s="11">
        <f>'MORBILIDAD TOTAL DPTO'!F15</f>
        <v>3166037</v>
      </c>
      <c r="F5" s="11">
        <f>'MORBILIDAD TOTAL DPTO'!G15</f>
        <v>6432495</v>
      </c>
      <c r="G5" s="11">
        <f>'MORBILIDAD TOTAL DPTO'!H15</f>
        <v>10376610</v>
      </c>
      <c r="H5" s="11">
        <f>'MORBILIDAD TOTAL DPTO'!I15</f>
        <v>8018</v>
      </c>
    </row>
    <row r="6" spans="1:8" x14ac:dyDescent="0.25">
      <c r="A6" s="12" t="s">
        <v>21</v>
      </c>
      <c r="B6" s="26">
        <f>D6+E6</f>
        <v>79744</v>
      </c>
      <c r="C6" s="14">
        <f>(B6/B17)*100</f>
        <v>13.77028571823271</v>
      </c>
      <c r="D6" s="13">
        <v>64432</v>
      </c>
      <c r="E6" s="13">
        <v>15312</v>
      </c>
      <c r="F6" s="13">
        <v>34002</v>
      </c>
      <c r="G6" s="13">
        <v>45693</v>
      </c>
      <c r="H6" s="13">
        <v>49</v>
      </c>
    </row>
    <row r="7" spans="1:8" x14ac:dyDescent="0.25">
      <c r="A7" s="12" t="s">
        <v>22</v>
      </c>
      <c r="B7" s="15">
        <f t="shared" ref="B7:B17" si="0">D7+E7</f>
        <v>47986</v>
      </c>
      <c r="C7" s="16">
        <f>(B7/B17)*100</f>
        <v>8.2862777196417916</v>
      </c>
      <c r="D7" s="15">
        <v>38168</v>
      </c>
      <c r="E7" s="15">
        <v>9818</v>
      </c>
      <c r="F7" s="15">
        <v>17872</v>
      </c>
      <c r="G7" s="15">
        <v>30110</v>
      </c>
      <c r="H7" s="15">
        <v>4</v>
      </c>
    </row>
    <row r="8" spans="1:8" x14ac:dyDescent="0.25">
      <c r="A8" s="12" t="s">
        <v>47</v>
      </c>
      <c r="B8" s="17">
        <f t="shared" si="0"/>
        <v>42615</v>
      </c>
      <c r="C8" s="16">
        <f>(B8/B17)*100</f>
        <v>7.3588072567526961</v>
      </c>
      <c r="D8" s="15">
        <v>33308</v>
      </c>
      <c r="E8" s="15">
        <v>9307</v>
      </c>
      <c r="F8" s="15">
        <v>15888</v>
      </c>
      <c r="G8" s="15">
        <v>26688</v>
      </c>
      <c r="H8" s="15">
        <v>39</v>
      </c>
    </row>
    <row r="9" spans="1:8" x14ac:dyDescent="0.25">
      <c r="A9" s="12" t="s">
        <v>25</v>
      </c>
      <c r="B9" s="17">
        <f t="shared" si="0"/>
        <v>40163</v>
      </c>
      <c r="C9" s="18">
        <f>(B9/B17)*100</f>
        <v>6.9353930741043888</v>
      </c>
      <c r="D9" s="17">
        <v>30651</v>
      </c>
      <c r="E9" s="17">
        <v>9512</v>
      </c>
      <c r="F9" s="17">
        <v>410</v>
      </c>
      <c r="G9" s="17">
        <v>39734</v>
      </c>
      <c r="H9" s="17">
        <v>19</v>
      </c>
    </row>
    <row r="10" spans="1:8" x14ac:dyDescent="0.25">
      <c r="A10" s="12" t="s">
        <v>26</v>
      </c>
      <c r="B10" s="17">
        <f t="shared" si="0"/>
        <v>27920</v>
      </c>
      <c r="C10" s="18">
        <f>(B10/B17)*100</f>
        <v>4.8212577404326007</v>
      </c>
      <c r="D10" s="17">
        <v>24608</v>
      </c>
      <c r="E10" s="17">
        <v>3312</v>
      </c>
      <c r="F10" s="17">
        <v>11994</v>
      </c>
      <c r="G10" s="17">
        <v>15905</v>
      </c>
      <c r="H10" s="17">
        <v>21</v>
      </c>
    </row>
    <row r="11" spans="1:8" x14ac:dyDescent="0.25">
      <c r="A11" s="12" t="s">
        <v>24</v>
      </c>
      <c r="B11" s="17">
        <f t="shared" si="0"/>
        <v>26517</v>
      </c>
      <c r="C11" s="18">
        <f>(B11/B17)*100</f>
        <v>4.5789860853528399</v>
      </c>
      <c r="D11" s="17">
        <v>21103</v>
      </c>
      <c r="E11" s="17">
        <v>5414</v>
      </c>
      <c r="F11" s="17">
        <v>10262</v>
      </c>
      <c r="G11" s="17">
        <v>16243</v>
      </c>
      <c r="H11" s="17">
        <v>12</v>
      </c>
    </row>
    <row r="12" spans="1:8" x14ac:dyDescent="0.25">
      <c r="A12" s="12" t="s">
        <v>23</v>
      </c>
      <c r="B12" s="15">
        <f t="shared" si="0"/>
        <v>18636</v>
      </c>
      <c r="C12" s="18">
        <f>(B12/B17)*100</f>
        <v>3.218085933048064</v>
      </c>
      <c r="D12" s="17">
        <v>15287</v>
      </c>
      <c r="E12" s="17">
        <v>3349</v>
      </c>
      <c r="F12" s="17">
        <v>7292</v>
      </c>
      <c r="G12" s="17">
        <v>11316</v>
      </c>
      <c r="H12" s="17">
        <v>28</v>
      </c>
    </row>
    <row r="13" spans="1:8" x14ac:dyDescent="0.25">
      <c r="A13" s="12" t="s">
        <v>33</v>
      </c>
      <c r="B13" s="17">
        <f t="shared" si="0"/>
        <v>17846</v>
      </c>
      <c r="C13" s="18">
        <f>(B13/B17)*100</f>
        <v>3.0816678236303794</v>
      </c>
      <c r="D13" s="17">
        <v>14201</v>
      </c>
      <c r="E13" s="17">
        <v>3645</v>
      </c>
      <c r="F13" s="17">
        <v>5087</v>
      </c>
      <c r="G13" s="17">
        <v>12755</v>
      </c>
      <c r="H13" s="17">
        <v>4</v>
      </c>
    </row>
    <row r="14" spans="1:8" x14ac:dyDescent="0.25">
      <c r="A14" s="12" t="s">
        <v>34</v>
      </c>
      <c r="B14" s="17">
        <f t="shared" si="0"/>
        <v>13492</v>
      </c>
      <c r="C14" s="18">
        <f>(B14/B17)*100</f>
        <v>2.3298140914726595</v>
      </c>
      <c r="D14" s="17">
        <v>11218</v>
      </c>
      <c r="E14" s="17">
        <v>2274</v>
      </c>
      <c r="F14" s="17">
        <v>5383</v>
      </c>
      <c r="G14" s="17">
        <v>8108</v>
      </c>
      <c r="H14" s="17">
        <v>1</v>
      </c>
    </row>
    <row r="15" spans="1:8" x14ac:dyDescent="0.25">
      <c r="A15" s="12" t="s">
        <v>27</v>
      </c>
      <c r="B15" s="17">
        <f t="shared" si="0"/>
        <v>11716</v>
      </c>
      <c r="C15" s="18">
        <f>(B15/B17)*100</f>
        <v>2.0231323670096115</v>
      </c>
      <c r="D15" s="17">
        <v>9245</v>
      </c>
      <c r="E15" s="17">
        <v>2471</v>
      </c>
      <c r="F15" s="17">
        <v>5449</v>
      </c>
      <c r="G15" s="17">
        <v>6267</v>
      </c>
      <c r="H15" s="17"/>
    </row>
    <row r="16" spans="1:8" ht="16.5" customHeight="1" thickBot="1" x14ac:dyDescent="0.3">
      <c r="A16" s="19" t="s">
        <v>31</v>
      </c>
      <c r="B16" s="20">
        <f t="shared" si="0"/>
        <v>252467</v>
      </c>
      <c r="C16" s="21">
        <f>(B16/B17)*100</f>
        <v>43.596292190322252</v>
      </c>
      <c r="D16" s="20">
        <f t="shared" ref="D16:G16" si="1">D17-SUM(D6:D15)</f>
        <v>200548</v>
      </c>
      <c r="E16" s="20">
        <f t="shared" si="1"/>
        <v>51919</v>
      </c>
      <c r="F16" s="20">
        <f t="shared" si="1"/>
        <v>105015</v>
      </c>
      <c r="G16" s="20">
        <f t="shared" si="1"/>
        <v>147094</v>
      </c>
      <c r="H16" s="20">
        <f t="shared" ref="H16" si="2">B16-SUM(F16:G16)</f>
        <v>358</v>
      </c>
    </row>
    <row r="17" spans="1:8" ht="21" customHeight="1" thickBot="1" x14ac:dyDescent="0.3">
      <c r="A17" s="22" t="s">
        <v>4</v>
      </c>
      <c r="B17" s="11">
        <f t="shared" si="0"/>
        <v>579102</v>
      </c>
      <c r="C17" s="23">
        <f>(B17/B17)*100</f>
        <v>100</v>
      </c>
      <c r="D17" s="23">
        <v>462769</v>
      </c>
      <c r="E17" s="23">
        <v>116333</v>
      </c>
      <c r="F17" s="23">
        <v>218654</v>
      </c>
      <c r="G17" s="23">
        <v>359913</v>
      </c>
      <c r="H17" s="23">
        <v>535</v>
      </c>
    </row>
    <row r="18" spans="1:8" ht="18.75" customHeight="1" x14ac:dyDescent="0.25">
      <c r="A18" s="43" t="s">
        <v>19</v>
      </c>
      <c r="B18" s="38"/>
      <c r="C18" s="39"/>
      <c r="D18" s="38"/>
      <c r="E18" s="38"/>
      <c r="F18" s="38"/>
      <c r="G18" s="38"/>
      <c r="H18" s="38"/>
    </row>
    <row r="19" spans="1:8" ht="16.5" customHeight="1" x14ac:dyDescent="0.25">
      <c r="A19" s="43" t="s">
        <v>62</v>
      </c>
      <c r="B19" s="38"/>
      <c r="C19" s="39"/>
      <c r="D19" s="38"/>
      <c r="E19" s="38"/>
      <c r="F19" s="38"/>
      <c r="G19" s="38"/>
      <c r="H19" s="38"/>
    </row>
    <row r="20" spans="1:8" ht="14.25" customHeight="1" x14ac:dyDescent="0.25">
      <c r="A20" s="43"/>
      <c r="B20" s="38"/>
      <c r="C20" s="39"/>
      <c r="D20" s="38" t="s">
        <v>32</v>
      </c>
      <c r="E20" s="38"/>
      <c r="F20" s="38"/>
      <c r="G20" s="38"/>
      <c r="H20" s="38"/>
    </row>
    <row r="21" spans="1:8" ht="21" customHeight="1" x14ac:dyDescent="0.25">
      <c r="A21" s="33"/>
      <c r="B21" s="38"/>
      <c r="C21" s="39"/>
      <c r="D21" s="38"/>
      <c r="E21" s="38"/>
      <c r="F21" s="38"/>
      <c r="G21" s="38"/>
      <c r="H21" s="38"/>
    </row>
    <row r="22" spans="1:8" ht="21" customHeight="1" x14ac:dyDescent="0.25">
      <c r="A22" s="33"/>
      <c r="B22" s="38"/>
      <c r="C22" s="39"/>
      <c r="D22" s="38"/>
      <c r="E22" s="38"/>
      <c r="F22" s="38"/>
      <c r="G22" s="38"/>
      <c r="H22" s="38"/>
    </row>
    <row r="23" spans="1:8" ht="21" customHeight="1" x14ac:dyDescent="0.25">
      <c r="A23" s="33"/>
      <c r="B23" s="38"/>
      <c r="C23" s="39"/>
      <c r="D23" s="38"/>
      <c r="E23" s="38"/>
      <c r="F23" s="38"/>
      <c r="G23" s="38"/>
      <c r="H23" s="38"/>
    </row>
    <row r="24" spans="1:8" ht="21" customHeight="1" x14ac:dyDescent="0.25">
      <c r="A24" s="33"/>
      <c r="B24" s="38"/>
      <c r="C24" s="39"/>
      <c r="D24" s="38"/>
      <c r="E24" s="38"/>
      <c r="F24" s="38"/>
      <c r="G24" s="38"/>
      <c r="H24" s="38"/>
    </row>
    <row r="25" spans="1:8" s="1" customFormat="1" ht="21" customHeight="1" x14ac:dyDescent="0.25">
      <c r="A25" s="55" t="s">
        <v>64</v>
      </c>
      <c r="B25" s="56"/>
      <c r="C25" s="56"/>
      <c r="D25" s="56"/>
      <c r="E25" s="56"/>
      <c r="F25" s="56"/>
      <c r="G25" s="56"/>
    </row>
    <row r="26" spans="1:8" s="1" customFormat="1" ht="2.25" customHeight="1" thickBot="1" x14ac:dyDescent="0.3">
      <c r="A26" s="2"/>
      <c r="B26" s="3"/>
      <c r="C26" s="4"/>
      <c r="D26" s="3"/>
      <c r="E26" s="3"/>
      <c r="F26" s="3"/>
      <c r="G26" s="3"/>
      <c r="H26" s="3"/>
    </row>
    <row r="27" spans="1:8" ht="20.25" customHeight="1" thickBot="1" x14ac:dyDescent="0.3">
      <c r="A27" s="9" t="s">
        <v>13</v>
      </c>
      <c r="B27" s="10" t="s">
        <v>0</v>
      </c>
      <c r="C27" s="10" t="s">
        <v>1</v>
      </c>
      <c r="D27" s="10" t="s">
        <v>17</v>
      </c>
      <c r="E27" s="10" t="s">
        <v>18</v>
      </c>
      <c r="F27" s="10" t="s">
        <v>2</v>
      </c>
      <c r="G27" s="10" t="s">
        <v>3</v>
      </c>
      <c r="H27" s="10" t="s">
        <v>30</v>
      </c>
    </row>
    <row r="28" spans="1:8" ht="21" customHeight="1" thickBot="1" x14ac:dyDescent="0.3">
      <c r="A28" s="9" t="s">
        <v>14</v>
      </c>
      <c r="B28" s="30">
        <f>$B$5</f>
        <v>16817123</v>
      </c>
      <c r="C28" s="31"/>
      <c r="D28" s="30">
        <f>$D$5</f>
        <v>13651086</v>
      </c>
      <c r="E28" s="30">
        <f>$E$5</f>
        <v>3166037</v>
      </c>
      <c r="F28" s="30">
        <f>$F$5</f>
        <v>6432495</v>
      </c>
      <c r="G28" s="30">
        <f>$G$5</f>
        <v>10376610</v>
      </c>
      <c r="H28" s="30">
        <f>$H$5</f>
        <v>8018</v>
      </c>
    </row>
    <row r="29" spans="1:8" x14ac:dyDescent="0.25">
      <c r="A29" s="12" t="s">
        <v>21</v>
      </c>
      <c r="B29" s="26">
        <f>D29+E29</f>
        <v>15631</v>
      </c>
      <c r="C29" s="14">
        <f>(B29/B40)*100</f>
        <v>11.831896388588211</v>
      </c>
      <c r="D29" s="26">
        <v>13488</v>
      </c>
      <c r="E29" s="26">
        <v>2143</v>
      </c>
      <c r="F29" s="26">
        <v>6029</v>
      </c>
      <c r="G29" s="26">
        <v>9597</v>
      </c>
      <c r="H29" s="13">
        <v>5</v>
      </c>
    </row>
    <row r="30" spans="1:8" x14ac:dyDescent="0.25">
      <c r="A30" s="12" t="s">
        <v>26</v>
      </c>
      <c r="B30" s="15">
        <f t="shared" ref="B30:B40" si="3">D30+E30</f>
        <v>15023</v>
      </c>
      <c r="C30" s="16">
        <f>(B30/B40)*100</f>
        <v>11.371670363109249</v>
      </c>
      <c r="D30" s="15">
        <v>13409</v>
      </c>
      <c r="E30" s="15">
        <v>1614</v>
      </c>
      <c r="F30" s="15">
        <v>6995</v>
      </c>
      <c r="G30" s="15">
        <v>8027</v>
      </c>
      <c r="H30" s="15">
        <v>1</v>
      </c>
    </row>
    <row r="31" spans="1:8" x14ac:dyDescent="0.25">
      <c r="A31" s="12" t="s">
        <v>22</v>
      </c>
      <c r="B31" s="17">
        <f t="shared" si="3"/>
        <v>12063</v>
      </c>
      <c r="C31" s="16">
        <f>(B31/B40)*100</f>
        <v>9.1310962916985225</v>
      </c>
      <c r="D31" s="15">
        <v>10024</v>
      </c>
      <c r="E31" s="15">
        <v>2039</v>
      </c>
      <c r="F31" s="15">
        <v>4813</v>
      </c>
      <c r="G31" s="15">
        <v>7250</v>
      </c>
      <c r="H31" s="15"/>
    </row>
    <row r="32" spans="1:8" x14ac:dyDescent="0.25">
      <c r="A32" s="12" t="s">
        <v>25</v>
      </c>
      <c r="B32" s="17">
        <f t="shared" si="3"/>
        <v>8170</v>
      </c>
      <c r="C32" s="18">
        <f>(B32/B40)*100</f>
        <v>6.1842872173735328</v>
      </c>
      <c r="D32" s="17">
        <v>6826</v>
      </c>
      <c r="E32" s="17">
        <v>1344</v>
      </c>
      <c r="F32" s="17">
        <v>627</v>
      </c>
      <c r="G32" s="17">
        <v>7542</v>
      </c>
      <c r="H32" s="17">
        <v>1</v>
      </c>
    </row>
    <row r="33" spans="1:8" x14ac:dyDescent="0.25">
      <c r="A33" s="12" t="s">
        <v>23</v>
      </c>
      <c r="B33" s="17">
        <f t="shared" si="3"/>
        <v>5743</v>
      </c>
      <c r="C33" s="18">
        <f>(B33/B40)*100</f>
        <v>4.3471678689566948</v>
      </c>
      <c r="D33" s="17">
        <v>4828</v>
      </c>
      <c r="E33" s="17">
        <v>915</v>
      </c>
      <c r="F33" s="17">
        <v>2456</v>
      </c>
      <c r="G33" s="17">
        <v>3287</v>
      </c>
      <c r="H33" s="17"/>
    </row>
    <row r="34" spans="1:8" x14ac:dyDescent="0.25">
      <c r="A34" s="12" t="s">
        <v>24</v>
      </c>
      <c r="B34" s="17">
        <f t="shared" si="3"/>
        <v>4566</v>
      </c>
      <c r="C34" s="18">
        <f>(B34/B40)*100</f>
        <v>3.4562368952910094</v>
      </c>
      <c r="D34" s="17">
        <v>3757</v>
      </c>
      <c r="E34" s="17">
        <v>809</v>
      </c>
      <c r="F34" s="17">
        <v>1878</v>
      </c>
      <c r="G34" s="17">
        <v>2622</v>
      </c>
      <c r="H34" s="17">
        <v>66</v>
      </c>
    </row>
    <row r="35" spans="1:8" x14ac:dyDescent="0.25">
      <c r="A35" s="12" t="s">
        <v>33</v>
      </c>
      <c r="B35" s="15">
        <f t="shared" si="3"/>
        <v>4394</v>
      </c>
      <c r="C35" s="18">
        <f>(B35/B40)*100</f>
        <v>3.3260413749252509</v>
      </c>
      <c r="D35" s="17">
        <v>3711</v>
      </c>
      <c r="E35" s="17">
        <v>683</v>
      </c>
      <c r="F35" s="17">
        <v>1548</v>
      </c>
      <c r="G35" s="17">
        <v>2844</v>
      </c>
      <c r="H35" s="17">
        <v>2</v>
      </c>
    </row>
    <row r="36" spans="1:8" x14ac:dyDescent="0.25">
      <c r="A36" s="12" t="s">
        <v>34</v>
      </c>
      <c r="B36" s="17">
        <f t="shared" si="3"/>
        <v>3750</v>
      </c>
      <c r="C36" s="18">
        <f>(B36/B40)*100</f>
        <v>2.8385651242534573</v>
      </c>
      <c r="D36" s="17">
        <v>3150</v>
      </c>
      <c r="E36" s="17">
        <v>600</v>
      </c>
      <c r="F36" s="17">
        <v>1472</v>
      </c>
      <c r="G36" s="17">
        <v>2278</v>
      </c>
      <c r="H36" s="17"/>
    </row>
    <row r="37" spans="1:8" x14ac:dyDescent="0.25">
      <c r="A37" s="12" t="s">
        <v>27</v>
      </c>
      <c r="B37" s="17">
        <f t="shared" si="3"/>
        <v>3322</v>
      </c>
      <c r="C37" s="18">
        <f>(B37/B40)*100</f>
        <v>2.5145902247386624</v>
      </c>
      <c r="D37" s="17">
        <v>2676</v>
      </c>
      <c r="E37" s="17">
        <v>646</v>
      </c>
      <c r="F37" s="17">
        <v>1889</v>
      </c>
      <c r="G37" s="17">
        <v>1433</v>
      </c>
      <c r="H37" s="17"/>
    </row>
    <row r="38" spans="1:8" ht="16.5" customHeight="1" x14ac:dyDescent="0.25">
      <c r="A38" s="12" t="s">
        <v>47</v>
      </c>
      <c r="B38" s="17">
        <f t="shared" si="3"/>
        <v>3312</v>
      </c>
      <c r="C38" s="18">
        <f>(B38/B40)*100</f>
        <v>2.5070207177406534</v>
      </c>
      <c r="D38" s="17">
        <v>2947</v>
      </c>
      <c r="E38" s="17">
        <v>365</v>
      </c>
      <c r="F38" s="17">
        <v>1797</v>
      </c>
      <c r="G38" s="17">
        <v>1515</v>
      </c>
      <c r="H38" s="17"/>
    </row>
    <row r="39" spans="1:8" ht="15.75" thickBot="1" x14ac:dyDescent="0.3">
      <c r="A39" s="19" t="s">
        <v>31</v>
      </c>
      <c r="B39" s="20">
        <f t="shared" si="3"/>
        <v>56135</v>
      </c>
      <c r="C39" s="21">
        <f>(B39/B40)*100</f>
        <v>42.491427533324753</v>
      </c>
      <c r="D39" s="20">
        <f t="shared" ref="D39" si="4">D40-SUM(D29:D38)</f>
        <v>46272</v>
      </c>
      <c r="E39" s="20">
        <f t="shared" ref="E39" si="5">E40-SUM(E29:E38)</f>
        <v>9863</v>
      </c>
      <c r="F39" s="20">
        <f t="shared" ref="F39" si="6">F40-SUM(F29:F38)</f>
        <v>25999</v>
      </c>
      <c r="G39" s="20">
        <f t="shared" ref="G39" si="7">G40-SUM(G29:G38)</f>
        <v>30095</v>
      </c>
      <c r="H39" s="20">
        <f t="shared" ref="H39" si="8">B39-SUM(F39:G39)</f>
        <v>41</v>
      </c>
    </row>
    <row r="40" spans="1:8" ht="15.75" thickBot="1" x14ac:dyDescent="0.3">
      <c r="A40" s="9" t="s">
        <v>5</v>
      </c>
      <c r="B40" s="11">
        <f t="shared" si="3"/>
        <v>132109</v>
      </c>
      <c r="C40" s="23">
        <f>(B40/B40)*100</f>
        <v>100</v>
      </c>
      <c r="D40" s="11">
        <v>111088</v>
      </c>
      <c r="E40" s="11">
        <v>21021</v>
      </c>
      <c r="F40" s="11">
        <v>55503</v>
      </c>
      <c r="G40" s="11">
        <v>76490</v>
      </c>
      <c r="H40" s="23">
        <v>116</v>
      </c>
    </row>
    <row r="41" spans="1:8" s="5" customFormat="1" x14ac:dyDescent="0.25">
      <c r="A41" s="43" t="s">
        <v>19</v>
      </c>
      <c r="B41" s="34"/>
      <c r="C41" s="34"/>
      <c r="D41" s="34"/>
      <c r="E41" s="34"/>
      <c r="F41" s="34"/>
      <c r="G41" s="34"/>
      <c r="H41" s="34"/>
    </row>
    <row r="42" spans="1:8" s="5" customFormat="1" x14ac:dyDescent="0.25">
      <c r="A42" s="43" t="s">
        <v>62</v>
      </c>
      <c r="B42" s="34"/>
      <c r="C42" s="34"/>
      <c r="D42" s="34"/>
      <c r="E42" s="34"/>
      <c r="F42" s="34"/>
      <c r="G42" s="34"/>
      <c r="H42" s="34"/>
    </row>
    <row r="43" spans="1:8" s="5" customFormat="1" x14ac:dyDescent="0.25">
      <c r="A43" s="43"/>
      <c r="B43" s="34"/>
      <c r="C43" s="34"/>
      <c r="D43" s="34"/>
      <c r="E43" s="34"/>
      <c r="F43" s="34"/>
      <c r="G43" s="34"/>
      <c r="H43" s="34"/>
    </row>
    <row r="44" spans="1:8" s="5" customFormat="1" x14ac:dyDescent="0.25">
      <c r="A44" s="43"/>
      <c r="B44" s="34"/>
      <c r="C44" s="34"/>
      <c r="D44" s="34"/>
      <c r="E44" s="34"/>
      <c r="F44" s="34"/>
      <c r="G44" s="34"/>
      <c r="H44" s="34"/>
    </row>
    <row r="45" spans="1:8" s="5" customFormat="1" x14ac:dyDescent="0.25">
      <c r="A45" s="43"/>
      <c r="B45" s="34"/>
      <c r="C45" s="34"/>
      <c r="D45" s="34"/>
      <c r="E45" s="34"/>
      <c r="F45" s="34"/>
      <c r="G45" s="34"/>
      <c r="H45" s="34"/>
    </row>
    <row r="46" spans="1:8" s="5" customFormat="1" x14ac:dyDescent="0.25">
      <c r="A46" s="43"/>
      <c r="B46" s="34"/>
      <c r="C46" s="34"/>
      <c r="D46" s="34"/>
      <c r="E46" s="34"/>
      <c r="F46" s="34"/>
      <c r="G46" s="34"/>
      <c r="H46" s="34"/>
    </row>
    <row r="47" spans="1:8" s="5" customFormat="1" x14ac:dyDescent="0.25">
      <c r="A47" s="33"/>
      <c r="B47" s="34"/>
      <c r="C47" s="34"/>
      <c r="D47" s="34"/>
      <c r="E47" s="34"/>
      <c r="F47" s="34"/>
      <c r="G47" s="34"/>
      <c r="H47" s="34"/>
    </row>
    <row r="48" spans="1:8" s="5" customFormat="1" ht="27" customHeight="1" x14ac:dyDescent="0.25">
      <c r="A48" s="55" t="s">
        <v>65</v>
      </c>
      <c r="B48" s="56"/>
      <c r="C48" s="56"/>
      <c r="D48" s="56"/>
      <c r="E48" s="56"/>
      <c r="F48" s="56"/>
      <c r="G48" s="56"/>
    </row>
    <row r="49" spans="1:8" s="5" customFormat="1" ht="2.25" customHeight="1" thickBot="1" x14ac:dyDescent="0.3">
      <c r="A49" s="24"/>
      <c r="B49" s="25"/>
      <c r="C49" s="25"/>
      <c r="D49" s="25"/>
      <c r="E49" s="25"/>
      <c r="F49" s="25"/>
      <c r="G49" s="25"/>
      <c r="H49" s="25"/>
    </row>
    <row r="50" spans="1:8" s="5" customFormat="1" ht="21" customHeight="1" thickBot="1" x14ac:dyDescent="0.3">
      <c r="A50" s="9" t="s">
        <v>13</v>
      </c>
      <c r="B50" s="10" t="s">
        <v>0</v>
      </c>
      <c r="C50" s="10" t="s">
        <v>1</v>
      </c>
      <c r="D50" s="10" t="s">
        <v>17</v>
      </c>
      <c r="E50" s="10" t="s">
        <v>18</v>
      </c>
      <c r="F50" s="10" t="s">
        <v>2</v>
      </c>
      <c r="G50" s="10" t="s">
        <v>3</v>
      </c>
      <c r="H50" s="10" t="s">
        <v>30</v>
      </c>
    </row>
    <row r="51" spans="1:8" s="5" customFormat="1" ht="21" customHeight="1" thickBot="1" x14ac:dyDescent="0.3">
      <c r="A51" s="9" t="s">
        <v>14</v>
      </c>
      <c r="B51" s="30">
        <f>$B$5</f>
        <v>16817123</v>
      </c>
      <c r="C51" s="31"/>
      <c r="D51" s="30">
        <f>$D$5</f>
        <v>13651086</v>
      </c>
      <c r="E51" s="30">
        <f>$E$5</f>
        <v>3166037</v>
      </c>
      <c r="F51" s="30">
        <f>$F$5</f>
        <v>6432495</v>
      </c>
      <c r="G51" s="30">
        <f>$G$5</f>
        <v>10376610</v>
      </c>
      <c r="H51" s="30">
        <f>$H$5</f>
        <v>8018</v>
      </c>
    </row>
    <row r="52" spans="1:8" x14ac:dyDescent="0.25">
      <c r="A52" s="12" t="s">
        <v>22</v>
      </c>
      <c r="B52" s="26">
        <f>D52+E52</f>
        <v>26155</v>
      </c>
      <c r="C52" s="14">
        <f>(B52/B63)*100</f>
        <v>11.042947375531986</v>
      </c>
      <c r="D52" s="13">
        <v>17323</v>
      </c>
      <c r="E52" s="13">
        <v>8832</v>
      </c>
      <c r="F52" s="13">
        <v>9183</v>
      </c>
      <c r="G52" s="13">
        <v>16972</v>
      </c>
      <c r="H52" s="13"/>
    </row>
    <row r="53" spans="1:8" x14ac:dyDescent="0.25">
      <c r="A53" s="12" t="s">
        <v>25</v>
      </c>
      <c r="B53" s="15">
        <f t="shared" ref="B53:B63" si="9">D53+E53</f>
        <v>18336</v>
      </c>
      <c r="C53" s="16">
        <f>(B53/B63)*100</f>
        <v>7.7416739850030405</v>
      </c>
      <c r="D53" s="15">
        <v>11739</v>
      </c>
      <c r="E53" s="15">
        <v>6597</v>
      </c>
      <c r="F53" s="15">
        <v>219</v>
      </c>
      <c r="G53" s="15">
        <v>18115</v>
      </c>
      <c r="H53" s="15">
        <v>2</v>
      </c>
    </row>
    <row r="54" spans="1:8" x14ac:dyDescent="0.25">
      <c r="A54" s="12" t="s">
        <v>21</v>
      </c>
      <c r="B54" s="17">
        <f t="shared" si="9"/>
        <v>15388</v>
      </c>
      <c r="C54" s="16">
        <f>(B54/B63)*100</f>
        <v>6.4969938525974467</v>
      </c>
      <c r="D54" s="15">
        <v>10528</v>
      </c>
      <c r="E54" s="15">
        <v>4860</v>
      </c>
      <c r="F54" s="15">
        <v>7189</v>
      </c>
      <c r="G54" s="15">
        <v>8187</v>
      </c>
      <c r="H54" s="15">
        <v>12</v>
      </c>
    </row>
    <row r="55" spans="1:8" x14ac:dyDescent="0.25">
      <c r="A55" s="12" t="s">
        <v>47</v>
      </c>
      <c r="B55" s="17">
        <f t="shared" si="9"/>
        <v>12326</v>
      </c>
      <c r="C55" s="18">
        <f>(B55/B63)*100</f>
        <v>5.204181584813889</v>
      </c>
      <c r="D55" s="17">
        <v>8769</v>
      </c>
      <c r="E55" s="17">
        <v>3557</v>
      </c>
      <c r="F55" s="17">
        <v>5518</v>
      </c>
      <c r="G55" s="17">
        <v>6802</v>
      </c>
      <c r="H55" s="17">
        <v>6</v>
      </c>
    </row>
    <row r="56" spans="1:8" x14ac:dyDescent="0.25">
      <c r="A56" s="12" t="s">
        <v>33</v>
      </c>
      <c r="B56" s="17">
        <f t="shared" si="9"/>
        <v>10014</v>
      </c>
      <c r="C56" s="18">
        <f>(B56/B63)*100</f>
        <v>4.228028102411673</v>
      </c>
      <c r="D56" s="17">
        <v>7199</v>
      </c>
      <c r="E56" s="17">
        <v>2815</v>
      </c>
      <c r="F56" s="17">
        <v>3357</v>
      </c>
      <c r="G56" s="17">
        <v>6652</v>
      </c>
      <c r="H56" s="17">
        <v>5</v>
      </c>
    </row>
    <row r="57" spans="1:8" x14ac:dyDescent="0.25">
      <c r="A57" s="12" t="s">
        <v>24</v>
      </c>
      <c r="B57" s="17">
        <f t="shared" si="9"/>
        <v>9321</v>
      </c>
      <c r="C57" s="18">
        <f>(B57/B63)*100</f>
        <v>3.9354353847193138</v>
      </c>
      <c r="D57" s="17">
        <v>6735</v>
      </c>
      <c r="E57" s="17">
        <v>2586</v>
      </c>
      <c r="F57" s="17">
        <v>3905</v>
      </c>
      <c r="G57" s="17">
        <v>5415</v>
      </c>
      <c r="H57" s="17">
        <v>1</v>
      </c>
    </row>
    <row r="58" spans="1:8" x14ac:dyDescent="0.25">
      <c r="A58" s="12" t="s">
        <v>23</v>
      </c>
      <c r="B58" s="15">
        <f t="shared" si="9"/>
        <v>7672</v>
      </c>
      <c r="C58" s="18">
        <f>(B58/B63)*100</f>
        <v>3.2392082685942043</v>
      </c>
      <c r="D58" s="17">
        <v>5109</v>
      </c>
      <c r="E58" s="17">
        <v>2563</v>
      </c>
      <c r="F58" s="17">
        <v>3430</v>
      </c>
      <c r="G58" s="17">
        <v>4241</v>
      </c>
      <c r="H58" s="17">
        <v>1</v>
      </c>
    </row>
    <row r="59" spans="1:8" x14ac:dyDescent="0.25">
      <c r="A59" s="12" t="s">
        <v>34</v>
      </c>
      <c r="B59" s="17">
        <f t="shared" si="9"/>
        <v>6121</v>
      </c>
      <c r="C59" s="18">
        <f>(B59/B63)*100</f>
        <v>2.5843579004255894</v>
      </c>
      <c r="D59" s="17">
        <v>4311</v>
      </c>
      <c r="E59" s="17">
        <v>1810</v>
      </c>
      <c r="F59" s="17">
        <v>2137</v>
      </c>
      <c r="G59" s="17">
        <v>3984</v>
      </c>
      <c r="H59" s="17"/>
    </row>
    <row r="60" spans="1:8" x14ac:dyDescent="0.25">
      <c r="A60" s="12" t="s">
        <v>27</v>
      </c>
      <c r="B60" s="17">
        <f t="shared" si="9"/>
        <v>5368</v>
      </c>
      <c r="C60" s="18">
        <f>(B60/B63)*100</f>
        <v>2.2664324799027225</v>
      </c>
      <c r="D60" s="17">
        <v>3808</v>
      </c>
      <c r="E60" s="17">
        <v>1560</v>
      </c>
      <c r="F60" s="17">
        <v>2738</v>
      </c>
      <c r="G60" s="17">
        <v>2628</v>
      </c>
      <c r="H60" s="17">
        <v>2</v>
      </c>
    </row>
    <row r="61" spans="1:8" ht="16.5" customHeight="1" x14ac:dyDescent="0.25">
      <c r="A61" s="12" t="s">
        <v>29</v>
      </c>
      <c r="B61" s="17">
        <f t="shared" si="9"/>
        <v>4106</v>
      </c>
      <c r="C61" s="18">
        <f>(B61/B63)*100</f>
        <v>1.7336012970343848</v>
      </c>
      <c r="D61" s="17">
        <v>2958</v>
      </c>
      <c r="E61" s="17">
        <v>1148</v>
      </c>
      <c r="F61" s="17">
        <v>1678</v>
      </c>
      <c r="G61" s="17">
        <v>2428</v>
      </c>
      <c r="H61" s="17"/>
    </row>
    <row r="62" spans="1:8" ht="15.75" thickBot="1" x14ac:dyDescent="0.3">
      <c r="A62" s="19" t="s">
        <v>31</v>
      </c>
      <c r="B62" s="20">
        <f t="shared" si="9"/>
        <v>122041</v>
      </c>
      <c r="C62" s="21">
        <f>(B62/B63)*100</f>
        <v>51.527139768965746</v>
      </c>
      <c r="D62" s="20">
        <f t="shared" ref="D62" si="10">D63-SUM(D52:D61)</f>
        <v>83374</v>
      </c>
      <c r="E62" s="20">
        <f t="shared" ref="E62" si="11">E63-SUM(E52:E61)</f>
        <v>38667</v>
      </c>
      <c r="F62" s="20">
        <f t="shared" ref="F62" si="12">F63-SUM(F52:F61)</f>
        <v>56489</v>
      </c>
      <c r="G62" s="20">
        <f t="shared" ref="G62" si="13">G63-SUM(G52:G61)</f>
        <v>65467</v>
      </c>
      <c r="H62" s="20">
        <f t="shared" ref="H62" si="14">B62-SUM(F62:G62)</f>
        <v>85</v>
      </c>
    </row>
    <row r="63" spans="1:8" ht="15.75" thickBot="1" x14ac:dyDescent="0.3">
      <c r="A63" s="9" t="s">
        <v>6</v>
      </c>
      <c r="B63" s="11">
        <f t="shared" si="9"/>
        <v>236848</v>
      </c>
      <c r="C63" s="23">
        <f>(B63/B63)*100</f>
        <v>100</v>
      </c>
      <c r="D63" s="11">
        <v>161853</v>
      </c>
      <c r="E63" s="11">
        <v>74995</v>
      </c>
      <c r="F63" s="11">
        <v>95843</v>
      </c>
      <c r="G63" s="11">
        <v>140891</v>
      </c>
      <c r="H63" s="23">
        <v>114</v>
      </c>
    </row>
    <row r="64" spans="1:8" x14ac:dyDescent="0.25">
      <c r="A64" s="43" t="s">
        <v>19</v>
      </c>
      <c r="B64" s="34"/>
      <c r="C64" s="34"/>
      <c r="D64" s="34"/>
      <c r="E64" s="34"/>
      <c r="F64" s="34"/>
      <c r="G64" s="34"/>
      <c r="H64" s="34"/>
    </row>
    <row r="65" spans="1:8" x14ac:dyDescent="0.25">
      <c r="A65" s="43" t="s">
        <v>62</v>
      </c>
      <c r="B65" s="34"/>
      <c r="C65" s="34"/>
      <c r="D65" s="34"/>
      <c r="E65" s="34"/>
      <c r="F65" s="34"/>
      <c r="G65" s="34"/>
      <c r="H65" s="34"/>
    </row>
    <row r="66" spans="1:8" x14ac:dyDescent="0.25">
      <c r="A66" s="43"/>
      <c r="B66" s="34"/>
      <c r="C66" s="34"/>
      <c r="D66" s="34"/>
      <c r="E66" s="34"/>
      <c r="F66" s="34"/>
      <c r="G66" s="34"/>
      <c r="H66" s="34"/>
    </row>
    <row r="67" spans="1:8" x14ac:dyDescent="0.25">
      <c r="A67" s="43"/>
      <c r="B67" s="34"/>
      <c r="C67" s="34"/>
      <c r="D67" s="34"/>
      <c r="E67" s="34"/>
      <c r="F67" s="34"/>
      <c r="G67" s="34"/>
      <c r="H67" s="34"/>
    </row>
    <row r="68" spans="1:8" x14ac:dyDescent="0.25">
      <c r="A68" s="43"/>
      <c r="B68" s="34"/>
      <c r="C68" s="34"/>
      <c r="D68" s="34"/>
      <c r="E68" s="34"/>
      <c r="F68" s="34"/>
      <c r="G68" s="34"/>
      <c r="H68" s="34"/>
    </row>
    <row r="69" spans="1:8" x14ac:dyDescent="0.25">
      <c r="A69" s="43"/>
      <c r="B69" s="34"/>
      <c r="C69" s="34"/>
      <c r="D69" s="34"/>
      <c r="E69" s="34"/>
      <c r="F69" s="34"/>
      <c r="G69" s="34"/>
      <c r="H69" s="34"/>
    </row>
    <row r="70" spans="1:8" x14ac:dyDescent="0.25">
      <c r="A70" s="43"/>
      <c r="B70" s="34"/>
      <c r="C70" s="34"/>
      <c r="D70" s="34"/>
      <c r="E70" s="34"/>
      <c r="F70" s="34"/>
      <c r="G70" s="34"/>
      <c r="H70" s="34"/>
    </row>
    <row r="71" spans="1:8" ht="28.5" customHeight="1" x14ac:dyDescent="0.25">
      <c r="A71" s="55" t="s">
        <v>66</v>
      </c>
      <c r="B71" s="56"/>
      <c r="C71" s="56"/>
      <c r="D71" s="56"/>
      <c r="E71" s="56"/>
      <c r="F71" s="56"/>
      <c r="G71" s="56"/>
    </row>
    <row r="72" spans="1:8" ht="2.25" customHeight="1" thickBot="1" x14ac:dyDescent="0.3">
      <c r="A72" s="24"/>
      <c r="B72" s="25"/>
      <c r="C72" s="25"/>
      <c r="D72" s="25"/>
      <c r="E72" s="25"/>
      <c r="F72" s="25"/>
      <c r="G72" s="25"/>
      <c r="H72" s="25"/>
    </row>
    <row r="73" spans="1:8" ht="21" customHeight="1" thickBot="1" x14ac:dyDescent="0.3">
      <c r="A73" s="9" t="s">
        <v>13</v>
      </c>
      <c r="B73" s="10" t="s">
        <v>0</v>
      </c>
      <c r="C73" s="10" t="s">
        <v>1</v>
      </c>
      <c r="D73" s="10" t="s">
        <v>17</v>
      </c>
      <c r="E73" s="10" t="s">
        <v>18</v>
      </c>
      <c r="F73" s="10" t="s">
        <v>2</v>
      </c>
      <c r="G73" s="10" t="s">
        <v>3</v>
      </c>
      <c r="H73" s="10" t="s">
        <v>30</v>
      </c>
    </row>
    <row r="74" spans="1:8" ht="21" customHeight="1" thickBot="1" x14ac:dyDescent="0.3">
      <c r="A74" s="9" t="s">
        <v>14</v>
      </c>
      <c r="B74" s="30">
        <f>$B$5</f>
        <v>16817123</v>
      </c>
      <c r="C74" s="31"/>
      <c r="D74" s="30">
        <f>$D$5</f>
        <v>13651086</v>
      </c>
      <c r="E74" s="30">
        <f>$E$5</f>
        <v>3166037</v>
      </c>
      <c r="F74" s="30">
        <f>$F$5</f>
        <v>6432495</v>
      </c>
      <c r="G74" s="30">
        <f>$G$5</f>
        <v>10376610</v>
      </c>
      <c r="H74" s="30">
        <f>$H$5</f>
        <v>8018</v>
      </c>
    </row>
    <row r="75" spans="1:8" x14ac:dyDescent="0.25">
      <c r="A75" s="12" t="s">
        <v>22</v>
      </c>
      <c r="B75" s="26">
        <f>D75+E75</f>
        <v>42105</v>
      </c>
      <c r="C75" s="14">
        <f>(B75/B86)*100</f>
        <v>12.206010673917895</v>
      </c>
      <c r="D75" s="13">
        <v>26825</v>
      </c>
      <c r="E75" s="13">
        <v>15280</v>
      </c>
      <c r="F75" s="13">
        <v>14803</v>
      </c>
      <c r="G75" s="13">
        <v>27300</v>
      </c>
      <c r="H75" s="13">
        <v>2</v>
      </c>
    </row>
    <row r="76" spans="1:8" x14ac:dyDescent="0.25">
      <c r="A76" s="12" t="s">
        <v>21</v>
      </c>
      <c r="B76" s="15">
        <f t="shared" ref="B76:B86" si="15">D76+E76</f>
        <v>29045</v>
      </c>
      <c r="C76" s="16">
        <f>(B76/B86)*100</f>
        <v>8.4199876504915157</v>
      </c>
      <c r="D76" s="15">
        <v>20502</v>
      </c>
      <c r="E76" s="15">
        <v>8543</v>
      </c>
      <c r="F76" s="15">
        <v>11893</v>
      </c>
      <c r="G76" s="15">
        <v>17143</v>
      </c>
      <c r="H76" s="15">
        <v>9</v>
      </c>
    </row>
    <row r="77" spans="1:8" x14ac:dyDescent="0.25">
      <c r="A77" s="12" t="s">
        <v>26</v>
      </c>
      <c r="B77" s="17">
        <f t="shared" si="15"/>
        <v>25911</v>
      </c>
      <c r="C77" s="16">
        <f>(B77/B86)*100</f>
        <v>7.5114580826953246</v>
      </c>
      <c r="D77" s="15">
        <v>20858</v>
      </c>
      <c r="E77" s="15">
        <v>5053</v>
      </c>
      <c r="F77" s="15">
        <v>10229</v>
      </c>
      <c r="G77" s="15">
        <v>15662</v>
      </c>
      <c r="H77" s="15">
        <v>20</v>
      </c>
    </row>
    <row r="78" spans="1:8" x14ac:dyDescent="0.25">
      <c r="A78" s="12" t="s">
        <v>25</v>
      </c>
      <c r="B78" s="17">
        <f t="shared" si="15"/>
        <v>24731</v>
      </c>
      <c r="C78" s="18">
        <f>(B78/B86)*100</f>
        <v>7.1693824955863557</v>
      </c>
      <c r="D78" s="17">
        <v>15053</v>
      </c>
      <c r="E78" s="17">
        <v>9678</v>
      </c>
      <c r="F78" s="17">
        <v>273</v>
      </c>
      <c r="G78" s="17">
        <v>24455</v>
      </c>
      <c r="H78" s="17">
        <v>3</v>
      </c>
    </row>
    <row r="79" spans="1:8" x14ac:dyDescent="0.25">
      <c r="A79" s="12" t="s">
        <v>23</v>
      </c>
      <c r="B79" s="17">
        <f t="shared" si="15"/>
        <v>16687</v>
      </c>
      <c r="C79" s="18">
        <f>(B79/B86)*100</f>
        <v>4.8374706119384383</v>
      </c>
      <c r="D79" s="17">
        <v>11349</v>
      </c>
      <c r="E79" s="17">
        <v>5338</v>
      </c>
      <c r="F79" s="17">
        <v>7002</v>
      </c>
      <c r="G79" s="17">
        <v>9670</v>
      </c>
      <c r="H79" s="17">
        <v>15</v>
      </c>
    </row>
    <row r="80" spans="1:8" x14ac:dyDescent="0.25">
      <c r="A80" s="12" t="s">
        <v>24</v>
      </c>
      <c r="B80" s="17">
        <f t="shared" si="15"/>
        <v>11601</v>
      </c>
      <c r="C80" s="18">
        <f>(B80/B86)*100</f>
        <v>3.3630668525857144</v>
      </c>
      <c r="D80" s="17">
        <v>7954</v>
      </c>
      <c r="E80" s="17">
        <v>3647</v>
      </c>
      <c r="F80" s="17">
        <v>4345</v>
      </c>
      <c r="G80" s="17">
        <v>7246</v>
      </c>
      <c r="H80" s="17">
        <v>10</v>
      </c>
    </row>
    <row r="81" spans="1:8" x14ac:dyDescent="0.25">
      <c r="A81" s="12" t="s">
        <v>47</v>
      </c>
      <c r="B81" s="15">
        <f t="shared" si="15"/>
        <v>10425</v>
      </c>
      <c r="C81" s="18">
        <f>(B81/B86)*100</f>
        <v>3.0221508437381321</v>
      </c>
      <c r="D81" s="17">
        <v>7291</v>
      </c>
      <c r="E81" s="17">
        <v>3134</v>
      </c>
      <c r="F81" s="17">
        <v>5227</v>
      </c>
      <c r="G81" s="17">
        <v>5195</v>
      </c>
      <c r="H81" s="17">
        <v>3</v>
      </c>
    </row>
    <row r="82" spans="1:8" x14ac:dyDescent="0.25">
      <c r="A82" s="12" t="s">
        <v>33</v>
      </c>
      <c r="B82" s="17">
        <f t="shared" si="15"/>
        <v>8727</v>
      </c>
      <c r="C82" s="18">
        <f>(B82/B86)*100</f>
        <v>2.5299098717796338</v>
      </c>
      <c r="D82" s="17">
        <v>5743</v>
      </c>
      <c r="E82" s="17">
        <v>2984</v>
      </c>
      <c r="F82" s="17">
        <v>2651</v>
      </c>
      <c r="G82" s="17">
        <v>6071</v>
      </c>
      <c r="H82" s="17">
        <v>5</v>
      </c>
    </row>
    <row r="83" spans="1:8" x14ac:dyDescent="0.25">
      <c r="A83" s="12" t="s">
        <v>34</v>
      </c>
      <c r="B83" s="17">
        <f t="shared" si="15"/>
        <v>7724</v>
      </c>
      <c r="C83" s="18">
        <f>(B83/B86)*100</f>
        <v>2.2391456227370106</v>
      </c>
      <c r="D83" s="17">
        <v>5217</v>
      </c>
      <c r="E83" s="17">
        <v>2507</v>
      </c>
      <c r="F83" s="17">
        <v>3049</v>
      </c>
      <c r="G83" s="17">
        <v>4675</v>
      </c>
      <c r="H83" s="17"/>
    </row>
    <row r="84" spans="1:8" ht="13.5" customHeight="1" x14ac:dyDescent="0.25">
      <c r="A84" s="12" t="s">
        <v>27</v>
      </c>
      <c r="B84" s="17">
        <f t="shared" si="15"/>
        <v>7600</v>
      </c>
      <c r="C84" s="18">
        <f>(B84/B86)*100</f>
        <v>2.203198696634034</v>
      </c>
      <c r="D84" s="17">
        <v>5069</v>
      </c>
      <c r="E84" s="17">
        <v>2531</v>
      </c>
      <c r="F84" s="17">
        <v>3685</v>
      </c>
      <c r="G84" s="17">
        <v>3909</v>
      </c>
      <c r="H84" s="17">
        <v>6</v>
      </c>
    </row>
    <row r="85" spans="1:8" ht="15.75" thickBot="1" x14ac:dyDescent="0.3">
      <c r="A85" s="19" t="s">
        <v>31</v>
      </c>
      <c r="B85" s="20">
        <f t="shared" si="15"/>
        <v>160397</v>
      </c>
      <c r="C85" s="21">
        <f>(B85/B86)*100</f>
        <v>46.498218597895949</v>
      </c>
      <c r="D85" s="20">
        <f t="shared" ref="D85" si="16">D86-SUM(D75:D84)</f>
        <v>108787</v>
      </c>
      <c r="E85" s="20">
        <f t="shared" ref="E85" si="17">E86-SUM(E75:E84)</f>
        <v>51610</v>
      </c>
      <c r="F85" s="20">
        <f t="shared" ref="F85" si="18">F86-SUM(F75:F84)</f>
        <v>67059</v>
      </c>
      <c r="G85" s="20">
        <f t="shared" ref="G85" si="19">G86-SUM(G75:G84)</f>
        <v>93089</v>
      </c>
      <c r="H85" s="20">
        <f t="shared" ref="H85" si="20">B85-SUM(F85:G85)</f>
        <v>249</v>
      </c>
    </row>
    <row r="86" spans="1:8" ht="15.75" thickBot="1" x14ac:dyDescent="0.3">
      <c r="A86" s="9" t="s">
        <v>7</v>
      </c>
      <c r="B86" s="11">
        <f t="shared" si="15"/>
        <v>344953</v>
      </c>
      <c r="C86" s="23">
        <f>(B86/B86)*100</f>
        <v>100</v>
      </c>
      <c r="D86" s="11">
        <v>234648</v>
      </c>
      <c r="E86" s="11">
        <v>110305</v>
      </c>
      <c r="F86" s="11">
        <v>130216</v>
      </c>
      <c r="G86" s="11">
        <v>214415</v>
      </c>
      <c r="H86" s="23">
        <v>322</v>
      </c>
    </row>
    <row r="87" spans="1:8" s="5" customFormat="1" x14ac:dyDescent="0.25">
      <c r="A87" s="43" t="s">
        <v>19</v>
      </c>
      <c r="B87" s="34"/>
      <c r="C87" s="34"/>
      <c r="D87" s="34"/>
      <c r="E87" s="34"/>
      <c r="F87" s="34"/>
      <c r="G87" s="34"/>
      <c r="H87" s="34"/>
    </row>
    <row r="88" spans="1:8" s="5" customFormat="1" x14ac:dyDescent="0.25">
      <c r="A88" s="43" t="s">
        <v>62</v>
      </c>
      <c r="B88" s="34"/>
      <c r="C88" s="34"/>
      <c r="D88" s="34"/>
      <c r="E88" s="34"/>
      <c r="F88" s="34"/>
      <c r="G88" s="34"/>
      <c r="H88" s="34"/>
    </row>
    <row r="89" spans="1:8" s="5" customFormat="1" x14ac:dyDescent="0.25">
      <c r="A89" s="43"/>
      <c r="B89" s="34"/>
      <c r="C89" s="34"/>
      <c r="D89" s="34"/>
      <c r="E89" s="34"/>
      <c r="F89" s="34"/>
      <c r="G89" s="34"/>
      <c r="H89" s="34"/>
    </row>
    <row r="90" spans="1:8" s="5" customFormat="1" x14ac:dyDescent="0.25">
      <c r="A90" s="43"/>
      <c r="B90" s="34"/>
      <c r="C90" s="34"/>
      <c r="D90" s="34"/>
      <c r="E90" s="34"/>
      <c r="F90" s="34"/>
      <c r="G90" s="34"/>
      <c r="H90" s="34"/>
    </row>
    <row r="91" spans="1:8" s="5" customFormat="1" x14ac:dyDescent="0.25">
      <c r="A91" s="43"/>
      <c r="B91" s="34"/>
      <c r="C91" s="34"/>
      <c r="D91" s="34"/>
      <c r="E91" s="34"/>
      <c r="F91" s="34"/>
      <c r="G91" s="34"/>
      <c r="H91" s="34"/>
    </row>
    <row r="92" spans="1:8" s="5" customFormat="1" x14ac:dyDescent="0.25">
      <c r="A92" s="43"/>
      <c r="B92" s="34"/>
      <c r="C92" s="34"/>
      <c r="D92" s="34"/>
      <c r="E92" s="34"/>
      <c r="F92" s="34"/>
      <c r="G92" s="34"/>
      <c r="H92" s="34"/>
    </row>
    <row r="93" spans="1:8" s="5" customFormat="1" x14ac:dyDescent="0.25">
      <c r="A93" s="33"/>
      <c r="B93" s="34"/>
      <c r="C93" s="34"/>
      <c r="D93" s="34"/>
      <c r="E93" s="34"/>
      <c r="F93" s="34"/>
      <c r="G93" s="34"/>
      <c r="H93" s="34"/>
    </row>
    <row r="94" spans="1:8" s="5" customFormat="1" ht="20.25" customHeight="1" x14ac:dyDescent="0.25">
      <c r="A94" s="55" t="s">
        <v>67</v>
      </c>
      <c r="B94" s="56"/>
      <c r="C94" s="56"/>
      <c r="D94" s="56"/>
      <c r="E94" s="56"/>
      <c r="F94" s="56"/>
      <c r="G94" s="56"/>
    </row>
    <row r="95" spans="1:8" s="5" customFormat="1" ht="3" customHeight="1" thickBot="1" x14ac:dyDescent="0.3">
      <c r="A95" s="24"/>
      <c r="B95" s="25"/>
      <c r="C95" s="25"/>
      <c r="D95" s="25"/>
      <c r="E95" s="25"/>
      <c r="F95" s="25"/>
      <c r="G95" s="25"/>
      <c r="H95" s="25"/>
    </row>
    <row r="96" spans="1:8" s="5" customFormat="1" ht="21" customHeight="1" thickBot="1" x14ac:dyDescent="0.3">
      <c r="A96" s="9" t="s">
        <v>13</v>
      </c>
      <c r="B96" s="10" t="s">
        <v>0</v>
      </c>
      <c r="C96" s="10" t="s">
        <v>1</v>
      </c>
      <c r="D96" s="10" t="s">
        <v>17</v>
      </c>
      <c r="E96" s="10" t="s">
        <v>18</v>
      </c>
      <c r="F96" s="10" t="s">
        <v>2</v>
      </c>
      <c r="G96" s="10" t="s">
        <v>3</v>
      </c>
      <c r="H96" s="10" t="s">
        <v>30</v>
      </c>
    </row>
    <row r="97" spans="1:8" ht="21" customHeight="1" thickBot="1" x14ac:dyDescent="0.3">
      <c r="A97" s="9" t="s">
        <v>14</v>
      </c>
      <c r="B97" s="30">
        <f>$B$5</f>
        <v>16817123</v>
      </c>
      <c r="C97" s="31"/>
      <c r="D97" s="30">
        <f>$D$5</f>
        <v>13651086</v>
      </c>
      <c r="E97" s="30">
        <f>$E$5</f>
        <v>3166037</v>
      </c>
      <c r="F97" s="30">
        <f>$F$5</f>
        <v>6432495</v>
      </c>
      <c r="G97" s="30">
        <f>$G$5</f>
        <v>10376610</v>
      </c>
      <c r="H97" s="30">
        <f>$H$5</f>
        <v>8018</v>
      </c>
    </row>
    <row r="98" spans="1:8" x14ac:dyDescent="0.25">
      <c r="A98" s="12" t="s">
        <v>21</v>
      </c>
      <c r="B98" s="26">
        <f>D98+E98</f>
        <v>33538</v>
      </c>
      <c r="C98" s="14">
        <f>(B98/B109)*100</f>
        <v>11.315267412515688</v>
      </c>
      <c r="D98" s="26">
        <v>21362</v>
      </c>
      <c r="E98" s="26">
        <v>12176</v>
      </c>
      <c r="F98" s="26">
        <v>13752</v>
      </c>
      <c r="G98" s="26">
        <v>19766</v>
      </c>
      <c r="H98" s="13">
        <v>20</v>
      </c>
    </row>
    <row r="99" spans="1:8" x14ac:dyDescent="0.25">
      <c r="A99" s="12" t="s">
        <v>22</v>
      </c>
      <c r="B99" s="15">
        <f t="shared" ref="B99:B109" si="21">D99+E99</f>
        <v>31622</v>
      </c>
      <c r="C99" s="16">
        <f>(B99/B109)*100</f>
        <v>10.668834937043686</v>
      </c>
      <c r="D99" s="15">
        <v>18892</v>
      </c>
      <c r="E99" s="15">
        <v>12730</v>
      </c>
      <c r="F99" s="15">
        <v>11917</v>
      </c>
      <c r="G99" s="15">
        <v>19705</v>
      </c>
      <c r="H99" s="15"/>
    </row>
    <row r="100" spans="1:8" x14ac:dyDescent="0.25">
      <c r="A100" s="12" t="s">
        <v>25</v>
      </c>
      <c r="B100" s="17">
        <f t="shared" si="21"/>
        <v>22658</v>
      </c>
      <c r="C100" s="16">
        <f>(B100/B109)*100</f>
        <v>7.6445026248667318</v>
      </c>
      <c r="D100" s="15">
        <v>12527</v>
      </c>
      <c r="E100" s="15">
        <v>10131</v>
      </c>
      <c r="F100" s="15">
        <v>287</v>
      </c>
      <c r="G100" s="15">
        <v>22366</v>
      </c>
      <c r="H100" s="15">
        <v>5</v>
      </c>
    </row>
    <row r="101" spans="1:8" x14ac:dyDescent="0.25">
      <c r="A101" s="12" t="s">
        <v>47</v>
      </c>
      <c r="B101" s="17">
        <f t="shared" si="21"/>
        <v>14963</v>
      </c>
      <c r="C101" s="18">
        <f>(B101/B109)*100</f>
        <v>5.0483137424256741</v>
      </c>
      <c r="D101" s="17">
        <v>9134</v>
      </c>
      <c r="E101" s="17">
        <v>5829</v>
      </c>
      <c r="F101" s="17">
        <v>6880</v>
      </c>
      <c r="G101" s="17">
        <v>8081</v>
      </c>
      <c r="H101" s="17">
        <v>2</v>
      </c>
    </row>
    <row r="102" spans="1:8" x14ac:dyDescent="0.25">
      <c r="A102" s="12" t="s">
        <v>23</v>
      </c>
      <c r="B102" s="17">
        <f t="shared" si="21"/>
        <v>9730</v>
      </c>
      <c r="C102" s="18">
        <f>(B102/B109)*100</f>
        <v>3.2827703477779724</v>
      </c>
      <c r="D102" s="17">
        <v>5964</v>
      </c>
      <c r="E102" s="17">
        <v>3766</v>
      </c>
      <c r="F102" s="17">
        <v>4362</v>
      </c>
      <c r="G102" s="17">
        <v>5366</v>
      </c>
      <c r="H102" s="17">
        <v>2</v>
      </c>
    </row>
    <row r="103" spans="1:8" x14ac:dyDescent="0.25">
      <c r="A103" s="12" t="s">
        <v>26</v>
      </c>
      <c r="B103" s="17">
        <f t="shared" si="21"/>
        <v>9548</v>
      </c>
      <c r="C103" s="18">
        <f>(B103/B109)*100</f>
        <v>3.2213660103375217</v>
      </c>
      <c r="D103" s="17">
        <v>7073</v>
      </c>
      <c r="E103" s="17">
        <v>2475</v>
      </c>
      <c r="F103" s="17">
        <v>4247</v>
      </c>
      <c r="G103" s="17">
        <v>5293</v>
      </c>
      <c r="H103" s="17">
        <v>8</v>
      </c>
    </row>
    <row r="104" spans="1:8" x14ac:dyDescent="0.25">
      <c r="A104" s="12" t="s">
        <v>24</v>
      </c>
      <c r="B104" s="15">
        <f t="shared" si="21"/>
        <v>9472</v>
      </c>
      <c r="C104" s="18">
        <f>(B104/B109)*100</f>
        <v>3.1957246386590912</v>
      </c>
      <c r="D104" s="17">
        <v>5946</v>
      </c>
      <c r="E104" s="17">
        <v>3526</v>
      </c>
      <c r="F104" s="17">
        <v>3828</v>
      </c>
      <c r="G104" s="17">
        <v>5639</v>
      </c>
      <c r="H104" s="17">
        <v>5</v>
      </c>
    </row>
    <row r="105" spans="1:8" x14ac:dyDescent="0.25">
      <c r="A105" s="12" t="s">
        <v>33</v>
      </c>
      <c r="B105" s="17">
        <f t="shared" si="21"/>
        <v>9023</v>
      </c>
      <c r="C105" s="18">
        <f>(B105/B109)*100</f>
        <v>3.0442381138746812</v>
      </c>
      <c r="D105" s="17">
        <v>5634</v>
      </c>
      <c r="E105" s="17">
        <v>3389</v>
      </c>
      <c r="F105" s="17">
        <v>2961</v>
      </c>
      <c r="G105" s="17">
        <v>6060</v>
      </c>
      <c r="H105" s="17">
        <v>2</v>
      </c>
    </row>
    <row r="106" spans="1:8" x14ac:dyDescent="0.25">
      <c r="A106" s="12" t="s">
        <v>34</v>
      </c>
      <c r="B106" s="17">
        <f t="shared" si="21"/>
        <v>6577</v>
      </c>
      <c r="C106" s="18">
        <f>(B106/B109)*100</f>
        <v>2.2189908095925719</v>
      </c>
      <c r="D106" s="17">
        <v>4278</v>
      </c>
      <c r="E106" s="17">
        <v>2299</v>
      </c>
      <c r="F106" s="17">
        <v>2410</v>
      </c>
      <c r="G106" s="17">
        <v>4167</v>
      </c>
      <c r="H106" s="17"/>
    </row>
    <row r="107" spans="1:8" ht="21" customHeight="1" x14ac:dyDescent="0.25">
      <c r="A107" s="12" t="s">
        <v>27</v>
      </c>
      <c r="B107" s="17">
        <f t="shared" si="21"/>
        <v>6199</v>
      </c>
      <c r="C107" s="18">
        <f>(B107/B109)*100</f>
        <v>2.091458724139327</v>
      </c>
      <c r="D107" s="17">
        <v>3946</v>
      </c>
      <c r="E107" s="17">
        <v>2253</v>
      </c>
      <c r="F107" s="17">
        <v>2777</v>
      </c>
      <c r="G107" s="17">
        <v>3422</v>
      </c>
      <c r="H107" s="17"/>
    </row>
    <row r="108" spans="1:8" ht="15.75" thickBot="1" x14ac:dyDescent="0.3">
      <c r="A108" s="19" t="s">
        <v>31</v>
      </c>
      <c r="B108" s="20">
        <f t="shared" si="21"/>
        <v>143066</v>
      </c>
      <c r="C108" s="21">
        <f>(B108/B109)*100</f>
        <v>48.268532638767056</v>
      </c>
      <c r="D108" s="20">
        <f t="shared" ref="D108" si="22">D109-SUM(D98:D107)</f>
        <v>88681</v>
      </c>
      <c r="E108" s="20">
        <f t="shared" ref="E108" si="23">E109-SUM(E98:E107)</f>
        <v>54385</v>
      </c>
      <c r="F108" s="20">
        <f t="shared" ref="F108" si="24">F109-SUM(F98:F107)</f>
        <v>61759</v>
      </c>
      <c r="G108" s="20">
        <f t="shared" ref="G108" si="25">G109-SUM(G98:G107)</f>
        <v>81175</v>
      </c>
      <c r="H108" s="20">
        <f t="shared" ref="H108" si="26">B108-SUM(F108:G108)</f>
        <v>132</v>
      </c>
    </row>
    <row r="109" spans="1:8" ht="15.75" thickBot="1" x14ac:dyDescent="0.3">
      <c r="A109" s="9" t="s">
        <v>8</v>
      </c>
      <c r="B109" s="11">
        <f t="shared" si="21"/>
        <v>296396</v>
      </c>
      <c r="C109" s="23">
        <f>(B109/B109)*100</f>
        <v>100</v>
      </c>
      <c r="D109" s="11">
        <v>183437</v>
      </c>
      <c r="E109" s="11">
        <v>112959</v>
      </c>
      <c r="F109" s="11">
        <v>115180</v>
      </c>
      <c r="G109" s="11">
        <v>181040</v>
      </c>
      <c r="H109" s="23">
        <v>176</v>
      </c>
    </row>
    <row r="110" spans="1:8" x14ac:dyDescent="0.25">
      <c r="A110" s="43" t="s">
        <v>19</v>
      </c>
      <c r="B110" s="34"/>
      <c r="C110" s="34"/>
      <c r="D110" s="34"/>
      <c r="E110" s="34"/>
      <c r="F110" s="34"/>
      <c r="G110" s="34"/>
      <c r="H110" s="34"/>
    </row>
    <row r="111" spans="1:8" x14ac:dyDescent="0.25">
      <c r="A111" s="43" t="s">
        <v>62</v>
      </c>
      <c r="B111" s="34"/>
      <c r="C111" s="34"/>
      <c r="D111" s="34"/>
      <c r="E111" s="34"/>
      <c r="F111" s="34"/>
      <c r="G111" s="34"/>
      <c r="H111" s="34"/>
    </row>
    <row r="112" spans="1:8" x14ac:dyDescent="0.25">
      <c r="A112" s="43"/>
      <c r="B112" s="34"/>
      <c r="C112" s="34"/>
      <c r="D112" s="34"/>
      <c r="E112" s="34"/>
      <c r="F112" s="34"/>
      <c r="G112" s="34"/>
      <c r="H112" s="34"/>
    </row>
    <row r="113" spans="1:8" x14ac:dyDescent="0.25">
      <c r="A113" s="33"/>
      <c r="B113" s="34"/>
      <c r="C113" s="34"/>
      <c r="D113" s="34"/>
      <c r="E113" s="34"/>
      <c r="F113" s="34"/>
      <c r="G113" s="34"/>
      <c r="H113" s="34"/>
    </row>
    <row r="114" spans="1:8" x14ac:dyDescent="0.25">
      <c r="A114" s="33"/>
      <c r="B114" s="34"/>
      <c r="C114" s="34"/>
      <c r="D114" s="34"/>
      <c r="E114" s="34"/>
      <c r="F114" s="34"/>
      <c r="G114" s="34"/>
      <c r="H114" s="34"/>
    </row>
    <row r="115" spans="1:8" x14ac:dyDescent="0.25">
      <c r="A115" s="33"/>
      <c r="B115" s="34"/>
      <c r="C115" s="34"/>
      <c r="D115" s="34"/>
      <c r="E115" s="34"/>
      <c r="F115" s="34"/>
      <c r="G115" s="34"/>
      <c r="H115" s="34"/>
    </row>
    <row r="116" spans="1:8" x14ac:dyDescent="0.25">
      <c r="A116" s="33"/>
      <c r="B116" s="34"/>
      <c r="C116" s="34"/>
      <c r="D116" s="34"/>
      <c r="E116" s="34"/>
      <c r="F116" s="34"/>
      <c r="G116" s="34"/>
      <c r="H116" s="34"/>
    </row>
    <row r="117" spans="1:8" ht="19.5" customHeight="1" x14ac:dyDescent="0.25">
      <c r="A117" s="55" t="s">
        <v>68</v>
      </c>
      <c r="B117" s="56"/>
      <c r="C117" s="56"/>
      <c r="D117" s="56"/>
      <c r="E117" s="56"/>
      <c r="F117" s="56"/>
      <c r="G117" s="56"/>
    </row>
    <row r="118" spans="1:8" ht="3" customHeight="1" thickBot="1" x14ac:dyDescent="0.3">
      <c r="A118" s="24"/>
      <c r="B118" s="25"/>
      <c r="C118" s="25"/>
      <c r="D118" s="25"/>
      <c r="E118" s="25"/>
      <c r="F118" s="25"/>
      <c r="G118" s="25"/>
      <c r="H118" s="25"/>
    </row>
    <row r="119" spans="1:8" ht="21" customHeight="1" thickBot="1" x14ac:dyDescent="0.3">
      <c r="A119" s="9" t="s">
        <v>13</v>
      </c>
      <c r="B119" s="10" t="s">
        <v>0</v>
      </c>
      <c r="C119" s="10" t="s">
        <v>1</v>
      </c>
      <c r="D119" s="10" t="s">
        <v>17</v>
      </c>
      <c r="E119" s="10" t="s">
        <v>18</v>
      </c>
      <c r="F119" s="10" t="s">
        <v>2</v>
      </c>
      <c r="G119" s="10" t="s">
        <v>3</v>
      </c>
      <c r="H119" s="10" t="s">
        <v>30</v>
      </c>
    </row>
    <row r="120" spans="1:8" ht="21" customHeight="1" thickBot="1" x14ac:dyDescent="0.3">
      <c r="A120" s="9" t="s">
        <v>14</v>
      </c>
      <c r="B120" s="30">
        <f>$B$5</f>
        <v>16817123</v>
      </c>
      <c r="C120" s="31"/>
      <c r="D120" s="30">
        <f>$D$5</f>
        <v>13651086</v>
      </c>
      <c r="E120" s="30">
        <f>$E$5</f>
        <v>3166037</v>
      </c>
      <c r="F120" s="30">
        <f>$F$5</f>
        <v>6432495</v>
      </c>
      <c r="G120" s="30">
        <f>$G$5</f>
        <v>10376610</v>
      </c>
      <c r="H120" s="30">
        <f>$H$5</f>
        <v>8018</v>
      </c>
    </row>
    <row r="121" spans="1:8" x14ac:dyDescent="0.25">
      <c r="A121" s="12" t="s">
        <v>21</v>
      </c>
      <c r="B121" s="26">
        <f>D121+E121</f>
        <v>123889</v>
      </c>
      <c r="C121" s="14">
        <f>(B121/B132)*100</f>
        <v>9.4752218920768954</v>
      </c>
      <c r="D121" s="26">
        <v>92871</v>
      </c>
      <c r="E121" s="26">
        <v>31018</v>
      </c>
      <c r="F121" s="26">
        <v>49588</v>
      </c>
      <c r="G121" s="26">
        <v>74236</v>
      </c>
      <c r="H121" s="13">
        <v>65</v>
      </c>
    </row>
    <row r="122" spans="1:8" x14ac:dyDescent="0.25">
      <c r="A122" s="12" t="s">
        <v>26</v>
      </c>
      <c r="B122" s="15">
        <f t="shared" ref="B122:B132" si="27">D122+E122</f>
        <v>121908</v>
      </c>
      <c r="C122" s="16">
        <f>(B122/B132)*100</f>
        <v>9.3237119552124081</v>
      </c>
      <c r="D122" s="15">
        <v>95747</v>
      </c>
      <c r="E122" s="15">
        <v>26161</v>
      </c>
      <c r="F122" s="15">
        <v>47779</v>
      </c>
      <c r="G122" s="15">
        <v>74055</v>
      </c>
      <c r="H122" s="15">
        <v>74</v>
      </c>
    </row>
    <row r="123" spans="1:8" x14ac:dyDescent="0.25">
      <c r="A123" s="12" t="s">
        <v>22</v>
      </c>
      <c r="B123" s="17">
        <f t="shared" si="27"/>
        <v>110740</v>
      </c>
      <c r="C123" s="16">
        <f>(B123/B132)*100</f>
        <v>8.4695660819652705</v>
      </c>
      <c r="D123" s="15">
        <v>74502</v>
      </c>
      <c r="E123" s="15">
        <v>36238</v>
      </c>
      <c r="F123" s="15">
        <v>44385</v>
      </c>
      <c r="G123" s="15">
        <v>66351</v>
      </c>
      <c r="H123" s="15">
        <v>4</v>
      </c>
    </row>
    <row r="124" spans="1:8" x14ac:dyDescent="0.25">
      <c r="A124" s="12" t="s">
        <v>25</v>
      </c>
      <c r="B124" s="17">
        <f t="shared" si="27"/>
        <v>63953</v>
      </c>
      <c r="C124" s="18">
        <f>(B124/B132)*100</f>
        <v>4.8912241253379527</v>
      </c>
      <c r="D124" s="17">
        <v>46916</v>
      </c>
      <c r="E124" s="17">
        <v>17037</v>
      </c>
      <c r="F124" s="17">
        <v>593</v>
      </c>
      <c r="G124" s="17">
        <v>63330</v>
      </c>
      <c r="H124" s="17">
        <v>30</v>
      </c>
    </row>
    <row r="125" spans="1:8" x14ac:dyDescent="0.25">
      <c r="A125" s="12" t="s">
        <v>47</v>
      </c>
      <c r="B125" s="17">
        <f t="shared" si="27"/>
        <v>52186</v>
      </c>
      <c r="C125" s="18">
        <f>(B125/B132)*100</f>
        <v>3.9912658077789374</v>
      </c>
      <c r="D125" s="17">
        <v>41931</v>
      </c>
      <c r="E125" s="17">
        <v>10255</v>
      </c>
      <c r="F125" s="17">
        <v>23460</v>
      </c>
      <c r="G125" s="17">
        <v>28648</v>
      </c>
      <c r="H125" s="17">
        <v>78</v>
      </c>
    </row>
    <row r="126" spans="1:8" x14ac:dyDescent="0.25">
      <c r="A126" s="12" t="s">
        <v>23</v>
      </c>
      <c r="B126" s="17">
        <f t="shared" si="27"/>
        <v>40714</v>
      </c>
      <c r="C126" s="18">
        <f>(B126/B132)*100</f>
        <v>3.1138695454319487</v>
      </c>
      <c r="D126" s="17">
        <v>30707</v>
      </c>
      <c r="E126" s="17">
        <v>10007</v>
      </c>
      <c r="F126" s="17">
        <v>18212</v>
      </c>
      <c r="G126" s="17">
        <v>22468</v>
      </c>
      <c r="H126" s="17">
        <v>34</v>
      </c>
    </row>
    <row r="127" spans="1:8" x14ac:dyDescent="0.25">
      <c r="A127" s="12" t="s">
        <v>24</v>
      </c>
      <c r="B127" s="15">
        <f t="shared" si="27"/>
        <v>39874</v>
      </c>
      <c r="C127" s="18">
        <f>(B127/B132)*100</f>
        <v>3.0496250492349932</v>
      </c>
      <c r="D127" s="17">
        <v>30052</v>
      </c>
      <c r="E127" s="17">
        <v>9822</v>
      </c>
      <c r="F127" s="17">
        <v>14678</v>
      </c>
      <c r="G127" s="17">
        <v>25178</v>
      </c>
      <c r="H127" s="17">
        <v>18</v>
      </c>
    </row>
    <row r="128" spans="1:8" x14ac:dyDescent="0.25">
      <c r="A128" s="12" t="s">
        <v>34</v>
      </c>
      <c r="B128" s="17">
        <f t="shared" si="27"/>
        <v>33618</v>
      </c>
      <c r="C128" s="18">
        <f>(B128/B132)*100</f>
        <v>2.5711565156538598</v>
      </c>
      <c r="D128" s="17">
        <v>23763</v>
      </c>
      <c r="E128" s="17">
        <v>9855</v>
      </c>
      <c r="F128" s="17">
        <v>14719</v>
      </c>
      <c r="G128" s="17">
        <v>18895</v>
      </c>
      <c r="H128" s="17">
        <v>4</v>
      </c>
    </row>
    <row r="129" spans="1:8" x14ac:dyDescent="0.25">
      <c r="A129" s="12" t="s">
        <v>29</v>
      </c>
      <c r="B129" s="17">
        <f t="shared" si="27"/>
        <v>31759</v>
      </c>
      <c r="C129" s="18">
        <f>(B129/B132)*100</f>
        <v>2.4289773270465504</v>
      </c>
      <c r="D129" s="15">
        <v>22902</v>
      </c>
      <c r="E129" s="15">
        <v>8857</v>
      </c>
      <c r="F129" s="15">
        <v>10851</v>
      </c>
      <c r="G129" s="15">
        <v>20904</v>
      </c>
      <c r="H129" s="17">
        <v>4</v>
      </c>
    </row>
    <row r="130" spans="1:8" ht="15" customHeight="1" x14ac:dyDescent="0.25">
      <c r="A130" s="12" t="s">
        <v>27</v>
      </c>
      <c r="B130" s="17">
        <f t="shared" si="27"/>
        <v>30794</v>
      </c>
      <c r="C130" s="18">
        <f>(B130/B132)*100</f>
        <v>2.3551726379631437</v>
      </c>
      <c r="D130" s="15">
        <v>22475</v>
      </c>
      <c r="E130" s="15">
        <v>8319</v>
      </c>
      <c r="F130" s="15">
        <v>14408</v>
      </c>
      <c r="G130" s="15">
        <v>16376</v>
      </c>
      <c r="H130" s="17">
        <v>10</v>
      </c>
    </row>
    <row r="131" spans="1:8" ht="15.75" thickBot="1" x14ac:dyDescent="0.3">
      <c r="A131" s="19" t="s">
        <v>31</v>
      </c>
      <c r="B131" s="20">
        <f t="shared" si="27"/>
        <v>658070</v>
      </c>
      <c r="C131" s="21">
        <f>(B131/B132)*100</f>
        <v>50.330209062298039</v>
      </c>
      <c r="D131" s="20">
        <f t="shared" ref="D131" si="28">D132-SUM(D121:D130)</f>
        <v>490264</v>
      </c>
      <c r="E131" s="20">
        <f t="shared" ref="E131" si="29">E132-SUM(E121:E130)</f>
        <v>167806</v>
      </c>
      <c r="F131" s="20">
        <f t="shared" ref="F131" si="30">F132-SUM(F121:F130)</f>
        <v>268302</v>
      </c>
      <c r="G131" s="20">
        <f t="shared" ref="G131" si="31">G132-SUM(G121:G130)</f>
        <v>389410</v>
      </c>
      <c r="H131" s="20">
        <f t="shared" ref="H131" si="32">B131-SUM(F131:G131)</f>
        <v>358</v>
      </c>
    </row>
    <row r="132" spans="1:8" ht="15.75" thickBot="1" x14ac:dyDescent="0.3">
      <c r="A132" s="9" t="s">
        <v>9</v>
      </c>
      <c r="B132" s="11">
        <f t="shared" si="27"/>
        <v>1307505</v>
      </c>
      <c r="C132" s="23">
        <f>(B132/B132)*100</f>
        <v>100</v>
      </c>
      <c r="D132" s="11">
        <v>972130</v>
      </c>
      <c r="E132" s="11">
        <v>335375</v>
      </c>
      <c r="F132" s="11">
        <v>506975</v>
      </c>
      <c r="G132" s="11">
        <v>799851</v>
      </c>
      <c r="H132" s="23">
        <v>679</v>
      </c>
    </row>
    <row r="133" spans="1:8" x14ac:dyDescent="0.25">
      <c r="A133" s="43" t="s">
        <v>19</v>
      </c>
      <c r="B133" s="34"/>
      <c r="C133" s="34"/>
      <c r="D133" s="34"/>
      <c r="E133" s="34"/>
      <c r="F133" s="34"/>
      <c r="G133" s="34"/>
      <c r="H133" s="34"/>
    </row>
    <row r="134" spans="1:8" x14ac:dyDescent="0.25">
      <c r="A134" s="43" t="s">
        <v>62</v>
      </c>
      <c r="B134" s="34"/>
      <c r="C134" s="34"/>
      <c r="D134" s="34"/>
      <c r="E134" s="34"/>
      <c r="F134" s="34"/>
      <c r="G134" s="34"/>
      <c r="H134" s="34"/>
    </row>
    <row r="135" spans="1:8" x14ac:dyDescent="0.25">
      <c r="A135" s="43"/>
      <c r="B135" s="34"/>
      <c r="C135" s="34"/>
      <c r="D135" s="34"/>
      <c r="E135" s="34"/>
      <c r="F135" s="34"/>
      <c r="G135" s="34"/>
      <c r="H135" s="34"/>
    </row>
    <row r="136" spans="1:8" x14ac:dyDescent="0.25">
      <c r="A136" s="33"/>
      <c r="B136" s="34"/>
      <c r="C136" s="34"/>
      <c r="D136" s="34"/>
      <c r="E136" s="34"/>
      <c r="F136" s="34"/>
      <c r="G136" s="34"/>
      <c r="H136" s="34"/>
    </row>
    <row r="137" spans="1:8" x14ac:dyDescent="0.25">
      <c r="A137" s="33"/>
      <c r="B137" s="34"/>
      <c r="C137" s="34"/>
      <c r="D137" s="34"/>
      <c r="E137" s="34"/>
      <c r="F137" s="34"/>
      <c r="G137" s="34"/>
      <c r="H137" s="34"/>
    </row>
    <row r="138" spans="1:8" x14ac:dyDescent="0.25">
      <c r="A138" s="33"/>
      <c r="B138" s="34"/>
      <c r="C138" s="34"/>
      <c r="D138" s="34"/>
      <c r="E138" s="34"/>
      <c r="F138" s="34"/>
      <c r="G138" s="34"/>
      <c r="H138" s="34"/>
    </row>
    <row r="139" spans="1:8" x14ac:dyDescent="0.25">
      <c r="A139" s="33"/>
      <c r="B139" s="34"/>
      <c r="C139" s="34"/>
      <c r="D139" s="34"/>
      <c r="E139" s="34"/>
      <c r="F139" s="34"/>
      <c r="G139" s="34"/>
      <c r="H139" s="34"/>
    </row>
    <row r="140" spans="1:8" ht="21.75" customHeight="1" x14ac:dyDescent="0.25">
      <c r="A140" s="55" t="s">
        <v>69</v>
      </c>
      <c r="B140" s="56"/>
      <c r="C140" s="56"/>
      <c r="D140" s="56"/>
      <c r="E140" s="56"/>
      <c r="F140" s="56"/>
      <c r="G140" s="56"/>
    </row>
    <row r="141" spans="1:8" ht="2.25" customHeight="1" thickBot="1" x14ac:dyDescent="0.3">
      <c r="A141" s="24"/>
      <c r="B141" s="25"/>
      <c r="C141" s="25"/>
      <c r="D141" s="25"/>
      <c r="E141" s="25"/>
      <c r="F141" s="25"/>
      <c r="G141" s="25"/>
      <c r="H141" s="25"/>
    </row>
    <row r="142" spans="1:8" ht="21" customHeight="1" thickBot="1" x14ac:dyDescent="0.3">
      <c r="A142" s="9" t="s">
        <v>13</v>
      </c>
      <c r="B142" s="10" t="s">
        <v>0</v>
      </c>
      <c r="C142" s="10" t="s">
        <v>1</v>
      </c>
      <c r="D142" s="10" t="s">
        <v>17</v>
      </c>
      <c r="E142" s="10" t="s">
        <v>18</v>
      </c>
      <c r="F142" s="10" t="s">
        <v>2</v>
      </c>
      <c r="G142" s="10" t="s">
        <v>3</v>
      </c>
      <c r="H142" s="10" t="s">
        <v>30</v>
      </c>
    </row>
    <row r="143" spans="1:8" ht="21" customHeight="1" thickBot="1" x14ac:dyDescent="0.3">
      <c r="A143" s="9" t="s">
        <v>14</v>
      </c>
      <c r="B143" s="30">
        <f>$B$5</f>
        <v>16817123</v>
      </c>
      <c r="C143" s="31"/>
      <c r="D143" s="30">
        <f>$D$5</f>
        <v>13651086</v>
      </c>
      <c r="E143" s="30">
        <f>$E$5</f>
        <v>3166037</v>
      </c>
      <c r="F143" s="30">
        <f>$F$5</f>
        <v>6432495</v>
      </c>
      <c r="G143" s="30">
        <f>$G$5</f>
        <v>10376610</v>
      </c>
      <c r="H143" s="30">
        <f>$H$5</f>
        <v>8018</v>
      </c>
    </row>
    <row r="144" spans="1:8" x14ac:dyDescent="0.25">
      <c r="A144" s="12" t="s">
        <v>22</v>
      </c>
      <c r="B144" s="26">
        <f>D144+E144</f>
        <v>65230</v>
      </c>
      <c r="C144" s="14">
        <f>(B144/B155)*100</f>
        <v>14.668348703280195</v>
      </c>
      <c r="D144" s="26">
        <v>40807</v>
      </c>
      <c r="E144" s="26">
        <v>24423</v>
      </c>
      <c r="F144" s="26">
        <v>23765</v>
      </c>
      <c r="G144" s="26">
        <v>41464</v>
      </c>
      <c r="H144" s="13">
        <v>1</v>
      </c>
    </row>
    <row r="145" spans="1:8" x14ac:dyDescent="0.25">
      <c r="A145" s="12" t="s">
        <v>21</v>
      </c>
      <c r="B145" s="15">
        <f t="shared" ref="B145:B155" si="33">D145+E145</f>
        <v>32488</v>
      </c>
      <c r="C145" s="16">
        <f>(B145/B155)*100</f>
        <v>7.3056157086028968</v>
      </c>
      <c r="D145" s="15">
        <v>21633</v>
      </c>
      <c r="E145" s="15">
        <v>10855</v>
      </c>
      <c r="F145" s="15">
        <v>14403</v>
      </c>
      <c r="G145" s="15">
        <v>18072</v>
      </c>
      <c r="H145" s="15">
        <v>13</v>
      </c>
    </row>
    <row r="146" spans="1:8" x14ac:dyDescent="0.25">
      <c r="A146" s="12" t="s">
        <v>25</v>
      </c>
      <c r="B146" s="17">
        <f t="shared" si="33"/>
        <v>25801</v>
      </c>
      <c r="C146" s="16">
        <f>(B146/B155)*100</f>
        <v>5.801901960652037</v>
      </c>
      <c r="D146" s="15">
        <v>15927</v>
      </c>
      <c r="E146" s="15">
        <v>9874</v>
      </c>
      <c r="F146" s="15">
        <v>270</v>
      </c>
      <c r="G146" s="15">
        <v>25528</v>
      </c>
      <c r="H146" s="15">
        <v>3</v>
      </c>
    </row>
    <row r="147" spans="1:8" x14ac:dyDescent="0.25">
      <c r="A147" s="12" t="s">
        <v>47</v>
      </c>
      <c r="B147" s="17">
        <f t="shared" si="33"/>
        <v>22128</v>
      </c>
      <c r="C147" s="18">
        <f>(B147/B155)*100</f>
        <v>4.9759500246233968</v>
      </c>
      <c r="D147" s="17">
        <v>14220</v>
      </c>
      <c r="E147" s="17">
        <v>7908</v>
      </c>
      <c r="F147" s="17">
        <v>9694</v>
      </c>
      <c r="G147" s="17">
        <v>12396</v>
      </c>
      <c r="H147" s="17">
        <v>38</v>
      </c>
    </row>
    <row r="148" spans="1:8" x14ac:dyDescent="0.25">
      <c r="A148" s="12" t="s">
        <v>23</v>
      </c>
      <c r="B148" s="17">
        <f t="shared" si="33"/>
        <v>17376</v>
      </c>
      <c r="C148" s="18">
        <f>(B148/B155)*100</f>
        <v>3.9073620583810622</v>
      </c>
      <c r="D148" s="17">
        <v>11274</v>
      </c>
      <c r="E148" s="17">
        <v>6102</v>
      </c>
      <c r="F148" s="17">
        <v>7372</v>
      </c>
      <c r="G148" s="17">
        <v>9992</v>
      </c>
      <c r="H148" s="17">
        <v>12</v>
      </c>
    </row>
    <row r="149" spans="1:8" x14ac:dyDescent="0.25">
      <c r="A149" s="12" t="s">
        <v>33</v>
      </c>
      <c r="B149" s="17">
        <f t="shared" si="33"/>
        <v>14384</v>
      </c>
      <c r="C149" s="18">
        <f>(B149/B155)*100</f>
        <v>3.234547412969222</v>
      </c>
      <c r="D149" s="17">
        <v>9250</v>
      </c>
      <c r="E149" s="17">
        <v>5134</v>
      </c>
      <c r="F149" s="17">
        <v>4753</v>
      </c>
      <c r="G149" s="17">
        <v>9625</v>
      </c>
      <c r="H149" s="17">
        <v>6</v>
      </c>
    </row>
    <row r="150" spans="1:8" x14ac:dyDescent="0.25">
      <c r="A150" s="12" t="s">
        <v>24</v>
      </c>
      <c r="B150" s="15">
        <f t="shared" si="33"/>
        <v>13903</v>
      </c>
      <c r="C150" s="18">
        <f>(B150/B155)*100</f>
        <v>3.1263843633558879</v>
      </c>
      <c r="D150" s="17">
        <v>9118</v>
      </c>
      <c r="E150" s="17">
        <v>4785</v>
      </c>
      <c r="F150" s="17">
        <v>5578</v>
      </c>
      <c r="G150" s="17">
        <v>8320</v>
      </c>
      <c r="H150" s="17">
        <v>5</v>
      </c>
    </row>
    <row r="151" spans="1:8" x14ac:dyDescent="0.25">
      <c r="A151" s="12" t="s">
        <v>34</v>
      </c>
      <c r="B151" s="17">
        <f t="shared" si="33"/>
        <v>10455</v>
      </c>
      <c r="C151" s="18">
        <f>(B151/B155)*100</f>
        <v>2.3510284484561468</v>
      </c>
      <c r="D151" s="17">
        <v>6618</v>
      </c>
      <c r="E151" s="17">
        <v>3837</v>
      </c>
      <c r="F151" s="17">
        <v>4297</v>
      </c>
      <c r="G151" s="17">
        <v>6158</v>
      </c>
      <c r="H151" s="17"/>
    </row>
    <row r="152" spans="1:8" x14ac:dyDescent="0.25">
      <c r="A152" s="12" t="s">
        <v>27</v>
      </c>
      <c r="B152" s="17">
        <f t="shared" si="33"/>
        <v>10196</v>
      </c>
      <c r="C152" s="18">
        <f>(B152/B155)*100</f>
        <v>2.2927868063566592</v>
      </c>
      <c r="D152" s="15">
        <v>6621</v>
      </c>
      <c r="E152" s="15">
        <v>3575</v>
      </c>
      <c r="F152" s="15">
        <v>5252</v>
      </c>
      <c r="G152" s="15">
        <v>4928</v>
      </c>
      <c r="H152" s="17">
        <v>16</v>
      </c>
    </row>
    <row r="153" spans="1:8" ht="16.5" customHeight="1" x14ac:dyDescent="0.25">
      <c r="A153" s="12" t="s">
        <v>29</v>
      </c>
      <c r="B153" s="17">
        <f t="shared" si="33"/>
        <v>9655</v>
      </c>
      <c r="C153" s="18">
        <f>(B153/B155)*100</f>
        <v>2.1711314844422858</v>
      </c>
      <c r="D153" s="15">
        <v>6411</v>
      </c>
      <c r="E153" s="15">
        <v>3244</v>
      </c>
      <c r="F153" s="15">
        <v>3675</v>
      </c>
      <c r="G153" s="15">
        <v>5980</v>
      </c>
      <c r="H153" s="17"/>
    </row>
    <row r="154" spans="1:8" ht="15.75" thickBot="1" x14ac:dyDescent="0.3">
      <c r="A154" s="19" t="s">
        <v>31</v>
      </c>
      <c r="B154" s="20">
        <f t="shared" si="33"/>
        <v>223083</v>
      </c>
      <c r="C154" s="21">
        <f>(B154/B155)*100</f>
        <v>50.164943028880202</v>
      </c>
      <c r="D154" s="20">
        <f t="shared" ref="D154" si="34">D155-SUM(D144:D153)</f>
        <v>147602</v>
      </c>
      <c r="E154" s="20">
        <f t="shared" ref="E154" si="35">E155-SUM(E144:E153)</f>
        <v>75481</v>
      </c>
      <c r="F154" s="20">
        <f t="shared" ref="F154" si="36">F155-SUM(F144:F153)</f>
        <v>97301</v>
      </c>
      <c r="G154" s="20">
        <f t="shared" ref="G154" si="37">G155-SUM(G144:G153)</f>
        <v>125596</v>
      </c>
      <c r="H154" s="20">
        <f t="shared" ref="H154" si="38">B154-SUM(F154:G154)</f>
        <v>186</v>
      </c>
    </row>
    <row r="155" spans="1:8" ht="15.75" thickBot="1" x14ac:dyDescent="0.3">
      <c r="A155" s="9" t="s">
        <v>10</v>
      </c>
      <c r="B155" s="11">
        <f t="shared" si="33"/>
        <v>444699</v>
      </c>
      <c r="C155" s="23">
        <f>(B155/B155)*100</f>
        <v>100</v>
      </c>
      <c r="D155" s="11">
        <v>289481</v>
      </c>
      <c r="E155" s="11">
        <v>155218</v>
      </c>
      <c r="F155" s="11">
        <v>176360</v>
      </c>
      <c r="G155" s="11">
        <v>268059</v>
      </c>
      <c r="H155" s="23">
        <v>280</v>
      </c>
    </row>
    <row r="156" spans="1:8" s="5" customFormat="1" x14ac:dyDescent="0.25">
      <c r="A156" s="43" t="s">
        <v>19</v>
      </c>
      <c r="B156" s="38"/>
      <c r="C156" s="40"/>
      <c r="D156" s="38"/>
      <c r="E156" s="38"/>
      <c r="F156" s="38"/>
      <c r="G156" s="38"/>
      <c r="H156" s="38"/>
    </row>
    <row r="157" spans="1:8" s="5" customFormat="1" x14ac:dyDescent="0.25">
      <c r="A157" s="43" t="s">
        <v>62</v>
      </c>
      <c r="B157" s="38"/>
      <c r="C157" s="40"/>
      <c r="D157" s="38"/>
      <c r="E157" s="38"/>
      <c r="F157" s="38"/>
      <c r="G157" s="38"/>
      <c r="H157" s="38"/>
    </row>
    <row r="158" spans="1:8" s="5" customFormat="1" x14ac:dyDescent="0.25">
      <c r="A158" s="43"/>
      <c r="B158" s="38"/>
      <c r="C158" s="40"/>
      <c r="D158" s="38"/>
      <c r="E158" s="38"/>
      <c r="F158" s="38"/>
      <c r="G158" s="38"/>
      <c r="H158" s="38"/>
    </row>
    <row r="159" spans="1:8" s="5" customFormat="1" x14ac:dyDescent="0.25">
      <c r="A159" s="33"/>
      <c r="B159" s="38"/>
      <c r="C159" s="40"/>
      <c r="D159" s="38"/>
      <c r="E159" s="38"/>
      <c r="F159" s="38"/>
      <c r="G159" s="38"/>
      <c r="H159" s="38"/>
    </row>
    <row r="160" spans="1:8" s="5" customFormat="1" x14ac:dyDescent="0.25">
      <c r="A160" s="33"/>
      <c r="B160" s="38"/>
      <c r="C160" s="40"/>
      <c r="D160" s="38"/>
      <c r="E160" s="38"/>
      <c r="F160" s="38"/>
      <c r="G160" s="38"/>
      <c r="H160" s="38"/>
    </row>
    <row r="161" spans="1:8" s="5" customFormat="1" x14ac:dyDescent="0.25">
      <c r="A161" s="33"/>
      <c r="B161" s="38"/>
      <c r="C161" s="40"/>
      <c r="D161" s="38"/>
      <c r="E161" s="38"/>
      <c r="F161" s="38"/>
      <c r="G161" s="38"/>
      <c r="H161" s="38"/>
    </row>
    <row r="162" spans="1:8" s="5" customFormat="1" x14ac:dyDescent="0.25">
      <c r="A162" s="33"/>
      <c r="B162" s="38"/>
      <c r="C162" s="40"/>
      <c r="D162" s="38"/>
      <c r="E162" s="38"/>
      <c r="F162" s="38"/>
      <c r="G162" s="38"/>
      <c r="H162" s="38"/>
    </row>
    <row r="163" spans="1:8" ht="24.75" customHeight="1" x14ac:dyDescent="0.25">
      <c r="A163" s="55" t="s">
        <v>70</v>
      </c>
      <c r="B163" s="56"/>
      <c r="C163" s="56"/>
      <c r="D163" s="56"/>
      <c r="E163" s="56"/>
      <c r="F163" s="56"/>
      <c r="G163" s="56"/>
    </row>
    <row r="164" spans="1:8" ht="2.25" customHeight="1" thickBot="1" x14ac:dyDescent="0.3">
      <c r="A164" s="24"/>
      <c r="B164" s="25"/>
      <c r="C164" s="25"/>
      <c r="D164" s="25"/>
      <c r="E164" s="25"/>
      <c r="F164" s="25"/>
      <c r="G164" s="25"/>
      <c r="H164" s="25"/>
    </row>
    <row r="165" spans="1:8" ht="21.75" customHeight="1" thickBot="1" x14ac:dyDescent="0.3">
      <c r="A165" s="9" t="s">
        <v>13</v>
      </c>
      <c r="B165" s="10" t="s">
        <v>0</v>
      </c>
      <c r="C165" s="10" t="s">
        <v>1</v>
      </c>
      <c r="D165" s="10" t="s">
        <v>17</v>
      </c>
      <c r="E165" s="10" t="s">
        <v>18</v>
      </c>
      <c r="F165" s="10" t="s">
        <v>2</v>
      </c>
      <c r="G165" s="10" t="s">
        <v>3</v>
      </c>
      <c r="H165" s="10" t="s">
        <v>30</v>
      </c>
    </row>
    <row r="166" spans="1:8" ht="20.25" customHeight="1" thickBot="1" x14ac:dyDescent="0.3">
      <c r="A166" s="9" t="s">
        <v>14</v>
      </c>
      <c r="B166" s="30">
        <f>$B$5</f>
        <v>16817123</v>
      </c>
      <c r="C166" s="31"/>
      <c r="D166" s="30">
        <f>$D$5</f>
        <v>13651086</v>
      </c>
      <c r="E166" s="30">
        <f>$E$5</f>
        <v>3166037</v>
      </c>
      <c r="F166" s="30">
        <f>$F$5</f>
        <v>6432495</v>
      </c>
      <c r="G166" s="30">
        <f>$G$5</f>
        <v>10376610</v>
      </c>
      <c r="H166" s="30">
        <f>$H$5</f>
        <v>8018</v>
      </c>
    </row>
    <row r="167" spans="1:8" x14ac:dyDescent="0.25">
      <c r="A167" s="12" t="s">
        <v>21</v>
      </c>
      <c r="B167" s="26">
        <f>D167+E167</f>
        <v>117953</v>
      </c>
      <c r="C167" s="14">
        <f>(B167/B178)*100</f>
        <v>11.260085610749838</v>
      </c>
      <c r="D167" s="26">
        <v>99975</v>
      </c>
      <c r="E167" s="26">
        <v>17978</v>
      </c>
      <c r="F167" s="26">
        <v>47440</v>
      </c>
      <c r="G167" s="26">
        <v>70480</v>
      </c>
      <c r="H167" s="13">
        <v>33</v>
      </c>
    </row>
    <row r="168" spans="1:8" x14ac:dyDescent="0.25">
      <c r="A168" s="12" t="s">
        <v>25</v>
      </c>
      <c r="B168" s="15">
        <f t="shared" ref="B168:B178" si="39">D168+E168</f>
        <v>91294</v>
      </c>
      <c r="C168" s="16">
        <f>(B168/B178)*100</f>
        <v>8.7151514225818403</v>
      </c>
      <c r="D168" s="15">
        <v>73834</v>
      </c>
      <c r="E168" s="15">
        <v>17460</v>
      </c>
      <c r="F168" s="15">
        <v>766</v>
      </c>
      <c r="G168" s="15">
        <v>90502</v>
      </c>
      <c r="H168" s="15">
        <v>26</v>
      </c>
    </row>
    <row r="169" spans="1:8" x14ac:dyDescent="0.25">
      <c r="A169" s="12" t="s">
        <v>22</v>
      </c>
      <c r="B169" s="17">
        <f t="shared" si="39"/>
        <v>79600</v>
      </c>
      <c r="C169" s="16">
        <f>(B169/B178)*100</f>
        <v>7.5988132104794897</v>
      </c>
      <c r="D169" s="15">
        <v>60623</v>
      </c>
      <c r="E169" s="15">
        <v>18977</v>
      </c>
      <c r="F169" s="15">
        <v>32604</v>
      </c>
      <c r="G169" s="15">
        <v>46990</v>
      </c>
      <c r="H169" s="15">
        <v>6</v>
      </c>
    </row>
    <row r="170" spans="1:8" x14ac:dyDescent="0.25">
      <c r="A170" s="12" t="s">
        <v>26</v>
      </c>
      <c r="B170" s="17">
        <f t="shared" si="39"/>
        <v>53874</v>
      </c>
      <c r="C170" s="18">
        <f>(B170/B178)*100</f>
        <v>5.1429455138363309</v>
      </c>
      <c r="D170" s="17">
        <v>46098</v>
      </c>
      <c r="E170" s="17">
        <v>7776</v>
      </c>
      <c r="F170" s="17">
        <v>24548</v>
      </c>
      <c r="G170" s="17">
        <v>29305</v>
      </c>
      <c r="H170" s="17">
        <v>21</v>
      </c>
    </row>
    <row r="171" spans="1:8" x14ac:dyDescent="0.25">
      <c r="A171" s="12" t="s">
        <v>23</v>
      </c>
      <c r="B171" s="17">
        <f t="shared" si="39"/>
        <v>45082</v>
      </c>
      <c r="C171" s="18">
        <f>(B171/B178)*100</f>
        <v>4.3036394114929184</v>
      </c>
      <c r="D171" s="17">
        <v>38098</v>
      </c>
      <c r="E171" s="17">
        <v>6984</v>
      </c>
      <c r="F171" s="17">
        <v>20000</v>
      </c>
      <c r="G171" s="17">
        <v>25039</v>
      </c>
      <c r="H171" s="17">
        <v>43</v>
      </c>
    </row>
    <row r="172" spans="1:8" x14ac:dyDescent="0.25">
      <c r="A172" s="12" t="s">
        <v>24</v>
      </c>
      <c r="B172" s="17">
        <f t="shared" si="39"/>
        <v>40378</v>
      </c>
      <c r="C172" s="18">
        <f>(B172/B178)*100</f>
        <v>3.8545839172454874</v>
      </c>
      <c r="D172" s="17">
        <v>32998</v>
      </c>
      <c r="E172" s="17">
        <v>7380</v>
      </c>
      <c r="F172" s="17">
        <v>17530</v>
      </c>
      <c r="G172" s="17">
        <v>22828</v>
      </c>
      <c r="H172" s="17">
        <v>20</v>
      </c>
    </row>
    <row r="173" spans="1:8" x14ac:dyDescent="0.25">
      <c r="A173" s="12" t="s">
        <v>34</v>
      </c>
      <c r="B173" s="15">
        <f t="shared" si="39"/>
        <v>36589</v>
      </c>
      <c r="C173" s="18">
        <f>(B173/B178)*100</f>
        <v>3.4928765899275636</v>
      </c>
      <c r="D173" s="17">
        <v>28852</v>
      </c>
      <c r="E173" s="17">
        <v>7737</v>
      </c>
      <c r="F173" s="17">
        <v>14892</v>
      </c>
      <c r="G173" s="17">
        <v>21697</v>
      </c>
      <c r="H173" s="17"/>
    </row>
    <row r="174" spans="1:8" x14ac:dyDescent="0.25">
      <c r="A174" s="12" t="s">
        <v>27</v>
      </c>
      <c r="B174" s="17">
        <f t="shared" si="39"/>
        <v>34268</v>
      </c>
      <c r="C174" s="18">
        <f>(B174/B178)*100</f>
        <v>3.2713081796069234</v>
      </c>
      <c r="D174" s="17">
        <v>27181</v>
      </c>
      <c r="E174" s="17">
        <v>7087</v>
      </c>
      <c r="F174" s="17">
        <v>20515</v>
      </c>
      <c r="G174" s="17">
        <v>13742</v>
      </c>
      <c r="H174" s="17">
        <v>11</v>
      </c>
    </row>
    <row r="175" spans="1:8" x14ac:dyDescent="0.25">
      <c r="A175" s="12" t="s">
        <v>33</v>
      </c>
      <c r="B175" s="17">
        <f t="shared" si="39"/>
        <v>33886</v>
      </c>
      <c r="C175" s="18">
        <f>(B175/B178)*100</f>
        <v>3.2348415131948234</v>
      </c>
      <c r="D175" s="15">
        <v>27078</v>
      </c>
      <c r="E175" s="15">
        <v>6808</v>
      </c>
      <c r="F175" s="15">
        <v>10107</v>
      </c>
      <c r="G175" s="15">
        <v>23765</v>
      </c>
      <c r="H175" s="17">
        <v>14</v>
      </c>
    </row>
    <row r="176" spans="1:8" ht="21" customHeight="1" x14ac:dyDescent="0.25">
      <c r="A176" s="12" t="s">
        <v>29</v>
      </c>
      <c r="B176" s="17">
        <f t="shared" si="39"/>
        <v>22208</v>
      </c>
      <c r="C176" s="18">
        <f>(B176/B178)*100</f>
        <v>2.1200307007327699</v>
      </c>
      <c r="D176" s="15">
        <v>17796</v>
      </c>
      <c r="E176" s="15">
        <v>4412</v>
      </c>
      <c r="F176" s="15">
        <v>10257</v>
      </c>
      <c r="G176" s="15">
        <v>11950</v>
      </c>
      <c r="H176" s="17">
        <v>1</v>
      </c>
    </row>
    <row r="177" spans="1:8" ht="15.75" thickBot="1" x14ac:dyDescent="0.3">
      <c r="A177" s="19" t="s">
        <v>31</v>
      </c>
      <c r="B177" s="20">
        <f t="shared" si="39"/>
        <v>492400</v>
      </c>
      <c r="C177" s="21">
        <f>(B177/B178)*100</f>
        <v>47.005723930152016</v>
      </c>
      <c r="D177" s="20">
        <f t="shared" ref="D177" si="40">D178-SUM(D167:D176)</f>
        <v>399933</v>
      </c>
      <c r="E177" s="20">
        <f t="shared" ref="E177" si="41">E178-SUM(E167:E176)</f>
        <v>92467</v>
      </c>
      <c r="F177" s="20">
        <f t="shared" ref="F177" si="42">F178-SUM(F167:F176)</f>
        <v>221360</v>
      </c>
      <c r="G177" s="20">
        <f t="shared" ref="G177" si="43">G178-SUM(G167:G176)</f>
        <v>270860</v>
      </c>
      <c r="H177" s="20">
        <f t="shared" ref="H177" si="44">B177-SUM(F177:G177)</f>
        <v>180</v>
      </c>
    </row>
    <row r="178" spans="1:8" ht="15.75" thickBot="1" x14ac:dyDescent="0.3">
      <c r="A178" s="9" t="s">
        <v>11</v>
      </c>
      <c r="B178" s="11">
        <f t="shared" si="39"/>
        <v>1047532</v>
      </c>
      <c r="C178" s="23">
        <f>(B178/B178)*100</f>
        <v>100</v>
      </c>
      <c r="D178" s="11">
        <v>852466</v>
      </c>
      <c r="E178" s="11">
        <v>195066</v>
      </c>
      <c r="F178" s="11">
        <v>420019</v>
      </c>
      <c r="G178" s="11">
        <v>627158</v>
      </c>
      <c r="H178" s="23">
        <v>355</v>
      </c>
    </row>
    <row r="179" spans="1:8" x14ac:dyDescent="0.25">
      <c r="A179" s="43" t="s">
        <v>19</v>
      </c>
      <c r="B179" s="34"/>
      <c r="C179" s="34"/>
      <c r="D179" s="34"/>
      <c r="E179" s="34"/>
      <c r="F179" s="34"/>
      <c r="G179" s="34"/>
      <c r="H179" s="34"/>
    </row>
    <row r="180" spans="1:8" x14ac:dyDescent="0.25">
      <c r="A180" s="43" t="s">
        <v>62</v>
      </c>
      <c r="B180" s="34"/>
      <c r="C180" s="34"/>
      <c r="D180" s="34"/>
      <c r="E180" s="34"/>
      <c r="F180" s="34"/>
      <c r="G180" s="34"/>
      <c r="H180" s="34"/>
    </row>
    <row r="181" spans="1:8" x14ac:dyDescent="0.25">
      <c r="A181" s="43"/>
      <c r="B181" s="34"/>
      <c r="C181" s="34"/>
      <c r="D181" s="34"/>
      <c r="E181" s="34"/>
      <c r="F181" s="34"/>
      <c r="G181" s="34"/>
      <c r="H181" s="34"/>
    </row>
    <row r="182" spans="1:8" x14ac:dyDescent="0.25">
      <c r="A182" s="43"/>
      <c r="B182" s="34"/>
      <c r="C182" s="34"/>
      <c r="D182" s="34"/>
      <c r="E182" s="34"/>
      <c r="F182" s="34"/>
      <c r="G182" s="34"/>
      <c r="H182" s="34"/>
    </row>
    <row r="183" spans="1:8" x14ac:dyDescent="0.25">
      <c r="A183" s="43"/>
      <c r="B183" s="34"/>
      <c r="C183" s="34"/>
      <c r="D183" s="34"/>
      <c r="E183" s="34"/>
      <c r="F183" s="34"/>
      <c r="G183" s="34"/>
      <c r="H183" s="34"/>
    </row>
    <row r="184" spans="1:8" x14ac:dyDescent="0.25">
      <c r="A184" s="43"/>
      <c r="B184" s="34"/>
      <c r="C184" s="34"/>
      <c r="D184" s="34"/>
      <c r="E184" s="34"/>
      <c r="F184" s="34"/>
      <c r="G184" s="34"/>
      <c r="H184" s="34"/>
    </row>
    <row r="185" spans="1:8" x14ac:dyDescent="0.25">
      <c r="A185" s="33"/>
      <c r="B185" s="34"/>
      <c r="C185" s="34"/>
      <c r="D185" s="34"/>
      <c r="E185" s="34"/>
      <c r="F185" s="34"/>
      <c r="G185" s="34"/>
      <c r="H185" s="34"/>
    </row>
    <row r="186" spans="1:8" x14ac:dyDescent="0.25">
      <c r="A186" s="55" t="s">
        <v>71</v>
      </c>
      <c r="B186" s="56"/>
      <c r="C186" s="56"/>
      <c r="D186" s="56"/>
      <c r="E186" s="56"/>
      <c r="F186" s="56"/>
      <c r="G186" s="56"/>
    </row>
    <row r="187" spans="1:8" ht="3" customHeight="1" thickBot="1" x14ac:dyDescent="0.3">
      <c r="A187" s="24"/>
      <c r="B187" s="25"/>
      <c r="C187" s="25"/>
      <c r="D187" s="25"/>
      <c r="E187" s="25"/>
      <c r="F187" s="25"/>
      <c r="G187" s="25"/>
      <c r="H187" s="25"/>
    </row>
    <row r="188" spans="1:8" ht="21" customHeight="1" thickBot="1" x14ac:dyDescent="0.3">
      <c r="A188" s="9" t="s">
        <v>13</v>
      </c>
      <c r="B188" s="10" t="s">
        <v>0</v>
      </c>
      <c r="C188" s="10" t="s">
        <v>1</v>
      </c>
      <c r="D188" s="10" t="s">
        <v>17</v>
      </c>
      <c r="E188" s="10" t="s">
        <v>18</v>
      </c>
      <c r="F188" s="10" t="s">
        <v>2</v>
      </c>
      <c r="G188" s="10" t="s">
        <v>3</v>
      </c>
      <c r="H188" s="10" t="s">
        <v>30</v>
      </c>
    </row>
    <row r="189" spans="1:8" ht="21" customHeight="1" thickBot="1" x14ac:dyDescent="0.3">
      <c r="A189" s="9" t="s">
        <v>14</v>
      </c>
      <c r="B189" s="30">
        <f>$B$5</f>
        <v>16817123</v>
      </c>
      <c r="C189" s="31"/>
      <c r="D189" s="30">
        <f>$D$5</f>
        <v>13651086</v>
      </c>
      <c r="E189" s="30">
        <f>$E$5</f>
        <v>3166037</v>
      </c>
      <c r="F189" s="30">
        <f>$F$5</f>
        <v>6432495</v>
      </c>
      <c r="G189" s="30">
        <f>$G$5</f>
        <v>10376610</v>
      </c>
      <c r="H189" s="30">
        <f>$H$5</f>
        <v>8018</v>
      </c>
    </row>
    <row r="190" spans="1:8" x14ac:dyDescent="0.25">
      <c r="A190" s="12" t="s">
        <v>26</v>
      </c>
      <c r="B190" s="26">
        <f>D190+E190</f>
        <v>1239640</v>
      </c>
      <c r="C190" s="14">
        <f>(B190/B201)*100</f>
        <v>9.9745984239259045</v>
      </c>
      <c r="D190" s="26">
        <v>1035762</v>
      </c>
      <c r="E190" s="26">
        <v>203878</v>
      </c>
      <c r="F190" s="26">
        <v>472818</v>
      </c>
      <c r="G190" s="26">
        <v>766372</v>
      </c>
      <c r="H190" s="13">
        <v>450</v>
      </c>
    </row>
    <row r="191" spans="1:8" x14ac:dyDescent="0.25">
      <c r="A191" s="12" t="s">
        <v>21</v>
      </c>
      <c r="B191" s="15">
        <f t="shared" ref="B191:B201" si="45">D191+E191</f>
        <v>1118860</v>
      </c>
      <c r="C191" s="16">
        <f>(B191/B201)*100</f>
        <v>9.0027582141538964</v>
      </c>
      <c r="D191" s="15">
        <v>959050</v>
      </c>
      <c r="E191" s="15">
        <v>159810</v>
      </c>
      <c r="F191" s="15">
        <v>402883</v>
      </c>
      <c r="G191" s="15">
        <v>715497</v>
      </c>
      <c r="H191" s="15">
        <v>480</v>
      </c>
    </row>
    <row r="192" spans="1:8" x14ac:dyDescent="0.25">
      <c r="A192" s="12" t="s">
        <v>22</v>
      </c>
      <c r="B192" s="17">
        <f t="shared" si="45"/>
        <v>1047255</v>
      </c>
      <c r="C192" s="16">
        <f>(B192/B201)*100</f>
        <v>8.4265981030367882</v>
      </c>
      <c r="D192" s="17">
        <v>819177</v>
      </c>
      <c r="E192" s="17">
        <v>228078</v>
      </c>
      <c r="F192" s="17">
        <v>402307</v>
      </c>
      <c r="G192" s="17">
        <v>644887</v>
      </c>
      <c r="H192" s="15">
        <v>61</v>
      </c>
    </row>
    <row r="193" spans="1:8" x14ac:dyDescent="0.25">
      <c r="A193" s="12" t="s">
        <v>24</v>
      </c>
      <c r="B193" s="17">
        <f t="shared" si="45"/>
        <v>571022</v>
      </c>
      <c r="C193" s="18">
        <f>(B193/B201)*100</f>
        <v>4.5946525936780178</v>
      </c>
      <c r="D193" s="17">
        <v>509606</v>
      </c>
      <c r="E193" s="17">
        <v>61416</v>
      </c>
      <c r="F193" s="17">
        <v>215339</v>
      </c>
      <c r="G193" s="17">
        <v>355407</v>
      </c>
      <c r="H193" s="17">
        <v>276</v>
      </c>
    </row>
    <row r="194" spans="1:8" x14ac:dyDescent="0.25">
      <c r="A194" s="12" t="s">
        <v>47</v>
      </c>
      <c r="B194" s="17">
        <f t="shared" si="45"/>
        <v>463540</v>
      </c>
      <c r="C194" s="18">
        <f>(B194/B201)*100</f>
        <v>3.7298129726586859</v>
      </c>
      <c r="D194" s="17">
        <v>388755</v>
      </c>
      <c r="E194" s="17">
        <v>74785</v>
      </c>
      <c r="F194" s="17">
        <v>217302</v>
      </c>
      <c r="G194" s="17">
        <v>245992</v>
      </c>
      <c r="H194" s="17">
        <v>246</v>
      </c>
    </row>
    <row r="195" spans="1:8" x14ac:dyDescent="0.25">
      <c r="A195" s="12" t="s">
        <v>25</v>
      </c>
      <c r="B195" s="17">
        <f t="shared" si="45"/>
        <v>409928</v>
      </c>
      <c r="C195" s="18">
        <f>(B195/B201)*100</f>
        <v>3.2984311434957716</v>
      </c>
      <c r="D195" s="17">
        <v>371984</v>
      </c>
      <c r="E195" s="17">
        <v>37944</v>
      </c>
      <c r="F195" s="17">
        <v>8018</v>
      </c>
      <c r="G195" s="17">
        <v>401646</v>
      </c>
      <c r="H195" s="17">
        <v>264</v>
      </c>
    </row>
    <row r="196" spans="1:8" x14ac:dyDescent="0.25">
      <c r="A196" s="12" t="s">
        <v>34</v>
      </c>
      <c r="B196" s="15">
        <f t="shared" si="45"/>
        <v>356453</v>
      </c>
      <c r="C196" s="18">
        <f>(B196/B201)*100</f>
        <v>2.8681516666158404</v>
      </c>
      <c r="D196" s="15">
        <v>281948</v>
      </c>
      <c r="E196" s="15">
        <v>74505</v>
      </c>
      <c r="F196" s="15">
        <v>150519</v>
      </c>
      <c r="G196" s="15">
        <v>205898</v>
      </c>
      <c r="H196" s="17">
        <v>36</v>
      </c>
    </row>
    <row r="197" spans="1:8" x14ac:dyDescent="0.25">
      <c r="A197" s="12" t="s">
        <v>23</v>
      </c>
      <c r="B197" s="17">
        <f t="shared" si="45"/>
        <v>344093</v>
      </c>
      <c r="C197" s="18">
        <f>(B197/B201)*100</f>
        <v>2.7686985701364399</v>
      </c>
      <c r="D197" s="17">
        <v>298267</v>
      </c>
      <c r="E197" s="17">
        <v>45826</v>
      </c>
      <c r="F197" s="17">
        <v>149236</v>
      </c>
      <c r="G197" s="17">
        <v>194587</v>
      </c>
      <c r="H197" s="17">
        <v>270</v>
      </c>
    </row>
    <row r="198" spans="1:8" x14ac:dyDescent="0.25">
      <c r="A198" s="12" t="s">
        <v>29</v>
      </c>
      <c r="B198" s="17">
        <f t="shared" si="45"/>
        <v>281599</v>
      </c>
      <c r="C198" s="18">
        <f>(B198/B201)*100</f>
        <v>2.2658489090212566</v>
      </c>
      <c r="D198" s="17">
        <v>227431</v>
      </c>
      <c r="E198" s="17">
        <v>54168</v>
      </c>
      <c r="F198" s="17">
        <v>85156</v>
      </c>
      <c r="G198" s="17">
        <v>196388</v>
      </c>
      <c r="H198" s="17">
        <v>55</v>
      </c>
    </row>
    <row r="199" spans="1:8" ht="16.5" customHeight="1" x14ac:dyDescent="0.25">
      <c r="A199" s="12" t="s">
        <v>27</v>
      </c>
      <c r="B199" s="17">
        <f t="shared" si="45"/>
        <v>258690</v>
      </c>
      <c r="C199" s="18">
        <f>(B199/B201)*100</f>
        <v>2.081514686752115</v>
      </c>
      <c r="D199" s="17">
        <v>213090</v>
      </c>
      <c r="E199" s="17">
        <v>45600</v>
      </c>
      <c r="F199" s="17">
        <v>112502</v>
      </c>
      <c r="G199" s="17">
        <v>146090</v>
      </c>
      <c r="H199" s="17">
        <v>98</v>
      </c>
    </row>
    <row r="200" spans="1:8" ht="17.25" customHeight="1" thickBot="1" x14ac:dyDescent="0.3">
      <c r="A200" s="19" t="s">
        <v>31</v>
      </c>
      <c r="B200" s="20">
        <f t="shared" si="45"/>
        <v>6336889</v>
      </c>
      <c r="C200" s="21">
        <f>(B200/B201)*100</f>
        <v>50.988934716525279</v>
      </c>
      <c r="D200" s="20">
        <f t="shared" ref="D200" si="46">D201-SUM(D190:D199)</f>
        <v>5278134</v>
      </c>
      <c r="E200" s="20">
        <f t="shared" ref="E200" si="47">E201-SUM(E190:E199)</f>
        <v>1058755</v>
      </c>
      <c r="F200" s="20">
        <f t="shared" ref="F200" si="48">F201-SUM(F190:F199)</f>
        <v>2497659</v>
      </c>
      <c r="G200" s="20">
        <f t="shared" ref="G200" si="49">G201-SUM(G190:G199)</f>
        <v>3836025</v>
      </c>
      <c r="H200" s="20">
        <f t="shared" ref="H200" si="50">B200-SUM(F200:G200)</f>
        <v>3205</v>
      </c>
    </row>
    <row r="201" spans="1:8" ht="21" customHeight="1" thickBot="1" x14ac:dyDescent="0.3">
      <c r="A201" s="9" t="s">
        <v>12</v>
      </c>
      <c r="B201" s="11">
        <f t="shared" si="45"/>
        <v>12427969</v>
      </c>
      <c r="C201" s="23">
        <f>(B201/B201)*100</f>
        <v>100</v>
      </c>
      <c r="D201" s="11">
        <v>10383204</v>
      </c>
      <c r="E201" s="11">
        <v>2044765</v>
      </c>
      <c r="F201" s="11">
        <v>4713739</v>
      </c>
      <c r="G201" s="11">
        <v>7708789</v>
      </c>
      <c r="H201" s="23">
        <v>5441</v>
      </c>
    </row>
    <row r="202" spans="1:8" ht="9.75" customHeight="1" x14ac:dyDescent="0.25">
      <c r="A202" s="6"/>
      <c r="B202" s="7"/>
      <c r="C202" s="8"/>
      <c r="D202" s="7"/>
      <c r="E202" s="7"/>
      <c r="F202" s="7"/>
      <c r="G202" s="7"/>
      <c r="H202" s="7"/>
    </row>
    <row r="203" spans="1:8" x14ac:dyDescent="0.25">
      <c r="A203" s="43" t="s">
        <v>19</v>
      </c>
    </row>
    <row r="204" spans="1:8" x14ac:dyDescent="0.25">
      <c r="A204" s="43" t="s">
        <v>62</v>
      </c>
    </row>
    <row r="205" spans="1:8" x14ac:dyDescent="0.25">
      <c r="A205" s="43"/>
    </row>
  </sheetData>
  <mergeCells count="9">
    <mergeCell ref="A117:G117"/>
    <mergeCell ref="A140:G140"/>
    <mergeCell ref="A163:G163"/>
    <mergeCell ref="A186:G186"/>
    <mergeCell ref="A2:G2"/>
    <mergeCell ref="A25:G25"/>
    <mergeCell ref="A48:G48"/>
    <mergeCell ref="A71:G71"/>
    <mergeCell ref="A94:G9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9"/>
  <sheetViews>
    <sheetView showGridLines="0" workbookViewId="0">
      <selection activeCell="B27" sqref="B27:H27"/>
    </sheetView>
  </sheetViews>
  <sheetFormatPr baseColWidth="10" defaultRowHeight="15" x14ac:dyDescent="0.25"/>
  <cols>
    <col min="1" max="1" width="52.85546875" customWidth="1"/>
  </cols>
  <sheetData>
    <row r="2" spans="1:8" x14ac:dyDescent="0.25">
      <c r="A2" s="57"/>
      <c r="B2" s="57"/>
      <c r="C2" s="57"/>
      <c r="D2" s="57"/>
      <c r="E2" s="57"/>
      <c r="F2" s="57"/>
      <c r="G2" s="57"/>
    </row>
    <row r="3" spans="1:8" ht="27" customHeight="1" x14ac:dyDescent="0.25">
      <c r="A3" s="55" t="s">
        <v>53</v>
      </c>
      <c r="B3" s="56"/>
      <c r="C3" s="56"/>
      <c r="D3" s="56"/>
      <c r="E3" s="56"/>
      <c r="F3" s="56"/>
      <c r="G3" s="56"/>
    </row>
    <row r="4" spans="1:8" ht="2.25" customHeight="1" thickBot="1" x14ac:dyDescent="0.3">
      <c r="A4" s="2"/>
      <c r="B4" s="2"/>
      <c r="C4" s="2"/>
      <c r="D4" s="2"/>
      <c r="E4" s="2"/>
      <c r="F4" s="2"/>
      <c r="G4" s="2"/>
      <c r="H4" s="2"/>
    </row>
    <row r="5" spans="1:8" ht="21" customHeight="1" thickBot="1" x14ac:dyDescent="0.3">
      <c r="A5" s="9" t="s">
        <v>13</v>
      </c>
      <c r="B5" s="10" t="s">
        <v>0</v>
      </c>
      <c r="C5" s="10" t="s">
        <v>1</v>
      </c>
      <c r="D5" s="10" t="s">
        <v>17</v>
      </c>
      <c r="E5" s="10" t="s">
        <v>18</v>
      </c>
      <c r="F5" s="10" t="s">
        <v>2</v>
      </c>
      <c r="G5" s="10" t="s">
        <v>3</v>
      </c>
      <c r="H5" s="10" t="s">
        <v>30</v>
      </c>
    </row>
    <row r="6" spans="1:8" ht="21" customHeight="1" thickBot="1" x14ac:dyDescent="0.3">
      <c r="A6" s="9" t="s">
        <v>14</v>
      </c>
      <c r="B6" s="30">
        <f>'MORBILIDAD TOTAL DPTO'!L15</f>
        <v>820144</v>
      </c>
      <c r="C6" s="31"/>
      <c r="D6" s="30">
        <f>'MORBILIDAD TOTAL DPTO'!N15</f>
        <v>692372</v>
      </c>
      <c r="E6" s="30">
        <f>'MORBILIDAD TOTAL DPTO'!O15</f>
        <v>127772</v>
      </c>
      <c r="F6" s="30">
        <f>'MORBILIDAD TOTAL DPTO'!P15</f>
        <v>358525</v>
      </c>
      <c r="G6" s="30">
        <f>'MORBILIDAD TOTAL DPTO'!Q15</f>
        <v>461053</v>
      </c>
      <c r="H6" s="30">
        <f>'MORBILIDAD TOTAL DPTO'!R15</f>
        <v>566</v>
      </c>
    </row>
    <row r="7" spans="1:8" x14ac:dyDescent="0.25">
      <c r="A7" s="12" t="s">
        <v>52</v>
      </c>
      <c r="B7" s="13">
        <f>D7+E7</f>
        <v>4866</v>
      </c>
      <c r="C7" s="14">
        <f>(B7/B18)*100</f>
        <v>11.780085699760331</v>
      </c>
      <c r="D7" s="13">
        <v>3965</v>
      </c>
      <c r="E7" s="13">
        <v>901</v>
      </c>
      <c r="F7" s="13">
        <v>1482</v>
      </c>
      <c r="G7" s="13">
        <v>3381</v>
      </c>
      <c r="H7" s="13">
        <v>3</v>
      </c>
    </row>
    <row r="8" spans="1:8" x14ac:dyDescent="0.25">
      <c r="A8" s="12" t="s">
        <v>24</v>
      </c>
      <c r="B8" s="15">
        <f t="shared" ref="B8:B18" si="0">D8+E8</f>
        <v>3945</v>
      </c>
      <c r="C8" s="16">
        <f>(B8/B18)*100</f>
        <v>9.5504393928389852</v>
      </c>
      <c r="D8" s="15">
        <v>3229</v>
      </c>
      <c r="E8" s="15">
        <v>716</v>
      </c>
      <c r="F8" s="15">
        <v>1626</v>
      </c>
      <c r="G8" s="15">
        <v>2319</v>
      </c>
      <c r="H8" s="15"/>
    </row>
    <row r="9" spans="1:8" x14ac:dyDescent="0.25">
      <c r="A9" s="12" t="s">
        <v>36</v>
      </c>
      <c r="B9" s="15">
        <f t="shared" si="0"/>
        <v>2027</v>
      </c>
      <c r="C9" s="16">
        <f>(B9/B18)*100</f>
        <v>4.9071585929745565</v>
      </c>
      <c r="D9" s="15">
        <v>1621</v>
      </c>
      <c r="E9" s="15">
        <v>406</v>
      </c>
      <c r="F9" s="15">
        <v>1171</v>
      </c>
      <c r="G9" s="15">
        <v>856</v>
      </c>
      <c r="H9" s="15"/>
    </row>
    <row r="10" spans="1:8" x14ac:dyDescent="0.25">
      <c r="A10" s="12" t="s">
        <v>27</v>
      </c>
      <c r="B10" s="17">
        <f t="shared" si="0"/>
        <v>1435</v>
      </c>
      <c r="C10" s="18">
        <f>(B10/B18)*100</f>
        <v>3.4739874597525846</v>
      </c>
      <c r="D10" s="17">
        <v>1158</v>
      </c>
      <c r="E10" s="17">
        <v>277</v>
      </c>
      <c r="F10" s="17">
        <v>764</v>
      </c>
      <c r="G10" s="17">
        <v>671</v>
      </c>
      <c r="H10" s="17"/>
    </row>
    <row r="11" spans="1:8" x14ac:dyDescent="0.25">
      <c r="A11" s="12" t="s">
        <v>35</v>
      </c>
      <c r="B11" s="17">
        <f t="shared" si="0"/>
        <v>1331</v>
      </c>
      <c r="C11" s="18">
        <f>(B11/B18)*100</f>
        <v>3.2222141525649408</v>
      </c>
      <c r="D11" s="17">
        <v>995</v>
      </c>
      <c r="E11" s="17">
        <v>336</v>
      </c>
      <c r="F11" s="17">
        <v>324</v>
      </c>
      <c r="G11" s="17">
        <v>1007</v>
      </c>
      <c r="H11" s="17"/>
    </row>
    <row r="12" spans="1:8" x14ac:dyDescent="0.25">
      <c r="A12" s="12" t="s">
        <v>38</v>
      </c>
      <c r="B12" s="17">
        <f t="shared" si="0"/>
        <v>1142</v>
      </c>
      <c r="C12" s="18">
        <f>(B12/B18)*100</f>
        <v>2.7646645846950877</v>
      </c>
      <c r="D12" s="17">
        <v>956</v>
      </c>
      <c r="E12" s="17">
        <v>186</v>
      </c>
      <c r="F12" s="17">
        <v>763</v>
      </c>
      <c r="G12" s="17">
        <v>379</v>
      </c>
      <c r="H12" s="17"/>
    </row>
    <row r="13" spans="1:8" x14ac:dyDescent="0.25">
      <c r="A13" s="12" t="s">
        <v>28</v>
      </c>
      <c r="B13" s="17">
        <f t="shared" si="0"/>
        <v>1082</v>
      </c>
      <c r="C13" s="18">
        <f>(B13/B18)*100</f>
        <v>2.6194107536252935</v>
      </c>
      <c r="D13" s="17">
        <v>884</v>
      </c>
      <c r="E13" s="17">
        <v>198</v>
      </c>
      <c r="F13" s="17">
        <v>520</v>
      </c>
      <c r="G13" s="17">
        <v>562</v>
      </c>
      <c r="H13" s="17"/>
    </row>
    <row r="14" spans="1:8" x14ac:dyDescent="0.25">
      <c r="A14" s="12" t="s">
        <v>37</v>
      </c>
      <c r="B14" s="17">
        <f t="shared" si="0"/>
        <v>1044</v>
      </c>
      <c r="C14" s="18">
        <f>(B14/B18)*100</f>
        <v>2.5274166606144237</v>
      </c>
      <c r="D14" s="17">
        <v>841</v>
      </c>
      <c r="E14" s="17">
        <v>203</v>
      </c>
      <c r="F14" s="17">
        <v>485</v>
      </c>
      <c r="G14" s="17">
        <v>556</v>
      </c>
      <c r="H14" s="17">
        <v>3</v>
      </c>
    </row>
    <row r="15" spans="1:8" x14ac:dyDescent="0.25">
      <c r="A15" s="12" t="s">
        <v>40</v>
      </c>
      <c r="B15" s="17">
        <f t="shared" si="0"/>
        <v>909</v>
      </c>
      <c r="C15" s="18">
        <f>(B15/B18)*100</f>
        <v>2.2005955407073863</v>
      </c>
      <c r="D15" s="17">
        <v>759</v>
      </c>
      <c r="E15" s="17">
        <v>150</v>
      </c>
      <c r="F15" s="17">
        <v>683</v>
      </c>
      <c r="G15" s="17">
        <v>226</v>
      </c>
      <c r="H15" s="17"/>
    </row>
    <row r="16" spans="1:8" x14ac:dyDescent="0.25">
      <c r="A16" s="12" t="s">
        <v>50</v>
      </c>
      <c r="B16" s="17">
        <f t="shared" si="0"/>
        <v>885</v>
      </c>
      <c r="C16" s="18">
        <f>(B16/B18)*100</f>
        <v>2.1424940082794683</v>
      </c>
      <c r="D16" s="17">
        <v>714</v>
      </c>
      <c r="E16" s="17">
        <v>171</v>
      </c>
      <c r="F16" s="17">
        <v>261</v>
      </c>
      <c r="G16" s="17">
        <v>624</v>
      </c>
      <c r="H16" s="17"/>
    </row>
    <row r="17" spans="1:8" ht="15.75" thickBot="1" x14ac:dyDescent="0.3">
      <c r="A17" s="19" t="s">
        <v>31</v>
      </c>
      <c r="B17" s="20">
        <f t="shared" si="0"/>
        <v>22641</v>
      </c>
      <c r="C17" s="21">
        <f>(B17/B18)*100</f>
        <v>54.811533154186939</v>
      </c>
      <c r="D17" s="20">
        <f t="shared" ref="D17:G17" si="1">D18-SUM(D7:D16)</f>
        <v>17790</v>
      </c>
      <c r="E17" s="20">
        <f t="shared" si="1"/>
        <v>4851</v>
      </c>
      <c r="F17" s="20">
        <f t="shared" si="1"/>
        <v>9397</v>
      </c>
      <c r="G17" s="20">
        <f t="shared" si="1"/>
        <v>13239</v>
      </c>
      <c r="H17" s="20">
        <f t="shared" ref="H17" si="2">B17-SUM(F17:G17)</f>
        <v>5</v>
      </c>
    </row>
    <row r="18" spans="1:8" s="5" customFormat="1" ht="21" customHeight="1" thickBot="1" x14ac:dyDescent="0.3">
      <c r="A18" s="22" t="s">
        <v>4</v>
      </c>
      <c r="B18" s="32">
        <f t="shared" si="0"/>
        <v>41307</v>
      </c>
      <c r="C18" s="23">
        <f>(B18/B18)*100</f>
        <v>100</v>
      </c>
      <c r="D18" s="32">
        <v>32912</v>
      </c>
      <c r="E18" s="32">
        <v>8395</v>
      </c>
      <c r="F18" s="32">
        <v>17476</v>
      </c>
      <c r="G18" s="32">
        <v>23820</v>
      </c>
      <c r="H18" s="32">
        <v>11</v>
      </c>
    </row>
    <row r="19" spans="1:8" s="5" customFormat="1" ht="17.25" customHeight="1" x14ac:dyDescent="0.25">
      <c r="A19" s="43" t="s">
        <v>19</v>
      </c>
      <c r="B19" s="41"/>
      <c r="C19" s="42"/>
      <c r="D19" s="41"/>
      <c r="E19" s="41"/>
      <c r="F19" s="41"/>
      <c r="G19" s="41"/>
      <c r="H19" s="41"/>
    </row>
    <row r="20" spans="1:8" s="5" customFormat="1" ht="16.5" customHeight="1" x14ac:dyDescent="0.25">
      <c r="A20" s="43" t="s">
        <v>62</v>
      </c>
      <c r="B20" s="41"/>
      <c r="C20" s="42"/>
      <c r="D20" s="41"/>
      <c r="E20" s="41"/>
      <c r="F20" s="41"/>
      <c r="G20" s="41"/>
      <c r="H20" s="41"/>
    </row>
    <row r="21" spans="1:8" s="5" customFormat="1" ht="15.75" customHeight="1" x14ac:dyDescent="0.25">
      <c r="A21" s="43"/>
      <c r="B21" s="41"/>
      <c r="C21" s="42"/>
      <c r="D21" s="41"/>
      <c r="E21" s="41"/>
      <c r="F21" s="41"/>
      <c r="G21" s="41"/>
      <c r="H21" s="41"/>
    </row>
    <row r="22" spans="1:8" s="5" customFormat="1" ht="21" customHeight="1" x14ac:dyDescent="0.25">
      <c r="A22" s="33"/>
      <c r="B22" s="41"/>
      <c r="C22" s="42"/>
      <c r="D22" s="41"/>
      <c r="E22" s="41"/>
      <c r="F22" s="41"/>
      <c r="G22" s="41"/>
      <c r="H22" s="41"/>
    </row>
    <row r="23" spans="1:8" s="5" customFormat="1" ht="21" customHeight="1" x14ac:dyDescent="0.25">
      <c r="A23" s="33"/>
      <c r="B23" s="41"/>
      <c r="C23" s="42"/>
      <c r="D23" s="41"/>
      <c r="E23" s="41"/>
      <c r="F23" s="41"/>
      <c r="G23" s="41"/>
      <c r="H23" s="41"/>
    </row>
    <row r="24" spans="1:8" s="5" customFormat="1" ht="26.25" customHeight="1" x14ac:dyDescent="0.25">
      <c r="A24" s="55" t="s">
        <v>54</v>
      </c>
      <c r="B24" s="56"/>
      <c r="C24" s="56"/>
      <c r="D24" s="56"/>
      <c r="E24" s="56"/>
      <c r="F24" s="56"/>
      <c r="G24" s="56"/>
    </row>
    <row r="25" spans="1:8" ht="1.5" customHeight="1" thickBot="1" x14ac:dyDescent="0.3">
      <c r="A25" s="27"/>
      <c r="B25" s="28"/>
      <c r="C25" s="29"/>
      <c r="D25" s="28"/>
      <c r="E25" s="28"/>
      <c r="F25" s="28"/>
      <c r="G25" s="28"/>
      <c r="H25" s="28"/>
    </row>
    <row r="26" spans="1:8" s="5" customFormat="1" ht="21" customHeight="1" thickBot="1" x14ac:dyDescent="0.3">
      <c r="A26" s="9" t="s">
        <v>13</v>
      </c>
      <c r="B26" s="10" t="s">
        <v>0</v>
      </c>
      <c r="C26" s="10" t="s">
        <v>1</v>
      </c>
      <c r="D26" s="10" t="s">
        <v>17</v>
      </c>
      <c r="E26" s="10" t="s">
        <v>18</v>
      </c>
      <c r="F26" s="10" t="s">
        <v>2</v>
      </c>
      <c r="G26" s="10" t="s">
        <v>3</v>
      </c>
      <c r="H26" s="10" t="s">
        <v>30</v>
      </c>
    </row>
    <row r="27" spans="1:8" ht="21" customHeight="1" thickBot="1" x14ac:dyDescent="0.3">
      <c r="A27" s="9" t="s">
        <v>14</v>
      </c>
      <c r="B27" s="30">
        <f>$B$6</f>
        <v>820144</v>
      </c>
      <c r="C27" s="31"/>
      <c r="D27" s="30">
        <f>$D$6</f>
        <v>692372</v>
      </c>
      <c r="E27" s="30">
        <f>$E$6</f>
        <v>127772</v>
      </c>
      <c r="F27" s="30">
        <f>$F$6</f>
        <v>358525</v>
      </c>
      <c r="G27" s="30">
        <f>$G$6</f>
        <v>461053</v>
      </c>
      <c r="H27" s="30">
        <f>$H$6</f>
        <v>566</v>
      </c>
    </row>
    <row r="28" spans="1:8" x14ac:dyDescent="0.25">
      <c r="A28" s="12" t="s">
        <v>52</v>
      </c>
      <c r="B28" s="13">
        <f>D28+E28</f>
        <v>873</v>
      </c>
      <c r="C28" s="14">
        <f>(B28/B39)*100</f>
        <v>11.340607950116913</v>
      </c>
      <c r="D28" s="13">
        <v>751</v>
      </c>
      <c r="E28" s="13">
        <v>122</v>
      </c>
      <c r="F28" s="13">
        <v>339</v>
      </c>
      <c r="G28" s="13">
        <v>532</v>
      </c>
      <c r="H28" s="13">
        <v>2</v>
      </c>
    </row>
    <row r="29" spans="1:8" x14ac:dyDescent="0.25">
      <c r="A29" s="12" t="s">
        <v>24</v>
      </c>
      <c r="B29" s="15">
        <f t="shared" ref="B29:B39" si="3">D29+E29</f>
        <v>665</v>
      </c>
      <c r="C29" s="16">
        <f>(B29/B39)*100</f>
        <v>8.6386074305014287</v>
      </c>
      <c r="D29" s="15">
        <v>569</v>
      </c>
      <c r="E29" s="15">
        <v>96</v>
      </c>
      <c r="F29" s="15">
        <v>277</v>
      </c>
      <c r="G29" s="15">
        <v>388</v>
      </c>
      <c r="H29" s="15"/>
    </row>
    <row r="30" spans="1:8" x14ac:dyDescent="0.25">
      <c r="A30" s="12" t="s">
        <v>36</v>
      </c>
      <c r="B30" s="15">
        <f t="shared" si="3"/>
        <v>338</v>
      </c>
      <c r="C30" s="16">
        <f>(B30/B39)*100</f>
        <v>4.3907508443751624</v>
      </c>
      <c r="D30" s="15">
        <v>271</v>
      </c>
      <c r="E30" s="15">
        <v>67</v>
      </c>
      <c r="F30" s="15">
        <v>217</v>
      </c>
      <c r="G30" s="15">
        <v>121</v>
      </c>
      <c r="H30" s="15"/>
    </row>
    <row r="31" spans="1:8" x14ac:dyDescent="0.25">
      <c r="A31" s="12" t="s">
        <v>47</v>
      </c>
      <c r="B31" s="17">
        <f t="shared" si="3"/>
        <v>311</v>
      </c>
      <c r="C31" s="18">
        <f>(B31/B39)*100</f>
        <v>4.0400103923096911</v>
      </c>
      <c r="D31" s="17">
        <v>271</v>
      </c>
      <c r="E31" s="17">
        <v>40</v>
      </c>
      <c r="F31" s="17">
        <v>146</v>
      </c>
      <c r="G31" s="17">
        <v>165</v>
      </c>
      <c r="H31" s="17"/>
    </row>
    <row r="32" spans="1:8" x14ac:dyDescent="0.25">
      <c r="A32" s="12" t="s">
        <v>38</v>
      </c>
      <c r="B32" s="17">
        <f t="shared" si="3"/>
        <v>286</v>
      </c>
      <c r="C32" s="18">
        <f>(B32/B39)*100</f>
        <v>3.7152507144712912</v>
      </c>
      <c r="D32" s="17">
        <v>246</v>
      </c>
      <c r="E32" s="17">
        <v>40</v>
      </c>
      <c r="F32" s="17">
        <v>192</v>
      </c>
      <c r="G32" s="17">
        <v>94</v>
      </c>
      <c r="H32" s="17"/>
    </row>
    <row r="33" spans="1:8" x14ac:dyDescent="0.25">
      <c r="A33" s="12" t="s">
        <v>37</v>
      </c>
      <c r="B33" s="17">
        <f t="shared" si="3"/>
        <v>270</v>
      </c>
      <c r="C33" s="18">
        <f>(B33/B39)*100</f>
        <v>3.5074045206547151</v>
      </c>
      <c r="D33" s="17">
        <v>220</v>
      </c>
      <c r="E33" s="17">
        <v>50</v>
      </c>
      <c r="F33" s="17">
        <v>122</v>
      </c>
      <c r="G33" s="17">
        <v>148</v>
      </c>
      <c r="H33" s="17"/>
    </row>
    <row r="34" spans="1:8" x14ac:dyDescent="0.25">
      <c r="A34" s="12" t="s">
        <v>28</v>
      </c>
      <c r="B34" s="17">
        <f t="shared" si="3"/>
        <v>202</v>
      </c>
      <c r="C34" s="18">
        <f>(B34/B39)*100</f>
        <v>2.6240581969342687</v>
      </c>
      <c r="D34" s="17">
        <v>187</v>
      </c>
      <c r="E34" s="17">
        <v>15</v>
      </c>
      <c r="F34" s="17">
        <v>92</v>
      </c>
      <c r="G34" s="17">
        <v>110</v>
      </c>
      <c r="H34" s="17"/>
    </row>
    <row r="35" spans="1:8" x14ac:dyDescent="0.25">
      <c r="A35" s="12" t="s">
        <v>51</v>
      </c>
      <c r="B35" s="17">
        <f t="shared" si="3"/>
        <v>200</v>
      </c>
      <c r="C35" s="18">
        <f>(B35/B39)*100</f>
        <v>2.5980774227071968</v>
      </c>
      <c r="D35" s="17">
        <v>181</v>
      </c>
      <c r="E35" s="17">
        <v>19</v>
      </c>
      <c r="F35" s="17">
        <v>88</v>
      </c>
      <c r="G35" s="17">
        <v>112</v>
      </c>
      <c r="H35" s="17"/>
    </row>
    <row r="36" spans="1:8" x14ac:dyDescent="0.25">
      <c r="A36" s="12" t="s">
        <v>40</v>
      </c>
      <c r="B36" s="17">
        <f t="shared" si="3"/>
        <v>198</v>
      </c>
      <c r="C36" s="18">
        <f>(B36/B39)*100</f>
        <v>2.5720966484801244</v>
      </c>
      <c r="D36" s="17">
        <v>158</v>
      </c>
      <c r="E36" s="17">
        <v>40</v>
      </c>
      <c r="F36" s="17">
        <v>155</v>
      </c>
      <c r="G36" s="17">
        <v>43</v>
      </c>
      <c r="H36" s="17"/>
    </row>
    <row r="37" spans="1:8" x14ac:dyDescent="0.25">
      <c r="A37" s="12" t="s">
        <v>27</v>
      </c>
      <c r="B37" s="17">
        <f t="shared" si="3"/>
        <v>194</v>
      </c>
      <c r="C37" s="18">
        <f>(B37/B39)*100</f>
        <v>2.5201351000259806</v>
      </c>
      <c r="D37" s="17">
        <v>150</v>
      </c>
      <c r="E37" s="17">
        <v>44</v>
      </c>
      <c r="F37" s="17">
        <v>99</v>
      </c>
      <c r="G37" s="17">
        <v>95</v>
      </c>
      <c r="H37" s="17"/>
    </row>
    <row r="38" spans="1:8" ht="15.75" thickBot="1" x14ac:dyDescent="0.3">
      <c r="A38" s="19" t="s">
        <v>31</v>
      </c>
      <c r="B38" s="20">
        <f t="shared" si="3"/>
        <v>4161</v>
      </c>
      <c r="C38" s="21">
        <f>(B38/B39)*100</f>
        <v>54.053000779423222</v>
      </c>
      <c r="D38" s="20">
        <f t="shared" ref="D38:G38" si="4">D39-SUM(D28:D37)</f>
        <v>3461</v>
      </c>
      <c r="E38" s="20">
        <f t="shared" si="4"/>
        <v>700</v>
      </c>
      <c r="F38" s="20">
        <f t="shared" si="4"/>
        <v>1832</v>
      </c>
      <c r="G38" s="20">
        <f t="shared" si="4"/>
        <v>2327</v>
      </c>
      <c r="H38" s="20">
        <f t="shared" ref="H38" si="5">B38-SUM(F38:G38)</f>
        <v>2</v>
      </c>
    </row>
    <row r="39" spans="1:8" ht="21" customHeight="1" thickBot="1" x14ac:dyDescent="0.3">
      <c r="A39" s="22" t="s">
        <v>5</v>
      </c>
      <c r="B39" s="32">
        <f t="shared" si="3"/>
        <v>7698</v>
      </c>
      <c r="C39" s="23">
        <f>(B39/B39)*100</f>
        <v>100</v>
      </c>
      <c r="D39" s="32">
        <v>6465</v>
      </c>
      <c r="E39" s="32">
        <v>1233</v>
      </c>
      <c r="F39" s="32">
        <v>3559</v>
      </c>
      <c r="G39" s="32">
        <v>4135</v>
      </c>
      <c r="H39" s="32">
        <v>4</v>
      </c>
    </row>
    <row r="40" spans="1:8" x14ac:dyDescent="0.25">
      <c r="A40" s="43" t="s">
        <v>19</v>
      </c>
      <c r="B40" s="36"/>
      <c r="C40" s="37"/>
      <c r="D40" s="36"/>
      <c r="E40" s="36"/>
      <c r="F40" s="36"/>
      <c r="G40" s="36"/>
      <c r="H40" s="36"/>
    </row>
    <row r="41" spans="1:8" x14ac:dyDescent="0.25">
      <c r="A41" s="43" t="s">
        <v>62</v>
      </c>
      <c r="B41" s="36"/>
      <c r="C41" s="37"/>
      <c r="D41" s="36"/>
      <c r="E41" s="36"/>
      <c r="F41" s="36"/>
      <c r="G41" s="36"/>
      <c r="H41" s="36"/>
    </row>
    <row r="42" spans="1:8" x14ac:dyDescent="0.25">
      <c r="A42" s="43"/>
      <c r="B42" s="36"/>
      <c r="C42" s="37"/>
      <c r="D42" s="36"/>
      <c r="E42" s="36"/>
      <c r="F42" s="36"/>
      <c r="G42" s="36"/>
      <c r="H42" s="36"/>
    </row>
    <row r="43" spans="1:8" x14ac:dyDescent="0.25">
      <c r="A43" s="35"/>
      <c r="B43" s="36"/>
      <c r="C43" s="37"/>
      <c r="D43" s="36"/>
      <c r="E43" s="36"/>
      <c r="F43" s="36"/>
      <c r="G43" s="36"/>
      <c r="H43" s="36"/>
    </row>
    <row r="44" spans="1:8" x14ac:dyDescent="0.25">
      <c r="A44" s="35"/>
      <c r="B44" s="36"/>
      <c r="C44" s="37"/>
      <c r="D44" s="36"/>
      <c r="E44" s="36"/>
      <c r="F44" s="36"/>
      <c r="G44" s="36"/>
      <c r="H44" s="36"/>
    </row>
    <row r="45" spans="1:8" x14ac:dyDescent="0.25">
      <c r="A45" s="35"/>
      <c r="B45" s="36"/>
      <c r="C45" s="37"/>
      <c r="D45" s="36"/>
      <c r="E45" s="36"/>
      <c r="F45" s="36"/>
      <c r="G45" s="36"/>
      <c r="H45" s="36"/>
    </row>
    <row r="46" spans="1:8" ht="24.75" customHeight="1" x14ac:dyDescent="0.25">
      <c r="A46" s="55" t="s">
        <v>55</v>
      </c>
      <c r="B46" s="56"/>
      <c r="C46" s="56"/>
      <c r="D46" s="56"/>
      <c r="E46" s="56"/>
      <c r="F46" s="56"/>
      <c r="G46" s="56"/>
    </row>
    <row r="47" spans="1:8" ht="2.25" customHeight="1" thickBot="1" x14ac:dyDescent="0.3">
      <c r="A47" s="27"/>
      <c r="B47" s="28"/>
      <c r="C47" s="29"/>
      <c r="D47" s="28"/>
      <c r="E47" s="28"/>
      <c r="F47" s="28"/>
      <c r="G47" s="28"/>
      <c r="H47" s="28"/>
    </row>
    <row r="48" spans="1:8" ht="21" customHeight="1" thickBot="1" x14ac:dyDescent="0.3">
      <c r="A48" s="9" t="s">
        <v>13</v>
      </c>
      <c r="B48" s="10" t="s">
        <v>0</v>
      </c>
      <c r="C48" s="10" t="s">
        <v>1</v>
      </c>
      <c r="D48" s="10" t="s">
        <v>17</v>
      </c>
      <c r="E48" s="10" t="s">
        <v>18</v>
      </c>
      <c r="F48" s="10" t="s">
        <v>2</v>
      </c>
      <c r="G48" s="10" t="s">
        <v>3</v>
      </c>
      <c r="H48" s="10" t="s">
        <v>30</v>
      </c>
    </row>
    <row r="49" spans="1:8" ht="21" customHeight="1" thickBot="1" x14ac:dyDescent="0.3">
      <c r="A49" s="9" t="s">
        <v>14</v>
      </c>
      <c r="B49" s="30">
        <f>$B$6</f>
        <v>820144</v>
      </c>
      <c r="C49" s="31"/>
      <c r="D49" s="30">
        <f>$D$6</f>
        <v>692372</v>
      </c>
      <c r="E49" s="30">
        <f>$E$6</f>
        <v>127772</v>
      </c>
      <c r="F49" s="30">
        <f>$F$6</f>
        <v>358525</v>
      </c>
      <c r="G49" s="30">
        <f>$G$6</f>
        <v>461053</v>
      </c>
      <c r="H49" s="30">
        <f>$H$6</f>
        <v>566</v>
      </c>
    </row>
    <row r="50" spans="1:8" x14ac:dyDescent="0.25">
      <c r="A50" s="12" t="s">
        <v>52</v>
      </c>
      <c r="B50" s="13">
        <f>D50+E50</f>
        <v>570</v>
      </c>
      <c r="C50" s="14"/>
      <c r="D50" s="13">
        <v>438</v>
      </c>
      <c r="E50" s="13">
        <v>132</v>
      </c>
      <c r="F50" s="13">
        <v>227</v>
      </c>
      <c r="G50" s="13">
        <v>343</v>
      </c>
      <c r="H50" s="13"/>
    </row>
    <row r="51" spans="1:8" x14ac:dyDescent="0.25">
      <c r="A51" s="12" t="s">
        <v>24</v>
      </c>
      <c r="B51" s="15">
        <f t="shared" ref="B51:B61" si="6">D51+E51</f>
        <v>404</v>
      </c>
      <c r="C51" s="16"/>
      <c r="D51" s="15">
        <v>295</v>
      </c>
      <c r="E51" s="15">
        <v>109</v>
      </c>
      <c r="F51" s="15">
        <v>179</v>
      </c>
      <c r="G51" s="15">
        <v>225</v>
      </c>
      <c r="H51" s="15"/>
    </row>
    <row r="52" spans="1:8" x14ac:dyDescent="0.25">
      <c r="A52" s="12" t="s">
        <v>38</v>
      </c>
      <c r="B52" s="15">
        <f t="shared" si="6"/>
        <v>229</v>
      </c>
      <c r="C52" s="16"/>
      <c r="D52" s="15">
        <v>161</v>
      </c>
      <c r="E52" s="15">
        <v>68</v>
      </c>
      <c r="F52" s="15">
        <v>176</v>
      </c>
      <c r="G52" s="15">
        <v>53</v>
      </c>
      <c r="H52" s="15"/>
    </row>
    <row r="53" spans="1:8" x14ac:dyDescent="0.25">
      <c r="A53" s="12" t="s">
        <v>41</v>
      </c>
      <c r="B53" s="17">
        <f t="shared" si="6"/>
        <v>221</v>
      </c>
      <c r="C53" s="18"/>
      <c r="D53" s="17">
        <v>144</v>
      </c>
      <c r="E53" s="17">
        <v>77</v>
      </c>
      <c r="F53" s="17"/>
      <c r="G53" s="17">
        <v>221</v>
      </c>
      <c r="H53" s="17"/>
    </row>
    <row r="54" spans="1:8" x14ac:dyDescent="0.25">
      <c r="A54" s="12" t="s">
        <v>36</v>
      </c>
      <c r="B54" s="17">
        <f t="shared" si="6"/>
        <v>179</v>
      </c>
      <c r="C54" s="18"/>
      <c r="D54" s="17">
        <v>138</v>
      </c>
      <c r="E54" s="17">
        <v>41</v>
      </c>
      <c r="F54" s="17">
        <v>122</v>
      </c>
      <c r="G54" s="17">
        <v>57</v>
      </c>
      <c r="H54" s="17"/>
    </row>
    <row r="55" spans="1:8" x14ac:dyDescent="0.25">
      <c r="A55" s="12" t="s">
        <v>43</v>
      </c>
      <c r="B55" s="17">
        <f t="shared" si="6"/>
        <v>177</v>
      </c>
      <c r="C55" s="18"/>
      <c r="D55" s="17">
        <v>113</v>
      </c>
      <c r="E55" s="17">
        <v>64</v>
      </c>
      <c r="F55" s="17">
        <v>89</v>
      </c>
      <c r="G55" s="17">
        <v>88</v>
      </c>
      <c r="H55" s="17"/>
    </row>
    <row r="56" spans="1:8" x14ac:dyDescent="0.25">
      <c r="A56" s="12" t="s">
        <v>42</v>
      </c>
      <c r="B56" s="17">
        <f t="shared" si="6"/>
        <v>176</v>
      </c>
      <c r="C56" s="18"/>
      <c r="D56" s="17">
        <v>119</v>
      </c>
      <c r="E56" s="17">
        <v>57</v>
      </c>
      <c r="F56" s="17">
        <v>1</v>
      </c>
      <c r="G56" s="17">
        <v>175</v>
      </c>
      <c r="H56" s="17"/>
    </row>
    <row r="57" spans="1:8" x14ac:dyDescent="0.25">
      <c r="A57" s="12" t="s">
        <v>37</v>
      </c>
      <c r="B57" s="17">
        <f t="shared" si="6"/>
        <v>169</v>
      </c>
      <c r="C57" s="18"/>
      <c r="D57" s="17">
        <v>114</v>
      </c>
      <c r="E57" s="17">
        <v>55</v>
      </c>
      <c r="F57" s="17">
        <v>89</v>
      </c>
      <c r="G57" s="17">
        <v>80</v>
      </c>
      <c r="H57" s="17"/>
    </row>
    <row r="58" spans="1:8" x14ac:dyDescent="0.25">
      <c r="A58" s="12" t="s">
        <v>47</v>
      </c>
      <c r="B58" s="17">
        <f t="shared" si="6"/>
        <v>164</v>
      </c>
      <c r="C58" s="18"/>
      <c r="D58" s="17">
        <v>92</v>
      </c>
      <c r="E58" s="17">
        <v>72</v>
      </c>
      <c r="F58" s="17">
        <v>108</v>
      </c>
      <c r="G58" s="17">
        <v>56</v>
      </c>
      <c r="H58" s="17"/>
    </row>
    <row r="59" spans="1:8" x14ac:dyDescent="0.25">
      <c r="A59" s="12" t="s">
        <v>35</v>
      </c>
      <c r="B59" s="17">
        <f t="shared" si="6"/>
        <v>133</v>
      </c>
      <c r="C59" s="18"/>
      <c r="D59" s="17">
        <v>94</v>
      </c>
      <c r="E59" s="17">
        <v>39</v>
      </c>
      <c r="F59" s="17">
        <v>44</v>
      </c>
      <c r="G59" s="17">
        <v>89</v>
      </c>
      <c r="H59" s="17"/>
    </row>
    <row r="60" spans="1:8" ht="15.75" thickBot="1" x14ac:dyDescent="0.3">
      <c r="A60" s="19" t="s">
        <v>31</v>
      </c>
      <c r="B60" s="20">
        <f t="shared" si="6"/>
        <v>3540</v>
      </c>
      <c r="C60" s="21">
        <f>(B60/B61)*100</f>
        <v>59.376048305937601</v>
      </c>
      <c r="D60" s="20">
        <f t="shared" ref="D60:G60" si="7">D61-SUM(D50:D59)</f>
        <v>2449</v>
      </c>
      <c r="E60" s="20">
        <f t="shared" si="7"/>
        <v>1091</v>
      </c>
      <c r="F60" s="20">
        <f t="shared" si="7"/>
        <v>1682</v>
      </c>
      <c r="G60" s="20">
        <f t="shared" si="7"/>
        <v>1856</v>
      </c>
      <c r="H60" s="20">
        <f t="shared" ref="H60" si="8">B60-SUM(F60:G60)</f>
        <v>2</v>
      </c>
    </row>
    <row r="61" spans="1:8" ht="21" customHeight="1" thickBot="1" x14ac:dyDescent="0.3">
      <c r="A61" s="22" t="s">
        <v>6</v>
      </c>
      <c r="B61" s="32">
        <f t="shared" si="6"/>
        <v>5962</v>
      </c>
      <c r="C61" s="23"/>
      <c r="D61" s="32">
        <v>4157</v>
      </c>
      <c r="E61" s="32">
        <v>1805</v>
      </c>
      <c r="F61" s="32">
        <v>2717</v>
      </c>
      <c r="G61" s="32">
        <v>3243</v>
      </c>
      <c r="H61" s="32">
        <v>2</v>
      </c>
    </row>
    <row r="62" spans="1:8" x14ac:dyDescent="0.25">
      <c r="A62" s="43" t="s">
        <v>19</v>
      </c>
      <c r="B62" s="36"/>
      <c r="C62" s="37"/>
      <c r="D62" s="36"/>
      <c r="E62" s="36"/>
      <c r="F62" s="36"/>
      <c r="G62" s="36"/>
      <c r="H62" s="36"/>
    </row>
    <row r="63" spans="1:8" x14ac:dyDescent="0.25">
      <c r="A63" s="43" t="s">
        <v>62</v>
      </c>
      <c r="B63" s="36"/>
      <c r="C63" s="37"/>
      <c r="D63" s="36"/>
      <c r="E63" s="36"/>
      <c r="F63" s="36"/>
      <c r="G63" s="36"/>
      <c r="H63" s="36"/>
    </row>
    <row r="64" spans="1:8" x14ac:dyDescent="0.25">
      <c r="A64" s="43"/>
      <c r="B64" s="36"/>
      <c r="C64" s="37"/>
      <c r="D64" s="36"/>
      <c r="E64" s="36"/>
      <c r="F64" s="36"/>
      <c r="G64" s="36"/>
      <c r="H64" s="36"/>
    </row>
    <row r="65" spans="1:8" x14ac:dyDescent="0.25">
      <c r="A65" s="35"/>
      <c r="B65" s="36"/>
      <c r="C65" s="37"/>
      <c r="D65" s="36"/>
      <c r="E65" s="36"/>
      <c r="F65" s="36"/>
      <c r="G65" s="36"/>
      <c r="H65" s="36"/>
    </row>
    <row r="66" spans="1:8" x14ac:dyDescent="0.25">
      <c r="A66" s="35"/>
      <c r="B66" s="36"/>
      <c r="C66" s="37"/>
      <c r="D66" s="36"/>
      <c r="E66" s="36"/>
      <c r="F66" s="36"/>
      <c r="G66" s="36"/>
      <c r="H66" s="36"/>
    </row>
    <row r="67" spans="1:8" x14ac:dyDescent="0.25">
      <c r="A67" s="35"/>
      <c r="B67" s="36"/>
      <c r="C67" s="37"/>
      <c r="D67" s="36"/>
      <c r="E67" s="36"/>
      <c r="F67" s="36"/>
      <c r="G67" s="36"/>
      <c r="H67" s="36"/>
    </row>
    <row r="68" spans="1:8" ht="27" customHeight="1" x14ac:dyDescent="0.25">
      <c r="A68" s="55" t="s">
        <v>56</v>
      </c>
      <c r="B68" s="56"/>
      <c r="C68" s="56"/>
      <c r="D68" s="56"/>
      <c r="E68" s="56"/>
      <c r="F68" s="56"/>
      <c r="G68" s="56"/>
    </row>
    <row r="69" spans="1:8" ht="3" customHeight="1" thickBot="1" x14ac:dyDescent="0.3">
      <c r="A69" s="27"/>
      <c r="B69" s="28"/>
      <c r="C69" s="29"/>
      <c r="D69" s="28"/>
      <c r="E69" s="28"/>
      <c r="F69" s="28"/>
      <c r="G69" s="28"/>
      <c r="H69" s="28"/>
    </row>
    <row r="70" spans="1:8" ht="21" customHeight="1" thickBot="1" x14ac:dyDescent="0.3">
      <c r="A70" s="9" t="s">
        <v>13</v>
      </c>
      <c r="B70" s="10" t="s">
        <v>0</v>
      </c>
      <c r="C70" s="10" t="s">
        <v>1</v>
      </c>
      <c r="D70" s="10" t="s">
        <v>17</v>
      </c>
      <c r="E70" s="10" t="s">
        <v>18</v>
      </c>
      <c r="F70" s="10" t="s">
        <v>2</v>
      </c>
      <c r="G70" s="10" t="s">
        <v>3</v>
      </c>
      <c r="H70" s="10" t="s">
        <v>30</v>
      </c>
    </row>
    <row r="71" spans="1:8" ht="21" customHeight="1" thickBot="1" x14ac:dyDescent="0.3">
      <c r="A71" s="9" t="s">
        <v>14</v>
      </c>
      <c r="B71" s="30">
        <f>$B$6</f>
        <v>820144</v>
      </c>
      <c r="C71" s="31"/>
      <c r="D71" s="30">
        <f>$D$6</f>
        <v>692372</v>
      </c>
      <c r="E71" s="30">
        <f>$E$6</f>
        <v>127772</v>
      </c>
      <c r="F71" s="30">
        <f>$F$6</f>
        <v>358525</v>
      </c>
      <c r="G71" s="30">
        <f>$G$6</f>
        <v>461053</v>
      </c>
      <c r="H71" s="30">
        <f>$H$6</f>
        <v>566</v>
      </c>
    </row>
    <row r="72" spans="1:8" x14ac:dyDescent="0.25">
      <c r="A72" s="12" t="s">
        <v>26</v>
      </c>
      <c r="B72" s="13">
        <f>D72+E72</f>
        <v>3538</v>
      </c>
      <c r="C72" s="14">
        <f>(B72/B83)*100</f>
        <v>20.292515055921996</v>
      </c>
      <c r="D72" s="13">
        <v>3132</v>
      </c>
      <c r="E72" s="13">
        <v>406</v>
      </c>
      <c r="F72" s="13">
        <v>1554</v>
      </c>
      <c r="G72" s="13">
        <v>1983</v>
      </c>
      <c r="H72" s="13">
        <v>1</v>
      </c>
    </row>
    <row r="73" spans="1:8" x14ac:dyDescent="0.25">
      <c r="A73" s="12" t="s">
        <v>52</v>
      </c>
      <c r="B73" s="15">
        <f t="shared" ref="B73:B83" si="9">D73+E73</f>
        <v>1536</v>
      </c>
      <c r="C73" s="16">
        <f>(B73/B83)*100</f>
        <v>8.8098652136507027</v>
      </c>
      <c r="D73" s="15">
        <v>998</v>
      </c>
      <c r="E73" s="15">
        <v>538</v>
      </c>
      <c r="F73" s="15">
        <v>506</v>
      </c>
      <c r="G73" s="15">
        <v>1027</v>
      </c>
      <c r="H73" s="15">
        <v>3</v>
      </c>
    </row>
    <row r="74" spans="1:8" x14ac:dyDescent="0.25">
      <c r="A74" s="12" t="s">
        <v>24</v>
      </c>
      <c r="B74" s="15">
        <f t="shared" si="9"/>
        <v>1095</v>
      </c>
      <c r="C74" s="16">
        <f>(B74/B83)*100</f>
        <v>6.2804703183252082</v>
      </c>
      <c r="D74" s="15">
        <v>762</v>
      </c>
      <c r="E74" s="15">
        <v>333</v>
      </c>
      <c r="F74" s="15">
        <v>426</v>
      </c>
      <c r="G74" s="15">
        <v>664</v>
      </c>
      <c r="H74" s="15">
        <v>5</v>
      </c>
    </row>
    <row r="75" spans="1:8" x14ac:dyDescent="0.25">
      <c r="A75" s="12" t="s">
        <v>38</v>
      </c>
      <c r="B75" s="17">
        <f t="shared" si="9"/>
        <v>617</v>
      </c>
      <c r="C75" s="18">
        <f>(B75/B83)*100</f>
        <v>3.5388586177229708</v>
      </c>
      <c r="D75" s="17">
        <v>427</v>
      </c>
      <c r="E75" s="17">
        <v>190</v>
      </c>
      <c r="F75" s="17">
        <v>468</v>
      </c>
      <c r="G75" s="17">
        <v>148</v>
      </c>
      <c r="H75" s="17">
        <v>1</v>
      </c>
    </row>
    <row r="76" spans="1:8" x14ac:dyDescent="0.25">
      <c r="A76" s="12" t="s">
        <v>47</v>
      </c>
      <c r="B76" s="17">
        <f t="shared" si="9"/>
        <v>593</v>
      </c>
      <c r="C76" s="18">
        <f>(B76/B83)*100</f>
        <v>3.4012044737596789</v>
      </c>
      <c r="D76" s="17">
        <v>404</v>
      </c>
      <c r="E76" s="17">
        <v>189</v>
      </c>
      <c r="F76" s="17">
        <v>442</v>
      </c>
      <c r="G76" s="17">
        <v>151</v>
      </c>
      <c r="H76" s="17"/>
    </row>
    <row r="77" spans="1:8" x14ac:dyDescent="0.25">
      <c r="A77" s="12" t="s">
        <v>40</v>
      </c>
      <c r="B77" s="17">
        <f t="shared" si="9"/>
        <v>503</v>
      </c>
      <c r="C77" s="18">
        <f>(B77/B83)*100</f>
        <v>2.8850014338973331</v>
      </c>
      <c r="D77" s="17">
        <v>331</v>
      </c>
      <c r="E77" s="17">
        <v>172</v>
      </c>
      <c r="F77" s="17">
        <v>377</v>
      </c>
      <c r="G77" s="17">
        <v>124</v>
      </c>
      <c r="H77" s="17">
        <v>2</v>
      </c>
    </row>
    <row r="78" spans="1:8" x14ac:dyDescent="0.25">
      <c r="A78" s="12" t="s">
        <v>37</v>
      </c>
      <c r="B78" s="17">
        <f t="shared" si="9"/>
        <v>446</v>
      </c>
      <c r="C78" s="18">
        <f>(B78/B83)*100</f>
        <v>2.5580728419845138</v>
      </c>
      <c r="D78" s="17">
        <v>300</v>
      </c>
      <c r="E78" s="17">
        <v>146</v>
      </c>
      <c r="F78" s="17">
        <v>231</v>
      </c>
      <c r="G78" s="17">
        <v>214</v>
      </c>
      <c r="H78" s="17">
        <v>1</v>
      </c>
    </row>
    <row r="79" spans="1:8" x14ac:dyDescent="0.25">
      <c r="A79" s="12" t="s">
        <v>36</v>
      </c>
      <c r="B79" s="17">
        <f t="shared" si="9"/>
        <v>440</v>
      </c>
      <c r="C79" s="18">
        <f>(B79/B83)*100</f>
        <v>2.5236593059936907</v>
      </c>
      <c r="D79" s="17">
        <v>293</v>
      </c>
      <c r="E79" s="17">
        <v>147</v>
      </c>
      <c r="F79" s="17">
        <v>259</v>
      </c>
      <c r="G79" s="17">
        <v>181</v>
      </c>
      <c r="H79" s="17"/>
    </row>
    <row r="80" spans="1:8" x14ac:dyDescent="0.25">
      <c r="A80" s="12" t="s">
        <v>41</v>
      </c>
      <c r="B80" s="17">
        <f t="shared" si="9"/>
        <v>429</v>
      </c>
      <c r="C80" s="18">
        <f>(B80/B83)*100</f>
        <v>2.4605678233438488</v>
      </c>
      <c r="D80" s="17">
        <v>276</v>
      </c>
      <c r="E80" s="17">
        <v>153</v>
      </c>
      <c r="F80" s="17"/>
      <c r="G80" s="17">
        <v>429</v>
      </c>
      <c r="H80" s="17"/>
    </row>
    <row r="81" spans="1:8" x14ac:dyDescent="0.25">
      <c r="A81" s="12" t="s">
        <v>27</v>
      </c>
      <c r="B81" s="17">
        <f t="shared" si="9"/>
        <v>382</v>
      </c>
      <c r="C81" s="18">
        <f>(B81/B83)*100</f>
        <v>2.190995124749068</v>
      </c>
      <c r="D81" s="17">
        <v>248</v>
      </c>
      <c r="E81" s="17">
        <v>134</v>
      </c>
      <c r="F81" s="17">
        <v>213</v>
      </c>
      <c r="G81" s="17">
        <v>169</v>
      </c>
      <c r="H81" s="17"/>
    </row>
    <row r="82" spans="1:8" ht="15.75" thickBot="1" x14ac:dyDescent="0.3">
      <c r="A82" s="19" t="s">
        <v>31</v>
      </c>
      <c r="B82" s="20">
        <f t="shared" si="9"/>
        <v>7856</v>
      </c>
      <c r="C82" s="21">
        <f>(B82/B83)*100</f>
        <v>45.058789790650991</v>
      </c>
      <c r="D82" s="20">
        <f t="shared" ref="D82:G82" si="10">D83-SUM(D72:D81)</f>
        <v>5113</v>
      </c>
      <c r="E82" s="20">
        <f t="shared" si="10"/>
        <v>2743</v>
      </c>
      <c r="F82" s="20">
        <f t="shared" si="10"/>
        <v>3632</v>
      </c>
      <c r="G82" s="20">
        <f t="shared" si="10"/>
        <v>4214</v>
      </c>
      <c r="H82" s="20">
        <f t="shared" ref="H82" si="11">B82-SUM(F82:G82)</f>
        <v>10</v>
      </c>
    </row>
    <row r="83" spans="1:8" s="5" customFormat="1" ht="21" customHeight="1" thickBot="1" x14ac:dyDescent="0.3">
      <c r="A83" s="22" t="s">
        <v>7</v>
      </c>
      <c r="B83" s="32">
        <f t="shared" si="9"/>
        <v>17435</v>
      </c>
      <c r="C83" s="23">
        <f>(B83/B83)*100</f>
        <v>100</v>
      </c>
      <c r="D83" s="32">
        <v>12284</v>
      </c>
      <c r="E83" s="32">
        <v>5151</v>
      </c>
      <c r="F83" s="32">
        <v>8108</v>
      </c>
      <c r="G83" s="32">
        <v>9304</v>
      </c>
      <c r="H83" s="32">
        <v>23</v>
      </c>
    </row>
    <row r="84" spans="1:8" s="5" customFormat="1" ht="3" customHeight="1" x14ac:dyDescent="0.25">
      <c r="A84" s="33"/>
      <c r="B84" s="41"/>
      <c r="C84" s="42"/>
      <c r="D84" s="41"/>
      <c r="E84" s="41"/>
      <c r="F84" s="41"/>
      <c r="G84" s="41"/>
      <c r="H84" s="41"/>
    </row>
    <row r="85" spans="1:8" s="5" customFormat="1" x14ac:dyDescent="0.25">
      <c r="A85" s="43" t="s">
        <v>19</v>
      </c>
      <c r="B85" s="36"/>
      <c r="C85" s="37"/>
      <c r="D85" s="36"/>
      <c r="E85" s="36"/>
      <c r="F85" s="36"/>
      <c r="G85" s="36"/>
      <c r="H85" s="36"/>
    </row>
    <row r="86" spans="1:8" s="5" customFormat="1" x14ac:dyDescent="0.25">
      <c r="A86" s="43" t="s">
        <v>62</v>
      </c>
      <c r="B86" s="36"/>
      <c r="C86" s="37"/>
      <c r="D86" s="36"/>
      <c r="E86" s="36"/>
      <c r="F86" s="36"/>
      <c r="G86" s="36"/>
      <c r="H86" s="36"/>
    </row>
    <row r="87" spans="1:8" s="5" customFormat="1" x14ac:dyDescent="0.25">
      <c r="A87" s="43"/>
      <c r="B87" s="36"/>
      <c r="C87" s="37"/>
      <c r="D87" s="36"/>
      <c r="E87" s="36"/>
      <c r="F87" s="36"/>
      <c r="G87" s="36"/>
      <c r="H87" s="36"/>
    </row>
    <row r="88" spans="1:8" s="5" customFormat="1" x14ac:dyDescent="0.25">
      <c r="A88" s="35"/>
      <c r="B88" s="36"/>
      <c r="C88" s="37"/>
      <c r="D88" s="36"/>
      <c r="E88" s="36"/>
      <c r="F88" s="36"/>
      <c r="G88" s="36"/>
      <c r="H88" s="36"/>
    </row>
    <row r="89" spans="1:8" s="5" customFormat="1" x14ac:dyDescent="0.25">
      <c r="A89" s="35"/>
      <c r="B89" s="36"/>
      <c r="C89" s="37"/>
      <c r="D89" s="36"/>
      <c r="E89" s="36"/>
      <c r="F89" s="36"/>
      <c r="G89" s="36"/>
      <c r="H89" s="36"/>
    </row>
    <row r="90" spans="1:8" s="5" customFormat="1" x14ac:dyDescent="0.25">
      <c r="A90" s="35"/>
      <c r="B90" s="36"/>
      <c r="C90" s="37"/>
      <c r="D90" s="36"/>
      <c r="E90" s="36"/>
      <c r="F90" s="36"/>
      <c r="G90" s="36"/>
      <c r="H90" s="36"/>
    </row>
    <row r="91" spans="1:8" s="5" customFormat="1" ht="24" customHeight="1" x14ac:dyDescent="0.25">
      <c r="A91" s="55" t="s">
        <v>57</v>
      </c>
      <c r="B91" s="56"/>
      <c r="C91" s="56"/>
      <c r="D91" s="56"/>
      <c r="E91" s="56"/>
      <c r="F91" s="56"/>
      <c r="G91" s="56"/>
    </row>
    <row r="92" spans="1:8" s="5" customFormat="1" ht="3" customHeight="1" thickBot="1" x14ac:dyDescent="0.3">
      <c r="A92" s="27"/>
      <c r="B92" s="28"/>
      <c r="C92" s="29"/>
      <c r="D92" s="28"/>
      <c r="E92" s="28"/>
      <c r="F92" s="28"/>
      <c r="G92" s="28"/>
      <c r="H92" s="28"/>
    </row>
    <row r="93" spans="1:8" s="5" customFormat="1" ht="21" customHeight="1" thickBot="1" x14ac:dyDescent="0.3">
      <c r="A93" s="9" t="s">
        <v>13</v>
      </c>
      <c r="B93" s="10" t="s">
        <v>0</v>
      </c>
      <c r="C93" s="10" t="s">
        <v>1</v>
      </c>
      <c r="D93" s="10" t="s">
        <v>17</v>
      </c>
      <c r="E93" s="10" t="s">
        <v>18</v>
      </c>
      <c r="F93" s="10" t="s">
        <v>2</v>
      </c>
      <c r="G93" s="10" t="s">
        <v>3</v>
      </c>
      <c r="H93" s="10" t="s">
        <v>30</v>
      </c>
    </row>
    <row r="94" spans="1:8" ht="21" customHeight="1" thickBot="1" x14ac:dyDescent="0.3">
      <c r="A94" s="9" t="s">
        <v>14</v>
      </c>
      <c r="B94" s="30">
        <f>$B$6</f>
        <v>820144</v>
      </c>
      <c r="C94" s="31"/>
      <c r="D94" s="30">
        <f>$D$6</f>
        <v>692372</v>
      </c>
      <c r="E94" s="30">
        <f>$E$6</f>
        <v>127772</v>
      </c>
      <c r="F94" s="30">
        <f>$F$6</f>
        <v>358525</v>
      </c>
      <c r="G94" s="30">
        <f>$G$6</f>
        <v>461053</v>
      </c>
      <c r="H94" s="30">
        <f>$H$6</f>
        <v>566</v>
      </c>
    </row>
    <row r="95" spans="1:8" x14ac:dyDescent="0.25">
      <c r="A95" s="12" t="s">
        <v>52</v>
      </c>
      <c r="B95" s="13">
        <f>D95+E95</f>
        <v>1207</v>
      </c>
      <c r="C95" s="14">
        <f>(B95/B106)*100</f>
        <v>10.01410437235543</v>
      </c>
      <c r="D95" s="13">
        <v>806</v>
      </c>
      <c r="E95" s="13">
        <v>401</v>
      </c>
      <c r="F95" s="13">
        <v>452</v>
      </c>
      <c r="G95" s="13">
        <v>755</v>
      </c>
      <c r="H95" s="13"/>
    </row>
    <row r="96" spans="1:8" x14ac:dyDescent="0.25">
      <c r="A96" s="12" t="s">
        <v>24</v>
      </c>
      <c r="B96" s="15">
        <f t="shared" ref="B96:B106" si="12">D96+E96</f>
        <v>803</v>
      </c>
      <c r="C96" s="16">
        <f>(B96/B106)*100</f>
        <v>6.6622417655355513</v>
      </c>
      <c r="D96" s="15">
        <v>570</v>
      </c>
      <c r="E96" s="15">
        <v>233</v>
      </c>
      <c r="F96" s="15">
        <v>369</v>
      </c>
      <c r="G96" s="15">
        <v>434</v>
      </c>
      <c r="H96" s="15"/>
    </row>
    <row r="97" spans="1:8" x14ac:dyDescent="0.25">
      <c r="A97" s="12" t="s">
        <v>47</v>
      </c>
      <c r="B97" s="15">
        <f t="shared" si="12"/>
        <v>617</v>
      </c>
      <c r="C97" s="16">
        <f>(B97/B106)*100</f>
        <v>5.1190574960590727</v>
      </c>
      <c r="D97" s="15">
        <v>513</v>
      </c>
      <c r="E97" s="15">
        <v>104</v>
      </c>
      <c r="F97" s="15">
        <v>466</v>
      </c>
      <c r="G97" s="15">
        <v>151</v>
      </c>
      <c r="H97" s="15"/>
    </row>
    <row r="98" spans="1:8" x14ac:dyDescent="0.25">
      <c r="A98" s="12" t="s">
        <v>41</v>
      </c>
      <c r="B98" s="17">
        <f t="shared" si="12"/>
        <v>533</v>
      </c>
      <c r="C98" s="18">
        <f>(B98/B106)*100</f>
        <v>4.4221355679084047</v>
      </c>
      <c r="D98" s="17">
        <v>302</v>
      </c>
      <c r="E98" s="17">
        <v>231</v>
      </c>
      <c r="F98" s="17"/>
      <c r="G98" s="17">
        <v>533</v>
      </c>
      <c r="H98" s="17"/>
    </row>
    <row r="99" spans="1:8" x14ac:dyDescent="0.25">
      <c r="A99" s="12" t="s">
        <v>40</v>
      </c>
      <c r="B99" s="17">
        <f t="shared" si="12"/>
        <v>473</v>
      </c>
      <c r="C99" s="18">
        <f>(B99/B106)*100</f>
        <v>3.9243341906579277</v>
      </c>
      <c r="D99" s="17">
        <v>298</v>
      </c>
      <c r="E99" s="17">
        <v>175</v>
      </c>
      <c r="F99" s="17">
        <v>369</v>
      </c>
      <c r="G99" s="17">
        <v>104</v>
      </c>
      <c r="H99" s="17"/>
    </row>
    <row r="100" spans="1:8" x14ac:dyDescent="0.25">
      <c r="A100" s="12" t="s">
        <v>25</v>
      </c>
      <c r="B100" s="17">
        <f t="shared" si="12"/>
        <v>404</v>
      </c>
      <c r="C100" s="18">
        <f>(B100/B106)*100</f>
        <v>3.3518626068198789</v>
      </c>
      <c r="D100" s="17">
        <v>266</v>
      </c>
      <c r="E100" s="17">
        <v>138</v>
      </c>
      <c r="F100" s="17">
        <v>1</v>
      </c>
      <c r="G100" s="17">
        <v>403</v>
      </c>
      <c r="H100" s="17"/>
    </row>
    <row r="101" spans="1:8" x14ac:dyDescent="0.25">
      <c r="A101" s="12" t="s">
        <v>38</v>
      </c>
      <c r="B101" s="17">
        <f t="shared" si="12"/>
        <v>395</v>
      </c>
      <c r="C101" s="18">
        <f>(B101/B106)*100</f>
        <v>3.2771924002323072</v>
      </c>
      <c r="D101" s="17">
        <v>241</v>
      </c>
      <c r="E101" s="17">
        <v>154</v>
      </c>
      <c r="F101" s="17">
        <v>285</v>
      </c>
      <c r="G101" s="17">
        <v>107</v>
      </c>
      <c r="H101" s="17">
        <v>3</v>
      </c>
    </row>
    <row r="102" spans="1:8" x14ac:dyDescent="0.25">
      <c r="A102" s="12" t="s">
        <v>45</v>
      </c>
      <c r="B102" s="17">
        <f t="shared" si="12"/>
        <v>345</v>
      </c>
      <c r="C102" s="18">
        <f>(B102/B106)*100</f>
        <v>2.8623579191902433</v>
      </c>
      <c r="D102" s="17">
        <v>221</v>
      </c>
      <c r="E102" s="17">
        <v>124</v>
      </c>
      <c r="F102" s="17">
        <v>212</v>
      </c>
      <c r="G102" s="17">
        <v>133</v>
      </c>
      <c r="H102" s="17"/>
    </row>
    <row r="103" spans="1:8" x14ac:dyDescent="0.25">
      <c r="A103" s="12" t="s">
        <v>36</v>
      </c>
      <c r="B103" s="17">
        <f t="shared" si="12"/>
        <v>300</v>
      </c>
      <c r="C103" s="18">
        <f>(B103/B106)*100</f>
        <v>2.4890068862523851</v>
      </c>
      <c r="D103" s="17">
        <v>222</v>
      </c>
      <c r="E103" s="17">
        <v>78</v>
      </c>
      <c r="F103" s="17">
        <v>195</v>
      </c>
      <c r="G103" s="17">
        <v>105</v>
      </c>
      <c r="H103" s="17"/>
    </row>
    <row r="104" spans="1:8" x14ac:dyDescent="0.25">
      <c r="A104" s="12" t="s">
        <v>44</v>
      </c>
      <c r="B104" s="17">
        <f t="shared" si="12"/>
        <v>277</v>
      </c>
      <c r="C104" s="18">
        <f>(B104/B106)*100</f>
        <v>2.2981830249730355</v>
      </c>
      <c r="D104" s="17">
        <v>165</v>
      </c>
      <c r="E104" s="17">
        <v>112</v>
      </c>
      <c r="F104" s="17">
        <v>197</v>
      </c>
      <c r="G104" s="17">
        <v>80</v>
      </c>
      <c r="H104" s="17"/>
    </row>
    <row r="105" spans="1:8" ht="15.75" thickBot="1" x14ac:dyDescent="0.3">
      <c r="A105" s="19" t="s">
        <v>31</v>
      </c>
      <c r="B105" s="20">
        <f t="shared" si="12"/>
        <v>6699</v>
      </c>
      <c r="C105" s="21">
        <f>(B105/B106)*100</f>
        <v>55.579523770015761</v>
      </c>
      <c r="D105" s="20">
        <f t="shared" ref="D105:G105" si="13">D106-SUM(D95:D104)</f>
        <v>4251</v>
      </c>
      <c r="E105" s="20">
        <f t="shared" si="13"/>
        <v>2448</v>
      </c>
      <c r="F105" s="20">
        <f t="shared" si="13"/>
        <v>3067</v>
      </c>
      <c r="G105" s="20">
        <f t="shared" si="13"/>
        <v>3630</v>
      </c>
      <c r="H105" s="20">
        <f t="shared" ref="H105" si="14">B105-SUM(F105:G105)</f>
        <v>2</v>
      </c>
    </row>
    <row r="106" spans="1:8" s="5" customFormat="1" ht="21" customHeight="1" thickBot="1" x14ac:dyDescent="0.3">
      <c r="A106" s="22" t="s">
        <v>8</v>
      </c>
      <c r="B106" s="32">
        <f t="shared" si="12"/>
        <v>12053</v>
      </c>
      <c r="C106" s="23">
        <f>(B106/B106)*100</f>
        <v>100</v>
      </c>
      <c r="D106" s="32">
        <v>7855</v>
      </c>
      <c r="E106" s="32">
        <v>4198</v>
      </c>
      <c r="F106" s="32">
        <v>5613</v>
      </c>
      <c r="G106" s="32">
        <v>6435</v>
      </c>
      <c r="H106" s="32">
        <v>5</v>
      </c>
    </row>
    <row r="107" spans="1:8" s="5" customFormat="1" x14ac:dyDescent="0.25">
      <c r="A107" s="43" t="s">
        <v>19</v>
      </c>
      <c r="B107" s="36"/>
      <c r="C107" s="37"/>
      <c r="D107" s="36"/>
      <c r="E107" s="36"/>
      <c r="F107" s="36"/>
      <c r="G107" s="36"/>
      <c r="H107" s="36"/>
    </row>
    <row r="108" spans="1:8" s="5" customFormat="1" x14ac:dyDescent="0.25">
      <c r="A108" s="43" t="s">
        <v>62</v>
      </c>
      <c r="B108" s="36"/>
      <c r="C108" s="37"/>
      <c r="D108" s="36"/>
      <c r="E108" s="36"/>
      <c r="F108" s="36"/>
      <c r="G108" s="36"/>
      <c r="H108" s="36"/>
    </row>
    <row r="109" spans="1:8" s="5" customFormat="1" x14ac:dyDescent="0.25">
      <c r="A109" s="43"/>
      <c r="B109" s="36"/>
      <c r="C109" s="37"/>
      <c r="D109" s="36"/>
      <c r="E109" s="36"/>
      <c r="F109" s="36"/>
      <c r="G109" s="36"/>
      <c r="H109" s="36"/>
    </row>
    <row r="110" spans="1:8" s="5" customFormat="1" x14ac:dyDescent="0.25">
      <c r="A110" s="35"/>
      <c r="B110" s="36"/>
      <c r="C110" s="37"/>
      <c r="D110" s="36"/>
      <c r="E110" s="36"/>
      <c r="F110" s="36"/>
      <c r="G110" s="36"/>
      <c r="H110" s="36"/>
    </row>
    <row r="111" spans="1:8" s="5" customFormat="1" x14ac:dyDescent="0.25">
      <c r="A111" s="35"/>
      <c r="B111" s="36"/>
      <c r="C111" s="37"/>
      <c r="D111" s="36"/>
      <c r="E111" s="36"/>
      <c r="F111" s="36"/>
      <c r="G111" s="36"/>
      <c r="H111" s="36"/>
    </row>
    <row r="112" spans="1:8" s="5" customFormat="1" x14ac:dyDescent="0.25">
      <c r="A112" s="35"/>
      <c r="B112" s="36"/>
      <c r="C112" s="37"/>
      <c r="D112" s="36"/>
      <c r="E112" s="36"/>
      <c r="F112" s="36"/>
      <c r="G112" s="36"/>
      <c r="H112" s="36"/>
    </row>
    <row r="113" spans="1:8" s="5" customFormat="1" ht="21" customHeight="1" x14ac:dyDescent="0.25">
      <c r="A113" s="55" t="s">
        <v>58</v>
      </c>
      <c r="B113" s="56"/>
      <c r="C113" s="56"/>
      <c r="D113" s="56"/>
      <c r="E113" s="56"/>
      <c r="F113" s="56"/>
      <c r="G113" s="56"/>
    </row>
    <row r="114" spans="1:8" s="5" customFormat="1" ht="3.75" customHeight="1" thickBot="1" x14ac:dyDescent="0.3">
      <c r="A114" s="27"/>
      <c r="B114" s="28"/>
      <c r="C114" s="29"/>
      <c r="D114" s="28"/>
      <c r="E114" s="28"/>
      <c r="F114" s="28"/>
      <c r="G114" s="28"/>
      <c r="H114" s="28"/>
    </row>
    <row r="115" spans="1:8" s="5" customFormat="1" ht="21" customHeight="1" thickBot="1" x14ac:dyDescent="0.3">
      <c r="A115" s="9" t="s">
        <v>13</v>
      </c>
      <c r="B115" s="10" t="s">
        <v>0</v>
      </c>
      <c r="C115" s="10" t="s">
        <v>1</v>
      </c>
      <c r="D115" s="10" t="s">
        <v>17</v>
      </c>
      <c r="E115" s="10" t="s">
        <v>18</v>
      </c>
      <c r="F115" s="10" t="s">
        <v>2</v>
      </c>
      <c r="G115" s="10" t="s">
        <v>3</v>
      </c>
      <c r="H115" s="10" t="s">
        <v>30</v>
      </c>
    </row>
    <row r="116" spans="1:8" ht="21" customHeight="1" thickBot="1" x14ac:dyDescent="0.3">
      <c r="A116" s="9" t="s">
        <v>14</v>
      </c>
      <c r="B116" s="30">
        <f>$B$6</f>
        <v>820144</v>
      </c>
      <c r="C116" s="31"/>
      <c r="D116" s="30">
        <f>$D$6</f>
        <v>692372</v>
      </c>
      <c r="E116" s="30">
        <f>$E$6</f>
        <v>127772</v>
      </c>
      <c r="F116" s="30">
        <f>$F$6</f>
        <v>358525</v>
      </c>
      <c r="G116" s="30">
        <f>$G$6</f>
        <v>461053</v>
      </c>
      <c r="H116" s="30">
        <f>$H$6</f>
        <v>566</v>
      </c>
    </row>
    <row r="117" spans="1:8" x14ac:dyDescent="0.25">
      <c r="A117" s="12" t="s">
        <v>26</v>
      </c>
      <c r="B117" s="13">
        <f>D117+E117</f>
        <v>15529</v>
      </c>
      <c r="C117" s="14">
        <f>(B117/B128)*100</f>
        <v>28.035240382011516</v>
      </c>
      <c r="D117" s="13">
        <v>12847</v>
      </c>
      <c r="E117" s="13">
        <v>2682</v>
      </c>
      <c r="F117" s="13">
        <v>6730</v>
      </c>
      <c r="G117" s="13">
        <v>8778</v>
      </c>
      <c r="H117" s="13">
        <v>21</v>
      </c>
    </row>
    <row r="118" spans="1:8" x14ac:dyDescent="0.25">
      <c r="A118" s="12" t="s">
        <v>52</v>
      </c>
      <c r="B118" s="15">
        <f t="shared" ref="B118:B128" si="15">D118+E118</f>
        <v>4146</v>
      </c>
      <c r="C118" s="16">
        <f>(B118/B128)*100</f>
        <v>7.4849704825693708</v>
      </c>
      <c r="D118" s="15">
        <v>3039</v>
      </c>
      <c r="E118" s="15">
        <v>1107</v>
      </c>
      <c r="F118" s="15">
        <v>1409</v>
      </c>
      <c r="G118" s="15">
        <v>2726</v>
      </c>
      <c r="H118" s="15">
        <v>11</v>
      </c>
    </row>
    <row r="119" spans="1:8" x14ac:dyDescent="0.25">
      <c r="A119" s="12" t="s">
        <v>24</v>
      </c>
      <c r="B119" s="15">
        <f t="shared" si="15"/>
        <v>3865</v>
      </c>
      <c r="C119" s="16">
        <f>(B119/B128)*100</f>
        <v>6.9776678521781514</v>
      </c>
      <c r="D119" s="15">
        <v>2755</v>
      </c>
      <c r="E119" s="15">
        <v>1110</v>
      </c>
      <c r="F119" s="15">
        <v>1555</v>
      </c>
      <c r="G119" s="15">
        <v>2306</v>
      </c>
      <c r="H119" s="15">
        <v>4</v>
      </c>
    </row>
    <row r="120" spans="1:8" x14ac:dyDescent="0.25">
      <c r="A120" s="12" t="s">
        <v>47</v>
      </c>
      <c r="B120" s="17">
        <f t="shared" si="15"/>
        <v>2051</v>
      </c>
      <c r="C120" s="18">
        <f>(B120/B128)*100</f>
        <v>3.7027675976241623</v>
      </c>
      <c r="D120" s="17">
        <v>1419</v>
      </c>
      <c r="E120" s="17">
        <v>632</v>
      </c>
      <c r="F120" s="17">
        <v>1144</v>
      </c>
      <c r="G120" s="17">
        <v>905</v>
      </c>
      <c r="H120" s="17">
        <v>2</v>
      </c>
    </row>
    <row r="121" spans="1:8" x14ac:dyDescent="0.25">
      <c r="A121" s="12" t="s">
        <v>40</v>
      </c>
      <c r="B121" s="17">
        <f t="shared" si="15"/>
        <v>1662</v>
      </c>
      <c r="C121" s="18">
        <f>(B121/B128)*100</f>
        <v>3.0004874438085611</v>
      </c>
      <c r="D121" s="17">
        <v>1180</v>
      </c>
      <c r="E121" s="17">
        <v>482</v>
      </c>
      <c r="F121" s="17">
        <v>1207</v>
      </c>
      <c r="G121" s="17">
        <v>454</v>
      </c>
      <c r="H121" s="17">
        <v>1</v>
      </c>
    </row>
    <row r="122" spans="1:8" x14ac:dyDescent="0.25">
      <c r="A122" s="12" t="s">
        <v>41</v>
      </c>
      <c r="B122" s="17">
        <f t="shared" si="15"/>
        <v>1657</v>
      </c>
      <c r="C122" s="18">
        <f>(B122/B128)*100</f>
        <v>2.9914607066129877</v>
      </c>
      <c r="D122" s="17">
        <v>1245</v>
      </c>
      <c r="E122" s="17">
        <v>412</v>
      </c>
      <c r="F122" s="17">
        <v>1</v>
      </c>
      <c r="G122" s="17">
        <v>1656</v>
      </c>
      <c r="H122" s="17"/>
    </row>
    <row r="123" spans="1:8" x14ac:dyDescent="0.25">
      <c r="A123" s="12" t="s">
        <v>38</v>
      </c>
      <c r="B123" s="17">
        <f t="shared" si="15"/>
        <v>1434</v>
      </c>
      <c r="C123" s="18">
        <f>(B123/B128)*100</f>
        <v>2.5888682276904191</v>
      </c>
      <c r="D123" s="17">
        <v>1064</v>
      </c>
      <c r="E123" s="17">
        <v>370</v>
      </c>
      <c r="F123" s="17">
        <v>1001</v>
      </c>
      <c r="G123" s="17">
        <v>431</v>
      </c>
      <c r="H123" s="17">
        <v>2</v>
      </c>
    </row>
    <row r="124" spans="1:8" x14ac:dyDescent="0.25">
      <c r="A124" s="12" t="s">
        <v>25</v>
      </c>
      <c r="B124" s="17">
        <f t="shared" si="15"/>
        <v>1158</v>
      </c>
      <c r="C124" s="18">
        <f>(B124/B128)*100</f>
        <v>2.0905923344947737</v>
      </c>
      <c r="D124" s="17">
        <v>847</v>
      </c>
      <c r="E124" s="17">
        <v>311</v>
      </c>
      <c r="F124" s="17">
        <v>4</v>
      </c>
      <c r="G124" s="17">
        <v>1150</v>
      </c>
      <c r="H124" s="17">
        <v>4</v>
      </c>
    </row>
    <row r="125" spans="1:8" x14ac:dyDescent="0.25">
      <c r="A125" s="12" t="s">
        <v>37</v>
      </c>
      <c r="B125" s="17">
        <f t="shared" si="15"/>
        <v>1134</v>
      </c>
      <c r="C125" s="18">
        <f>(B125/B128)*100</f>
        <v>2.0472639959560217</v>
      </c>
      <c r="D125" s="17">
        <v>838</v>
      </c>
      <c r="E125" s="17">
        <v>296</v>
      </c>
      <c r="F125" s="17">
        <v>611</v>
      </c>
      <c r="G125" s="17">
        <v>523</v>
      </c>
      <c r="H125" s="17"/>
    </row>
    <row r="126" spans="1:8" x14ac:dyDescent="0.25">
      <c r="A126" s="12" t="s">
        <v>44</v>
      </c>
      <c r="B126" s="17">
        <f t="shared" si="15"/>
        <v>1051</v>
      </c>
      <c r="C126" s="18">
        <f>(B126/B128)*100</f>
        <v>1.8974201585095052</v>
      </c>
      <c r="D126" s="17">
        <v>760</v>
      </c>
      <c r="E126" s="17">
        <v>291</v>
      </c>
      <c r="F126" s="17">
        <v>708</v>
      </c>
      <c r="G126" s="17">
        <v>342</v>
      </c>
      <c r="H126" s="17">
        <v>1</v>
      </c>
    </row>
    <row r="127" spans="1:8" ht="15.75" thickBot="1" x14ac:dyDescent="0.3">
      <c r="A127" s="19" t="s">
        <v>31</v>
      </c>
      <c r="B127" s="20">
        <f t="shared" si="15"/>
        <v>21704</v>
      </c>
      <c r="C127" s="21">
        <f>(B127/B128)*100</f>
        <v>39.183260818544532</v>
      </c>
      <c r="D127" s="20">
        <f t="shared" ref="D127:G127" si="16">D128-SUM(D117:D126)</f>
        <v>15953</v>
      </c>
      <c r="E127" s="20">
        <f t="shared" si="16"/>
        <v>5751</v>
      </c>
      <c r="F127" s="20">
        <f t="shared" si="16"/>
        <v>10091</v>
      </c>
      <c r="G127" s="20">
        <f t="shared" si="16"/>
        <v>11591</v>
      </c>
      <c r="H127" s="20">
        <f t="shared" ref="H127" si="17">B127-SUM(F127:G127)</f>
        <v>22</v>
      </c>
    </row>
    <row r="128" spans="1:8" s="5" customFormat="1" ht="21" customHeight="1" thickBot="1" x14ac:dyDescent="0.3">
      <c r="A128" s="22" t="s">
        <v>9</v>
      </c>
      <c r="B128" s="32">
        <f t="shared" si="15"/>
        <v>55391</v>
      </c>
      <c r="C128" s="23">
        <f>(B128/B128)*100</f>
        <v>100</v>
      </c>
      <c r="D128" s="32">
        <v>41947</v>
      </c>
      <c r="E128" s="32">
        <v>13444</v>
      </c>
      <c r="F128" s="32">
        <v>24461</v>
      </c>
      <c r="G128" s="32">
        <v>30862</v>
      </c>
      <c r="H128" s="32">
        <v>68</v>
      </c>
    </row>
    <row r="129" spans="1:8" s="5" customFormat="1" x14ac:dyDescent="0.25">
      <c r="A129" s="43" t="s">
        <v>19</v>
      </c>
      <c r="B129" s="36"/>
      <c r="C129" s="37"/>
      <c r="D129" s="36"/>
      <c r="E129" s="36"/>
      <c r="F129" s="36"/>
      <c r="G129" s="36"/>
      <c r="H129" s="36"/>
    </row>
    <row r="130" spans="1:8" s="5" customFormat="1" x14ac:dyDescent="0.25">
      <c r="A130" s="43" t="s">
        <v>62</v>
      </c>
      <c r="B130" s="36"/>
      <c r="C130" s="37"/>
      <c r="D130" s="36"/>
      <c r="E130" s="36"/>
      <c r="F130" s="36"/>
      <c r="G130" s="36"/>
      <c r="H130" s="36"/>
    </row>
    <row r="131" spans="1:8" s="5" customFormat="1" x14ac:dyDescent="0.25">
      <c r="A131" s="43"/>
      <c r="B131" s="36"/>
      <c r="C131" s="37"/>
      <c r="D131" s="36"/>
      <c r="E131" s="36"/>
      <c r="F131" s="36"/>
      <c r="G131" s="36"/>
      <c r="H131" s="36"/>
    </row>
    <row r="132" spans="1:8" s="5" customFormat="1" x14ac:dyDescent="0.25">
      <c r="A132" s="35"/>
      <c r="B132" s="36"/>
      <c r="C132" s="37"/>
      <c r="D132" s="36"/>
      <c r="E132" s="36"/>
      <c r="F132" s="36"/>
      <c r="G132" s="36"/>
      <c r="H132" s="36"/>
    </row>
    <row r="133" spans="1:8" s="5" customFormat="1" x14ac:dyDescent="0.25">
      <c r="A133" s="35"/>
      <c r="B133" s="36"/>
      <c r="C133" s="37"/>
      <c r="D133" s="36"/>
      <c r="E133" s="36"/>
      <c r="F133" s="36"/>
      <c r="G133" s="36"/>
      <c r="H133" s="36"/>
    </row>
    <row r="134" spans="1:8" s="5" customFormat="1" x14ac:dyDescent="0.25">
      <c r="A134" s="35"/>
      <c r="B134" s="36"/>
      <c r="C134" s="37"/>
      <c r="D134" s="36"/>
      <c r="E134" s="36"/>
      <c r="F134" s="36"/>
      <c r="G134" s="36"/>
      <c r="H134" s="36"/>
    </row>
    <row r="135" spans="1:8" s="5" customFormat="1" ht="29.25" customHeight="1" x14ac:dyDescent="0.25">
      <c r="A135" s="55" t="s">
        <v>59</v>
      </c>
      <c r="B135" s="56"/>
      <c r="C135" s="56"/>
      <c r="D135" s="56"/>
      <c r="E135" s="56"/>
      <c r="F135" s="56"/>
      <c r="G135" s="56"/>
    </row>
    <row r="136" spans="1:8" s="5" customFormat="1" ht="2.25" customHeight="1" thickBot="1" x14ac:dyDescent="0.3">
      <c r="A136" s="27"/>
      <c r="B136" s="28"/>
      <c r="C136" s="29"/>
      <c r="D136" s="28"/>
      <c r="E136" s="28"/>
      <c r="F136" s="28"/>
      <c r="G136" s="28"/>
      <c r="H136" s="28"/>
    </row>
    <row r="137" spans="1:8" s="5" customFormat="1" ht="21" customHeight="1" thickBot="1" x14ac:dyDescent="0.3">
      <c r="A137" s="9" t="s">
        <v>13</v>
      </c>
      <c r="B137" s="10" t="s">
        <v>0</v>
      </c>
      <c r="C137" s="10" t="s">
        <v>1</v>
      </c>
      <c r="D137" s="10" t="s">
        <v>17</v>
      </c>
      <c r="E137" s="10" t="s">
        <v>18</v>
      </c>
      <c r="F137" s="10" t="s">
        <v>2</v>
      </c>
      <c r="G137" s="10" t="s">
        <v>3</v>
      </c>
      <c r="H137" s="10" t="s">
        <v>30</v>
      </c>
    </row>
    <row r="138" spans="1:8" ht="21" customHeight="1" thickBot="1" x14ac:dyDescent="0.3">
      <c r="A138" s="9" t="s">
        <v>14</v>
      </c>
      <c r="B138" s="30">
        <f>$B$6</f>
        <v>820144</v>
      </c>
      <c r="C138" s="31"/>
      <c r="D138" s="30">
        <f>$D$6</f>
        <v>692372</v>
      </c>
      <c r="E138" s="30">
        <f>$E$6</f>
        <v>127772</v>
      </c>
      <c r="F138" s="30">
        <f>$F$6</f>
        <v>358525</v>
      </c>
      <c r="G138" s="30">
        <f>$G$6</f>
        <v>461053</v>
      </c>
      <c r="H138" s="30">
        <f>$H$6</f>
        <v>566</v>
      </c>
    </row>
    <row r="139" spans="1:8" x14ac:dyDescent="0.25">
      <c r="A139" s="12" t="s">
        <v>52</v>
      </c>
      <c r="B139" s="13">
        <f>D139+E139</f>
        <v>1841</v>
      </c>
      <c r="C139" s="14">
        <f>(B139/B150)*100</f>
        <v>9.8909364422715313</v>
      </c>
      <c r="D139" s="13">
        <v>1225</v>
      </c>
      <c r="E139" s="13">
        <v>616</v>
      </c>
      <c r="F139" s="13">
        <v>678</v>
      </c>
      <c r="G139" s="13">
        <v>1161</v>
      </c>
      <c r="H139" s="13">
        <v>2</v>
      </c>
    </row>
    <row r="140" spans="1:8" x14ac:dyDescent="0.25">
      <c r="A140" s="12" t="s">
        <v>47</v>
      </c>
      <c r="B140" s="15">
        <f t="shared" ref="B140:B150" si="18">D140+E140</f>
        <v>1189</v>
      </c>
      <c r="C140" s="16">
        <f>(B140/B150)*100</f>
        <v>6.3880083812389188</v>
      </c>
      <c r="D140" s="15">
        <v>922</v>
      </c>
      <c r="E140" s="15">
        <v>267</v>
      </c>
      <c r="F140" s="15">
        <v>703</v>
      </c>
      <c r="G140" s="15">
        <v>486</v>
      </c>
      <c r="H140" s="15"/>
    </row>
    <row r="141" spans="1:8" x14ac:dyDescent="0.25">
      <c r="A141" s="12" t="s">
        <v>24</v>
      </c>
      <c r="B141" s="15">
        <f t="shared" si="18"/>
        <v>1022</v>
      </c>
      <c r="C141" s="16">
        <f>(B141/B150)*100</f>
        <v>5.4907860097781116</v>
      </c>
      <c r="D141" s="15">
        <v>708</v>
      </c>
      <c r="E141" s="15">
        <v>314</v>
      </c>
      <c r="F141" s="15">
        <v>448</v>
      </c>
      <c r="G141" s="15">
        <v>574</v>
      </c>
      <c r="H141" s="15"/>
    </row>
    <row r="142" spans="1:8" x14ac:dyDescent="0.25">
      <c r="A142" s="12" t="s">
        <v>38</v>
      </c>
      <c r="B142" s="17">
        <f t="shared" si="18"/>
        <v>656</v>
      </c>
      <c r="C142" s="18">
        <f>(B142/B150)*100</f>
        <v>3.5244184172352657</v>
      </c>
      <c r="D142" s="17">
        <v>435</v>
      </c>
      <c r="E142" s="17">
        <v>221</v>
      </c>
      <c r="F142" s="17">
        <v>457</v>
      </c>
      <c r="G142" s="17">
        <v>199</v>
      </c>
      <c r="H142" s="17"/>
    </row>
    <row r="143" spans="1:8" x14ac:dyDescent="0.25">
      <c r="A143" s="12" t="s">
        <v>41</v>
      </c>
      <c r="B143" s="17">
        <f t="shared" si="18"/>
        <v>638</v>
      </c>
      <c r="C143" s="18">
        <f>(B143/B150)*100</f>
        <v>3.4277118143233225</v>
      </c>
      <c r="D143" s="17">
        <v>418</v>
      </c>
      <c r="E143" s="17">
        <v>220</v>
      </c>
      <c r="F143" s="17"/>
      <c r="G143" s="17">
        <v>638</v>
      </c>
      <c r="H143" s="17"/>
    </row>
    <row r="144" spans="1:8" x14ac:dyDescent="0.25">
      <c r="A144" s="12" t="s">
        <v>37</v>
      </c>
      <c r="B144" s="17">
        <f t="shared" si="18"/>
        <v>595</v>
      </c>
      <c r="C144" s="18">
        <f>(B144/B150)*100</f>
        <v>3.1966904851447908</v>
      </c>
      <c r="D144" s="17">
        <v>430</v>
      </c>
      <c r="E144" s="17">
        <v>165</v>
      </c>
      <c r="F144" s="17">
        <v>277</v>
      </c>
      <c r="G144" s="17">
        <v>318</v>
      </c>
      <c r="H144" s="17"/>
    </row>
    <row r="145" spans="1:8" x14ac:dyDescent="0.25">
      <c r="A145" s="12" t="s">
        <v>46</v>
      </c>
      <c r="B145" s="17">
        <f t="shared" si="18"/>
        <v>573</v>
      </c>
      <c r="C145" s="18">
        <f>(B145/B150)*100</f>
        <v>3.078493526030194</v>
      </c>
      <c r="D145" s="17">
        <v>401</v>
      </c>
      <c r="E145" s="17">
        <v>172</v>
      </c>
      <c r="F145" s="17">
        <v>160</v>
      </c>
      <c r="G145" s="17">
        <v>413</v>
      </c>
      <c r="H145" s="17"/>
    </row>
    <row r="146" spans="1:8" x14ac:dyDescent="0.25">
      <c r="A146" s="12" t="s">
        <v>40</v>
      </c>
      <c r="B146" s="17">
        <f t="shared" si="18"/>
        <v>513</v>
      </c>
      <c r="C146" s="18">
        <f>(B146/B150)*100</f>
        <v>2.7561381829903828</v>
      </c>
      <c r="D146" s="17">
        <v>320</v>
      </c>
      <c r="E146" s="17">
        <v>193</v>
      </c>
      <c r="F146" s="17">
        <v>386</v>
      </c>
      <c r="G146" s="17">
        <v>127</v>
      </c>
      <c r="H146" s="17"/>
    </row>
    <row r="147" spans="1:8" x14ac:dyDescent="0.25">
      <c r="A147" s="12" t="s">
        <v>39</v>
      </c>
      <c r="B147" s="17">
        <f t="shared" si="18"/>
        <v>479</v>
      </c>
      <c r="C147" s="18">
        <f>(B147/B150)*100</f>
        <v>2.5734701552678234</v>
      </c>
      <c r="D147" s="17">
        <v>299</v>
      </c>
      <c r="E147" s="17">
        <v>180</v>
      </c>
      <c r="F147" s="17">
        <v>246</v>
      </c>
      <c r="G147" s="17">
        <v>233</v>
      </c>
      <c r="H147" s="17"/>
    </row>
    <row r="148" spans="1:8" x14ac:dyDescent="0.25">
      <c r="A148" s="12" t="s">
        <v>44</v>
      </c>
      <c r="B148" s="17">
        <f t="shared" si="18"/>
        <v>398</v>
      </c>
      <c r="C148" s="18">
        <f>(B148/B150)*100</f>
        <v>2.1382904421640792</v>
      </c>
      <c r="D148" s="17">
        <v>263</v>
      </c>
      <c r="E148" s="17">
        <v>135</v>
      </c>
      <c r="F148" s="17">
        <v>302</v>
      </c>
      <c r="G148" s="17">
        <v>96</v>
      </c>
      <c r="H148" s="17"/>
    </row>
    <row r="149" spans="1:8" ht="15.75" thickBot="1" x14ac:dyDescent="0.3">
      <c r="A149" s="19" t="s">
        <v>31</v>
      </c>
      <c r="B149" s="20">
        <f t="shared" si="18"/>
        <v>10709</v>
      </c>
      <c r="C149" s="21">
        <f>(B149/B150)*100</f>
        <v>57.535056143555572</v>
      </c>
      <c r="D149" s="20">
        <f t="shared" ref="D149:G149" si="19">D150-SUM(D139:D148)</f>
        <v>7169</v>
      </c>
      <c r="E149" s="20">
        <f t="shared" si="19"/>
        <v>3540</v>
      </c>
      <c r="F149" s="20">
        <f t="shared" si="19"/>
        <v>4816</v>
      </c>
      <c r="G149" s="20">
        <f t="shared" si="19"/>
        <v>5890</v>
      </c>
      <c r="H149" s="20">
        <f t="shared" ref="H149" si="20">B149-SUM(F149:G149)</f>
        <v>3</v>
      </c>
    </row>
    <row r="150" spans="1:8" s="5" customFormat="1" ht="21" customHeight="1" thickBot="1" x14ac:dyDescent="0.3">
      <c r="A150" s="22" t="s">
        <v>10</v>
      </c>
      <c r="B150" s="32">
        <f t="shared" si="18"/>
        <v>18613</v>
      </c>
      <c r="C150" s="23">
        <f>(B150/B150)*100</f>
        <v>100</v>
      </c>
      <c r="D150" s="32">
        <v>12590</v>
      </c>
      <c r="E150" s="32">
        <v>6023</v>
      </c>
      <c r="F150" s="32">
        <v>8473</v>
      </c>
      <c r="G150" s="32">
        <v>10135</v>
      </c>
      <c r="H150" s="32">
        <v>5</v>
      </c>
    </row>
    <row r="151" spans="1:8" s="5" customFormat="1" ht="15.75" customHeight="1" x14ac:dyDescent="0.25">
      <c r="A151" s="43" t="s">
        <v>19</v>
      </c>
      <c r="B151" s="41"/>
      <c r="C151" s="42"/>
      <c r="D151" s="41"/>
      <c r="E151" s="41"/>
      <c r="F151" s="41"/>
      <c r="G151" s="41"/>
      <c r="H151" s="41"/>
    </row>
    <row r="152" spans="1:8" s="5" customFormat="1" ht="14.25" customHeight="1" x14ac:dyDescent="0.25">
      <c r="A152" s="43" t="s">
        <v>62</v>
      </c>
      <c r="B152" s="41"/>
      <c r="C152" s="42"/>
      <c r="D152" s="41"/>
      <c r="E152" s="41"/>
      <c r="F152" s="41"/>
      <c r="G152" s="41"/>
      <c r="H152" s="41"/>
    </row>
    <row r="153" spans="1:8" s="5" customFormat="1" ht="14.25" customHeight="1" x14ac:dyDescent="0.25">
      <c r="A153" s="43"/>
      <c r="B153" s="41"/>
      <c r="C153" s="42"/>
      <c r="D153" s="41"/>
      <c r="E153" s="41"/>
      <c r="F153" s="41"/>
      <c r="G153" s="41"/>
      <c r="H153" s="41"/>
    </row>
    <row r="154" spans="1:8" s="5" customFormat="1" ht="21" customHeight="1" x14ac:dyDescent="0.25">
      <c r="A154" s="33"/>
      <c r="B154" s="41"/>
      <c r="C154" s="42"/>
      <c r="D154" s="41"/>
      <c r="E154" s="41"/>
      <c r="F154" s="41"/>
      <c r="G154" s="41"/>
      <c r="H154" s="41"/>
    </row>
    <row r="155" spans="1:8" s="5" customFormat="1" ht="21" customHeight="1" x14ac:dyDescent="0.25">
      <c r="A155" s="33"/>
      <c r="B155" s="41"/>
      <c r="C155" s="42"/>
      <c r="D155" s="41"/>
      <c r="E155" s="41"/>
      <c r="F155" s="41"/>
      <c r="G155" s="41"/>
      <c r="H155" s="41"/>
    </row>
    <row r="156" spans="1:8" s="5" customFormat="1" ht="21" customHeight="1" x14ac:dyDescent="0.25">
      <c r="A156" s="33"/>
      <c r="B156" s="41"/>
      <c r="C156" s="42"/>
      <c r="D156" s="41"/>
      <c r="E156" s="41"/>
      <c r="F156" s="41"/>
      <c r="G156" s="41"/>
      <c r="H156" s="41"/>
    </row>
    <row r="157" spans="1:8" s="5" customFormat="1" ht="25.5" customHeight="1" x14ac:dyDescent="0.25">
      <c r="A157" s="55" t="s">
        <v>60</v>
      </c>
      <c r="B157" s="56"/>
      <c r="C157" s="56"/>
      <c r="D157" s="56"/>
      <c r="E157" s="56"/>
      <c r="F157" s="56"/>
      <c r="G157" s="56"/>
    </row>
    <row r="158" spans="1:8" s="5" customFormat="1" ht="2.25" customHeight="1" thickBot="1" x14ac:dyDescent="0.3">
      <c r="A158" s="27"/>
      <c r="B158" s="28"/>
      <c r="C158" s="29"/>
      <c r="D158" s="28"/>
      <c r="E158" s="28"/>
      <c r="F158" s="28"/>
      <c r="G158" s="28"/>
      <c r="H158" s="28"/>
    </row>
    <row r="159" spans="1:8" s="5" customFormat="1" ht="21" customHeight="1" thickBot="1" x14ac:dyDescent="0.3">
      <c r="A159" s="9" t="s">
        <v>13</v>
      </c>
      <c r="B159" s="10" t="s">
        <v>0</v>
      </c>
      <c r="C159" s="10" t="s">
        <v>1</v>
      </c>
      <c r="D159" s="10" t="s">
        <v>17</v>
      </c>
      <c r="E159" s="10" t="s">
        <v>18</v>
      </c>
      <c r="F159" s="10" t="s">
        <v>2</v>
      </c>
      <c r="G159" s="10" t="s">
        <v>3</v>
      </c>
      <c r="H159" s="10" t="s">
        <v>30</v>
      </c>
    </row>
    <row r="160" spans="1:8" ht="21" customHeight="1" thickBot="1" x14ac:dyDescent="0.3">
      <c r="A160" s="9" t="s">
        <v>14</v>
      </c>
      <c r="B160" s="30">
        <f>$B$6</f>
        <v>820144</v>
      </c>
      <c r="C160" s="31"/>
      <c r="D160" s="30">
        <f>$D$6</f>
        <v>692372</v>
      </c>
      <c r="E160" s="30">
        <f>$E$6</f>
        <v>127772</v>
      </c>
      <c r="F160" s="30">
        <f>$F$6</f>
        <v>358525</v>
      </c>
      <c r="G160" s="30">
        <f>$G$6</f>
        <v>461053</v>
      </c>
      <c r="H160" s="30">
        <f>$H$6</f>
        <v>566</v>
      </c>
    </row>
    <row r="161" spans="1:8" x14ac:dyDescent="0.25">
      <c r="A161" s="12" t="s">
        <v>26</v>
      </c>
      <c r="B161" s="13">
        <f>D161+E161</f>
        <v>13759</v>
      </c>
      <c r="C161" s="14">
        <f>(B161/B172)*100</f>
        <v>32.369547828541847</v>
      </c>
      <c r="D161" s="13">
        <v>11996</v>
      </c>
      <c r="E161" s="13">
        <v>1763</v>
      </c>
      <c r="F161" s="13">
        <v>5727</v>
      </c>
      <c r="G161" s="13">
        <v>8024</v>
      </c>
      <c r="H161" s="13">
        <v>8</v>
      </c>
    </row>
    <row r="162" spans="1:8" x14ac:dyDescent="0.25">
      <c r="A162" s="12" t="s">
        <v>24</v>
      </c>
      <c r="B162" s="15">
        <f t="shared" ref="B162:B172" si="21">D162+E162</f>
        <v>4646</v>
      </c>
      <c r="C162" s="16">
        <f>(B162/B172)*100</f>
        <v>10.930221615771892</v>
      </c>
      <c r="D162" s="15">
        <v>3949</v>
      </c>
      <c r="E162" s="15">
        <v>697</v>
      </c>
      <c r="F162" s="15">
        <v>1968</v>
      </c>
      <c r="G162" s="15">
        <v>2676</v>
      </c>
      <c r="H162" s="15">
        <v>2</v>
      </c>
    </row>
    <row r="163" spans="1:8" x14ac:dyDescent="0.25">
      <c r="A163" s="12" t="s">
        <v>52</v>
      </c>
      <c r="B163" s="15">
        <f t="shared" si="21"/>
        <v>4415</v>
      </c>
      <c r="C163" s="16">
        <f>(B163/B172)*100</f>
        <v>10.386768926739755</v>
      </c>
      <c r="D163" s="15">
        <v>3732</v>
      </c>
      <c r="E163" s="15">
        <v>683</v>
      </c>
      <c r="F163" s="15">
        <v>1498</v>
      </c>
      <c r="G163" s="15">
        <v>2917</v>
      </c>
      <c r="H163" s="15"/>
    </row>
    <row r="164" spans="1:8" x14ac:dyDescent="0.25">
      <c r="A164" s="12" t="s">
        <v>25</v>
      </c>
      <c r="B164" s="17">
        <f t="shared" si="21"/>
        <v>1109</v>
      </c>
      <c r="C164" s="18">
        <f>(B164/B172)*100</f>
        <v>2.6090434291629419</v>
      </c>
      <c r="D164" s="17">
        <v>842</v>
      </c>
      <c r="E164" s="17">
        <v>267</v>
      </c>
      <c r="F164" s="17">
        <v>6</v>
      </c>
      <c r="G164" s="17">
        <v>1101</v>
      </c>
      <c r="H164" s="17">
        <v>2</v>
      </c>
    </row>
    <row r="165" spans="1:8" x14ac:dyDescent="0.25">
      <c r="A165" s="12" t="s">
        <v>37</v>
      </c>
      <c r="B165" s="17">
        <f t="shared" si="21"/>
        <v>1093</v>
      </c>
      <c r="C165" s="18">
        <f>(B165/B172)*100</f>
        <v>2.5714016844680754</v>
      </c>
      <c r="D165" s="17">
        <v>885</v>
      </c>
      <c r="E165" s="17">
        <v>208</v>
      </c>
      <c r="F165" s="17">
        <v>570</v>
      </c>
      <c r="G165" s="17">
        <v>523</v>
      </c>
      <c r="H165" s="17"/>
    </row>
    <row r="166" spans="1:8" x14ac:dyDescent="0.25">
      <c r="A166" s="12" t="s">
        <v>36</v>
      </c>
      <c r="B166" s="17">
        <f t="shared" si="21"/>
        <v>977</v>
      </c>
      <c r="C166" s="18">
        <f>(B166/B172)*100</f>
        <v>2.2984990354302921</v>
      </c>
      <c r="D166" s="17">
        <v>761</v>
      </c>
      <c r="E166" s="17">
        <v>216</v>
      </c>
      <c r="F166" s="17">
        <v>618</v>
      </c>
      <c r="G166" s="17">
        <v>359</v>
      </c>
      <c r="H166" s="17"/>
    </row>
    <row r="167" spans="1:8" x14ac:dyDescent="0.25">
      <c r="A167" s="12" t="s">
        <v>47</v>
      </c>
      <c r="B167" s="17">
        <f t="shared" si="21"/>
        <v>845</v>
      </c>
      <c r="C167" s="18">
        <f>(B167/B172)*100</f>
        <v>1.9879546416976428</v>
      </c>
      <c r="D167" s="17">
        <v>730</v>
      </c>
      <c r="E167" s="17">
        <v>115</v>
      </c>
      <c r="F167" s="17">
        <v>437</v>
      </c>
      <c r="G167" s="17">
        <v>408</v>
      </c>
      <c r="H167" s="17"/>
    </row>
    <row r="168" spans="1:8" x14ac:dyDescent="0.25">
      <c r="A168" s="12" t="s">
        <v>38</v>
      </c>
      <c r="B168" s="17">
        <f t="shared" si="21"/>
        <v>829</v>
      </c>
      <c r="C168" s="18">
        <f>(B168/B172)*100</f>
        <v>1.9503128970027761</v>
      </c>
      <c r="D168" s="17">
        <v>717</v>
      </c>
      <c r="E168" s="17">
        <v>112</v>
      </c>
      <c r="F168" s="17">
        <v>590</v>
      </c>
      <c r="G168" s="17">
        <v>239</v>
      </c>
      <c r="H168" s="17"/>
    </row>
    <row r="169" spans="1:8" x14ac:dyDescent="0.25">
      <c r="A169" s="12" t="s">
        <v>40</v>
      </c>
      <c r="B169" s="17">
        <f t="shared" si="21"/>
        <v>708</v>
      </c>
      <c r="C169" s="18">
        <f>(B169/B172)*100</f>
        <v>1.6656472027478473</v>
      </c>
      <c r="D169" s="17">
        <v>590</v>
      </c>
      <c r="E169" s="17">
        <v>118</v>
      </c>
      <c r="F169" s="17">
        <v>547</v>
      </c>
      <c r="G169" s="17">
        <v>161</v>
      </c>
      <c r="H169" s="17"/>
    </row>
    <row r="170" spans="1:8" x14ac:dyDescent="0.25">
      <c r="A170" s="12" t="s">
        <v>27</v>
      </c>
      <c r="B170" s="17">
        <f t="shared" si="21"/>
        <v>685</v>
      </c>
      <c r="C170" s="18">
        <f>(B170/B172)*100</f>
        <v>1.6115371947489767</v>
      </c>
      <c r="D170" s="17">
        <v>587</v>
      </c>
      <c r="E170" s="17">
        <v>98</v>
      </c>
      <c r="F170" s="17">
        <v>340</v>
      </c>
      <c r="G170" s="17">
        <v>345</v>
      </c>
      <c r="H170" s="17"/>
    </row>
    <row r="171" spans="1:8" ht="15.75" thickBot="1" x14ac:dyDescent="0.3">
      <c r="A171" s="19" t="s">
        <v>31</v>
      </c>
      <c r="B171" s="20">
        <f t="shared" si="21"/>
        <v>13440</v>
      </c>
      <c r="C171" s="21">
        <f>(B171/B172)*100</f>
        <v>31.619065543687952</v>
      </c>
      <c r="D171" s="20">
        <f t="shared" ref="D171:G171" si="22">D172-SUM(D161:D170)</f>
        <v>10633</v>
      </c>
      <c r="E171" s="20">
        <f t="shared" si="22"/>
        <v>2807</v>
      </c>
      <c r="F171" s="20">
        <f t="shared" si="22"/>
        <v>5668</v>
      </c>
      <c r="G171" s="20">
        <f t="shared" si="22"/>
        <v>7760</v>
      </c>
      <c r="H171" s="20">
        <f t="shared" ref="H171" si="23">B171-SUM(F171:G171)</f>
        <v>12</v>
      </c>
    </row>
    <row r="172" spans="1:8" s="5" customFormat="1" ht="21" customHeight="1" thickBot="1" x14ac:dyDescent="0.3">
      <c r="A172" s="22" t="s">
        <v>11</v>
      </c>
      <c r="B172" s="32">
        <f t="shared" si="21"/>
        <v>42506</v>
      </c>
      <c r="C172" s="23">
        <f>(B172/B172)*100</f>
        <v>100</v>
      </c>
      <c r="D172" s="32">
        <v>35422</v>
      </c>
      <c r="E172" s="32">
        <v>7084</v>
      </c>
      <c r="F172" s="32">
        <v>17969</v>
      </c>
      <c r="G172" s="32">
        <v>24513</v>
      </c>
      <c r="H172" s="32">
        <v>24</v>
      </c>
    </row>
    <row r="173" spans="1:8" s="5" customFormat="1" x14ac:dyDescent="0.25">
      <c r="A173" s="43" t="s">
        <v>19</v>
      </c>
      <c r="B173" s="36"/>
      <c r="C173" s="37"/>
      <c r="D173" s="36"/>
      <c r="E173" s="36"/>
      <c r="F173" s="36"/>
      <c r="G173" s="36"/>
      <c r="H173" s="36"/>
    </row>
    <row r="174" spans="1:8" s="5" customFormat="1" x14ac:dyDescent="0.25">
      <c r="A174" s="43" t="s">
        <v>62</v>
      </c>
      <c r="B174" s="36"/>
      <c r="C174" s="37"/>
      <c r="D174" s="36"/>
      <c r="E174" s="36"/>
      <c r="F174" s="36"/>
      <c r="G174" s="36"/>
      <c r="H174" s="36"/>
    </row>
    <row r="175" spans="1:8" s="5" customFormat="1" x14ac:dyDescent="0.25">
      <c r="A175" s="43"/>
      <c r="B175" s="36"/>
      <c r="C175" s="37"/>
      <c r="D175" s="36"/>
      <c r="E175" s="36"/>
      <c r="F175" s="36"/>
      <c r="G175" s="36"/>
      <c r="H175" s="36"/>
    </row>
    <row r="176" spans="1:8" s="5" customFormat="1" x14ac:dyDescent="0.25">
      <c r="A176" s="35"/>
      <c r="B176" s="36"/>
      <c r="C176" s="37"/>
      <c r="D176" s="36"/>
      <c r="E176" s="36"/>
      <c r="F176" s="36"/>
      <c r="G176" s="36"/>
      <c r="H176" s="36"/>
    </row>
    <row r="177" spans="1:8" s="5" customFormat="1" x14ac:dyDescent="0.25">
      <c r="A177" s="35"/>
      <c r="B177" s="36"/>
      <c r="C177" s="37"/>
      <c r="D177" s="36"/>
      <c r="E177" s="36"/>
      <c r="F177" s="36"/>
      <c r="G177" s="36"/>
      <c r="H177" s="36"/>
    </row>
    <row r="178" spans="1:8" s="5" customFormat="1" x14ac:dyDescent="0.25">
      <c r="A178" s="35"/>
      <c r="B178" s="36"/>
      <c r="C178" s="37"/>
      <c r="D178" s="36"/>
      <c r="E178" s="36"/>
      <c r="F178" s="36"/>
      <c r="G178" s="36"/>
      <c r="H178" s="36"/>
    </row>
    <row r="179" spans="1:8" s="5" customFormat="1" x14ac:dyDescent="0.25">
      <c r="A179" s="35"/>
      <c r="B179" s="36"/>
      <c r="C179" s="37"/>
      <c r="D179" s="36"/>
      <c r="E179" s="36"/>
      <c r="F179" s="36"/>
      <c r="G179" s="36"/>
      <c r="H179" s="36"/>
    </row>
    <row r="180" spans="1:8" s="5" customFormat="1" ht="29.25" customHeight="1" x14ac:dyDescent="0.25">
      <c r="A180" s="55" t="s">
        <v>61</v>
      </c>
      <c r="B180" s="56"/>
      <c r="C180" s="56"/>
      <c r="D180" s="56"/>
      <c r="E180" s="56"/>
      <c r="F180" s="56"/>
      <c r="G180" s="56"/>
    </row>
    <row r="181" spans="1:8" s="5" customFormat="1" ht="2.25" customHeight="1" thickBot="1" x14ac:dyDescent="0.3">
      <c r="A181" s="27"/>
      <c r="B181" s="28"/>
      <c r="C181" s="29"/>
      <c r="D181" s="28"/>
      <c r="E181" s="28"/>
      <c r="F181" s="28"/>
      <c r="G181" s="28"/>
      <c r="H181" s="28"/>
    </row>
    <row r="182" spans="1:8" s="5" customFormat="1" ht="21" customHeight="1" thickBot="1" x14ac:dyDescent="0.3">
      <c r="A182" s="9" t="s">
        <v>13</v>
      </c>
      <c r="B182" s="10" t="s">
        <v>0</v>
      </c>
      <c r="C182" s="10" t="s">
        <v>1</v>
      </c>
      <c r="D182" s="10" t="s">
        <v>17</v>
      </c>
      <c r="E182" s="10" t="s">
        <v>18</v>
      </c>
      <c r="F182" s="10" t="s">
        <v>2</v>
      </c>
      <c r="G182" s="10" t="s">
        <v>3</v>
      </c>
      <c r="H182" s="10" t="s">
        <v>30</v>
      </c>
    </row>
    <row r="183" spans="1:8" ht="21" customHeight="1" thickBot="1" x14ac:dyDescent="0.3">
      <c r="A183" s="9" t="s">
        <v>14</v>
      </c>
      <c r="B183" s="30">
        <f>$B$6</f>
        <v>820144</v>
      </c>
      <c r="C183" s="31"/>
      <c r="D183" s="30">
        <f>$D$6</f>
        <v>692372</v>
      </c>
      <c r="E183" s="30">
        <f>$E$6</f>
        <v>127772</v>
      </c>
      <c r="F183" s="30">
        <f>$F$6</f>
        <v>358525</v>
      </c>
      <c r="G183" s="30">
        <f>$G$6</f>
        <v>461053</v>
      </c>
      <c r="H183" s="30">
        <f>$H$6</f>
        <v>566</v>
      </c>
    </row>
    <row r="184" spans="1:8" x14ac:dyDescent="0.25">
      <c r="A184" s="12" t="s">
        <v>26</v>
      </c>
      <c r="B184" s="13">
        <f>D184+E184</f>
        <v>97079</v>
      </c>
      <c r="C184" s="14">
        <f>(B184/B195)*100</f>
        <v>15.678664812598619</v>
      </c>
      <c r="D184" s="13">
        <v>83388</v>
      </c>
      <c r="E184" s="13">
        <v>13691</v>
      </c>
      <c r="F184" s="13">
        <v>40744</v>
      </c>
      <c r="G184" s="13">
        <v>56304</v>
      </c>
      <c r="H184" s="13">
        <v>31</v>
      </c>
    </row>
    <row r="185" spans="1:8" x14ac:dyDescent="0.25">
      <c r="A185" s="12" t="s">
        <v>24</v>
      </c>
      <c r="B185" s="15">
        <f t="shared" ref="B185:B195" si="24">D185+E185</f>
        <v>65929</v>
      </c>
      <c r="C185" s="16">
        <f>(B185/B195)*100</f>
        <v>10.647809437981586</v>
      </c>
      <c r="D185" s="15">
        <v>57380</v>
      </c>
      <c r="E185" s="15">
        <v>8549</v>
      </c>
      <c r="F185" s="15">
        <v>27567</v>
      </c>
      <c r="G185" s="15">
        <v>38317</v>
      </c>
      <c r="H185" s="15">
        <v>45</v>
      </c>
    </row>
    <row r="186" spans="1:8" x14ac:dyDescent="0.25">
      <c r="A186" s="12" t="s">
        <v>47</v>
      </c>
      <c r="B186" s="15">
        <f t="shared" si="24"/>
        <v>46114</v>
      </c>
      <c r="C186" s="16">
        <f>(B186/B195)*100</f>
        <v>7.4476040046577801</v>
      </c>
      <c r="D186" s="15">
        <v>39645</v>
      </c>
      <c r="E186" s="15">
        <v>6469</v>
      </c>
      <c r="F186" s="15">
        <v>23969</v>
      </c>
      <c r="G186" s="15">
        <v>22123</v>
      </c>
      <c r="H186" s="15">
        <v>22</v>
      </c>
    </row>
    <row r="187" spans="1:8" x14ac:dyDescent="0.25">
      <c r="A187" s="12" t="s">
        <v>52</v>
      </c>
      <c r="B187" s="17">
        <f t="shared" si="24"/>
        <v>39290</v>
      </c>
      <c r="C187" s="18">
        <f>(B187/B195)*100</f>
        <v>6.3454994436180812</v>
      </c>
      <c r="D187" s="17">
        <v>34702</v>
      </c>
      <c r="E187" s="17">
        <v>4588</v>
      </c>
      <c r="F187" s="17">
        <v>12054</v>
      </c>
      <c r="G187" s="17">
        <v>27209</v>
      </c>
      <c r="H187" s="17">
        <v>27</v>
      </c>
    </row>
    <row r="188" spans="1:8" x14ac:dyDescent="0.25">
      <c r="A188" s="12" t="s">
        <v>36</v>
      </c>
      <c r="B188" s="17">
        <f t="shared" si="24"/>
        <v>16670</v>
      </c>
      <c r="C188" s="18">
        <f>(B188/B195)*100</f>
        <v>2.6922747703006724</v>
      </c>
      <c r="D188" s="17">
        <v>14347</v>
      </c>
      <c r="E188" s="17">
        <v>2323</v>
      </c>
      <c r="F188" s="17">
        <v>10373</v>
      </c>
      <c r="G188" s="17">
        <v>6288</v>
      </c>
      <c r="H188" s="17">
        <v>9</v>
      </c>
    </row>
    <row r="189" spans="1:8" x14ac:dyDescent="0.25">
      <c r="A189" s="12" t="s">
        <v>37</v>
      </c>
      <c r="B189" s="17">
        <f t="shared" si="24"/>
        <v>15943</v>
      </c>
      <c r="C189" s="18">
        <f>(B189/B195)*100</f>
        <v>2.5748612275287113</v>
      </c>
      <c r="D189" s="17">
        <v>13205</v>
      </c>
      <c r="E189" s="17">
        <v>2738</v>
      </c>
      <c r="F189" s="17">
        <v>7818</v>
      </c>
      <c r="G189" s="17">
        <v>8115</v>
      </c>
      <c r="H189" s="17">
        <v>10</v>
      </c>
    </row>
    <row r="190" spans="1:8" x14ac:dyDescent="0.25">
      <c r="A190" s="12" t="s">
        <v>38</v>
      </c>
      <c r="B190" s="17">
        <f t="shared" si="24"/>
        <v>14481</v>
      </c>
      <c r="C190" s="18">
        <f>(B190/B195)*100</f>
        <v>2.3387421085017417</v>
      </c>
      <c r="D190" s="17">
        <v>12902</v>
      </c>
      <c r="E190" s="17">
        <v>1579</v>
      </c>
      <c r="F190" s="17">
        <v>9145</v>
      </c>
      <c r="G190" s="17">
        <v>5322</v>
      </c>
      <c r="H190" s="17">
        <v>14</v>
      </c>
    </row>
    <row r="191" spans="1:8" x14ac:dyDescent="0.25">
      <c r="A191" s="12" t="s">
        <v>40</v>
      </c>
      <c r="B191" s="17">
        <f t="shared" si="24"/>
        <v>14472</v>
      </c>
      <c r="C191" s="18">
        <f>(B191/B195)*100</f>
        <v>2.3372885708333131</v>
      </c>
      <c r="D191" s="17">
        <v>12679</v>
      </c>
      <c r="E191" s="17">
        <v>1793</v>
      </c>
      <c r="F191" s="17">
        <v>9777</v>
      </c>
      <c r="G191" s="17">
        <v>4676</v>
      </c>
      <c r="H191" s="17">
        <v>19</v>
      </c>
    </row>
    <row r="192" spans="1:8" x14ac:dyDescent="0.25">
      <c r="A192" s="12" t="s">
        <v>35</v>
      </c>
      <c r="B192" s="17">
        <f t="shared" si="24"/>
        <v>13504</v>
      </c>
      <c r="C192" s="18">
        <f>(B192/B195)*100</f>
        <v>2.1809525193845398</v>
      </c>
      <c r="D192" s="17">
        <v>11608</v>
      </c>
      <c r="E192" s="17">
        <v>1896</v>
      </c>
      <c r="F192" s="17">
        <v>4011</v>
      </c>
      <c r="G192" s="17">
        <v>9489</v>
      </c>
      <c r="H192" s="17">
        <v>4</v>
      </c>
    </row>
    <row r="193" spans="1:8" x14ac:dyDescent="0.25">
      <c r="A193" s="12" t="s">
        <v>41</v>
      </c>
      <c r="B193" s="17">
        <f t="shared" si="24"/>
        <v>12660</v>
      </c>
      <c r="C193" s="18">
        <f>(B193/B195)*100</f>
        <v>2.0446429869230061</v>
      </c>
      <c r="D193" s="17">
        <v>11767</v>
      </c>
      <c r="E193" s="17">
        <v>893</v>
      </c>
      <c r="F193" s="17">
        <v>21</v>
      </c>
      <c r="G193" s="17">
        <v>12616</v>
      </c>
      <c r="H193" s="17">
        <v>23</v>
      </c>
    </row>
    <row r="194" spans="1:8" ht="15.75" thickBot="1" x14ac:dyDescent="0.3">
      <c r="A194" s="19" t="s">
        <v>31</v>
      </c>
      <c r="B194" s="20">
        <f t="shared" si="24"/>
        <v>283037</v>
      </c>
      <c r="C194" s="21">
        <f>(B194/B195)*100</f>
        <v>45.711660117671947</v>
      </c>
      <c r="D194" s="20">
        <f t="shared" ref="D194:G194" si="25">D195-SUM(D184:D193)</f>
        <v>247117</v>
      </c>
      <c r="E194" s="20">
        <f t="shared" si="25"/>
        <v>35920</v>
      </c>
      <c r="F194" s="20">
        <f t="shared" si="25"/>
        <v>124670</v>
      </c>
      <c r="G194" s="20">
        <f t="shared" si="25"/>
        <v>158147</v>
      </c>
      <c r="H194" s="20">
        <f t="shared" ref="H194" si="26">B194-SUM(F194:G194)</f>
        <v>220</v>
      </c>
    </row>
    <row r="195" spans="1:8" ht="21" customHeight="1" thickBot="1" x14ac:dyDescent="0.3">
      <c r="A195" s="22" t="s">
        <v>12</v>
      </c>
      <c r="B195" s="32">
        <f t="shared" si="24"/>
        <v>619179</v>
      </c>
      <c r="C195" s="23">
        <f>(B195/B195)*100</f>
        <v>100</v>
      </c>
      <c r="D195" s="32">
        <v>538740</v>
      </c>
      <c r="E195" s="32">
        <v>80439</v>
      </c>
      <c r="F195" s="32">
        <v>270149</v>
      </c>
      <c r="G195" s="32">
        <v>348606</v>
      </c>
      <c r="H195" s="32">
        <v>424</v>
      </c>
    </row>
    <row r="196" spans="1:8" ht="9" customHeight="1" x14ac:dyDescent="0.25">
      <c r="A196" s="6"/>
      <c r="B196" s="7"/>
      <c r="C196" s="8"/>
      <c r="D196" s="7"/>
      <c r="E196" s="7"/>
      <c r="F196" s="7"/>
      <c r="G196" s="7"/>
      <c r="H196" s="7"/>
    </row>
    <row r="197" spans="1:8" x14ac:dyDescent="0.25">
      <c r="A197" s="43" t="s">
        <v>19</v>
      </c>
    </row>
    <row r="198" spans="1:8" x14ac:dyDescent="0.25">
      <c r="A198" s="43" t="s">
        <v>62</v>
      </c>
    </row>
    <row r="199" spans="1:8" x14ac:dyDescent="0.25">
      <c r="A199" s="43"/>
    </row>
  </sheetData>
  <mergeCells count="10">
    <mergeCell ref="A2:G2"/>
    <mergeCell ref="A3:G3"/>
    <mergeCell ref="A24:G24"/>
    <mergeCell ref="A46:G46"/>
    <mergeCell ref="A68:G68"/>
    <mergeCell ref="A113:G113"/>
    <mergeCell ref="A135:G135"/>
    <mergeCell ref="A157:G157"/>
    <mergeCell ref="A180:G180"/>
    <mergeCell ref="A91:G9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3"/>
  <sheetViews>
    <sheetView showGridLines="0" workbookViewId="0">
      <selection activeCell="I5" sqref="I5"/>
    </sheetView>
  </sheetViews>
  <sheetFormatPr baseColWidth="10" defaultRowHeight="15" x14ac:dyDescent="0.25"/>
  <cols>
    <col min="1" max="1" width="54.5703125" customWidth="1"/>
  </cols>
  <sheetData>
    <row r="2" spans="1:8" x14ac:dyDescent="0.25">
      <c r="A2" s="57"/>
      <c r="B2" s="57"/>
      <c r="C2" s="57"/>
      <c r="D2" s="57"/>
      <c r="E2" s="57"/>
      <c r="F2" s="57"/>
      <c r="G2" s="57"/>
    </row>
    <row r="3" spans="1:8" ht="27" customHeight="1" x14ac:dyDescent="0.25">
      <c r="A3" s="56" t="s">
        <v>93</v>
      </c>
      <c r="B3" s="56"/>
      <c r="C3" s="56"/>
      <c r="D3" s="56"/>
      <c r="E3" s="56"/>
      <c r="F3" s="56"/>
      <c r="G3" s="56"/>
    </row>
    <row r="4" spans="1:8" ht="1.5" customHeight="1" thickBot="1" x14ac:dyDescent="0.3">
      <c r="A4" s="2"/>
      <c r="B4" s="2"/>
      <c r="C4" s="2"/>
      <c r="D4" s="2"/>
      <c r="E4" s="2"/>
      <c r="F4" s="2"/>
      <c r="G4" s="2"/>
      <c r="H4" s="2"/>
    </row>
    <row r="5" spans="1:8" ht="21" customHeight="1" thickBot="1" x14ac:dyDescent="0.3">
      <c r="A5" s="9" t="s">
        <v>13</v>
      </c>
      <c r="B5" s="10" t="s">
        <v>0</v>
      </c>
      <c r="C5" s="10" t="s">
        <v>1</v>
      </c>
      <c r="D5" s="10" t="s">
        <v>17</v>
      </c>
      <c r="E5" s="10" t="s">
        <v>18</v>
      </c>
      <c r="F5" s="10" t="s">
        <v>2</v>
      </c>
      <c r="G5" s="10" t="s">
        <v>3</v>
      </c>
      <c r="H5" s="10" t="s">
        <v>30</v>
      </c>
    </row>
    <row r="6" spans="1:8" ht="21" customHeight="1" thickBot="1" x14ac:dyDescent="0.3">
      <c r="A6" s="9" t="s">
        <v>14</v>
      </c>
      <c r="B6" s="30">
        <f>'MORBILIDAD TOTAL DPTO'!U15</f>
        <v>817130</v>
      </c>
      <c r="C6" s="31"/>
      <c r="D6" s="30">
        <f>'MORBILIDAD TOTAL DPTO'!W15</f>
        <v>630333</v>
      </c>
      <c r="E6" s="30">
        <f>'MORBILIDAD TOTAL DPTO'!X15</f>
        <v>186797</v>
      </c>
      <c r="F6" s="30">
        <f>'MORBILIDAD TOTAL DPTO'!Y15</f>
        <v>407684</v>
      </c>
      <c r="G6" s="30">
        <f>'MORBILIDAD TOTAL DPTO'!Z15</f>
        <v>408910</v>
      </c>
      <c r="H6" s="30">
        <f>'MORBILIDAD TOTAL DPTO'!AA15</f>
        <v>536</v>
      </c>
    </row>
    <row r="7" spans="1:8" x14ac:dyDescent="0.25">
      <c r="A7" s="12" t="s">
        <v>47</v>
      </c>
      <c r="B7" s="13">
        <f>D7+E7</f>
        <v>8030</v>
      </c>
      <c r="C7" s="14">
        <f>(B7/B18)*100</f>
        <v>28.431823814750558</v>
      </c>
      <c r="D7" s="13">
        <v>6705</v>
      </c>
      <c r="E7" s="13">
        <v>1325</v>
      </c>
      <c r="F7" s="60">
        <v>4331</v>
      </c>
      <c r="G7" s="13">
        <v>3699</v>
      </c>
      <c r="H7" s="13"/>
    </row>
    <row r="8" spans="1:8" x14ac:dyDescent="0.25">
      <c r="A8" s="12" t="s">
        <v>42</v>
      </c>
      <c r="B8" s="15">
        <f t="shared" ref="B8:B18" si="0">D8+E8</f>
        <v>1172</v>
      </c>
      <c r="C8" s="16">
        <f>(B8/B18)*100</f>
        <v>4.1497008108203799</v>
      </c>
      <c r="D8" s="15">
        <v>848</v>
      </c>
      <c r="E8" s="15">
        <v>324</v>
      </c>
      <c r="F8" s="15">
        <v>8</v>
      </c>
      <c r="G8" s="15">
        <v>1163</v>
      </c>
      <c r="H8" s="15">
        <v>1</v>
      </c>
    </row>
    <row r="9" spans="1:8" x14ac:dyDescent="0.25">
      <c r="A9" s="12" t="s">
        <v>35</v>
      </c>
      <c r="B9" s="15">
        <f t="shared" si="0"/>
        <v>1098</v>
      </c>
      <c r="C9" s="16">
        <f>(B9/B18)*100</f>
        <v>3.8876889848812093</v>
      </c>
      <c r="D9" s="15">
        <v>792</v>
      </c>
      <c r="E9" s="15">
        <v>306</v>
      </c>
      <c r="F9" s="15">
        <v>340</v>
      </c>
      <c r="G9" s="15">
        <v>755</v>
      </c>
      <c r="H9" s="15">
        <v>3</v>
      </c>
    </row>
    <row r="10" spans="1:8" x14ac:dyDescent="0.25">
      <c r="A10" s="12" t="s">
        <v>75</v>
      </c>
      <c r="B10" s="17">
        <f t="shared" si="0"/>
        <v>948</v>
      </c>
      <c r="C10" s="18">
        <f>(B10/B18)*100</f>
        <v>3.3565839323018092</v>
      </c>
      <c r="D10" s="17">
        <v>751</v>
      </c>
      <c r="E10" s="17">
        <v>197</v>
      </c>
      <c r="F10" s="17">
        <v>521</v>
      </c>
      <c r="G10" s="17">
        <v>426</v>
      </c>
      <c r="H10" s="17">
        <v>1</v>
      </c>
    </row>
    <row r="11" spans="1:8" x14ac:dyDescent="0.25">
      <c r="A11" s="12" t="s">
        <v>78</v>
      </c>
      <c r="B11" s="17">
        <f t="shared" si="0"/>
        <v>916</v>
      </c>
      <c r="C11" s="18">
        <f>(B11/B18)*100</f>
        <v>3.2432815210848704</v>
      </c>
      <c r="D11" s="17">
        <v>668</v>
      </c>
      <c r="E11" s="17">
        <v>248</v>
      </c>
      <c r="F11" s="17">
        <v>123</v>
      </c>
      <c r="G11" s="17">
        <v>793</v>
      </c>
      <c r="H11" s="17"/>
    </row>
    <row r="12" spans="1:8" x14ac:dyDescent="0.25">
      <c r="A12" s="12" t="s">
        <v>33</v>
      </c>
      <c r="B12" s="17">
        <f t="shared" si="0"/>
        <v>786</v>
      </c>
      <c r="C12" s="18">
        <f>(B12/B18)*100</f>
        <v>2.782990475516057</v>
      </c>
      <c r="D12" s="17">
        <v>618</v>
      </c>
      <c r="E12" s="17">
        <v>168</v>
      </c>
      <c r="F12" s="17">
        <v>271</v>
      </c>
      <c r="G12" s="17">
        <v>515</v>
      </c>
      <c r="H12" s="17"/>
    </row>
    <row r="13" spans="1:8" x14ac:dyDescent="0.25">
      <c r="A13" s="12" t="s">
        <v>74</v>
      </c>
      <c r="B13" s="17">
        <f t="shared" si="0"/>
        <v>765</v>
      </c>
      <c r="C13" s="18">
        <f>(B13/B18)*100</f>
        <v>2.7086357681549411</v>
      </c>
      <c r="D13" s="17">
        <v>622</v>
      </c>
      <c r="E13" s="17">
        <v>143</v>
      </c>
      <c r="F13" s="17">
        <v>457</v>
      </c>
      <c r="G13" s="17">
        <v>308</v>
      </c>
      <c r="H13" s="17"/>
    </row>
    <row r="14" spans="1:8" x14ac:dyDescent="0.25">
      <c r="A14" s="12" t="s">
        <v>24</v>
      </c>
      <c r="B14" s="17">
        <f t="shared" si="0"/>
        <v>644</v>
      </c>
      <c r="C14" s="18">
        <f>(B14/B18)*100</f>
        <v>2.2802110257408916</v>
      </c>
      <c r="D14" s="17">
        <v>513</v>
      </c>
      <c r="E14" s="17">
        <v>131</v>
      </c>
      <c r="F14" s="17">
        <v>298</v>
      </c>
      <c r="G14" s="17">
        <v>346</v>
      </c>
      <c r="H14" s="17"/>
    </row>
    <row r="15" spans="1:8" x14ac:dyDescent="0.25">
      <c r="A15" s="12" t="s">
        <v>41</v>
      </c>
      <c r="B15" s="17">
        <f t="shared" si="0"/>
        <v>552</v>
      </c>
      <c r="C15" s="18">
        <f>(B15/B18)*100</f>
        <v>1.9544665934921928</v>
      </c>
      <c r="D15" s="17">
        <v>392</v>
      </c>
      <c r="E15" s="17">
        <v>160</v>
      </c>
      <c r="F15" s="17">
        <v>2</v>
      </c>
      <c r="G15" s="17">
        <v>550</v>
      </c>
      <c r="H15" s="17"/>
    </row>
    <row r="16" spans="1:8" x14ac:dyDescent="0.25">
      <c r="A16" s="12" t="s">
        <v>45</v>
      </c>
      <c r="B16" s="17">
        <f t="shared" si="0"/>
        <v>509</v>
      </c>
      <c r="C16" s="18">
        <f>(B16/B18)*100</f>
        <v>1.8022164784194314</v>
      </c>
      <c r="D16" s="17">
        <v>415</v>
      </c>
      <c r="E16" s="17">
        <v>94</v>
      </c>
      <c r="F16" s="17">
        <v>302</v>
      </c>
      <c r="G16" s="17">
        <v>207</v>
      </c>
      <c r="H16" s="17"/>
    </row>
    <row r="17" spans="1:8" ht="15.75" thickBot="1" x14ac:dyDescent="0.3">
      <c r="A17" s="19" t="s">
        <v>31</v>
      </c>
      <c r="B17" s="20">
        <f t="shared" si="0"/>
        <v>12823</v>
      </c>
      <c r="C17" s="21">
        <f>(B17/B18)*100</f>
        <v>45.402400594837658</v>
      </c>
      <c r="D17" s="20">
        <f t="shared" ref="D17:G17" si="1">D18-SUM(D7:D16)</f>
        <v>9695</v>
      </c>
      <c r="E17" s="20">
        <f t="shared" si="1"/>
        <v>3128</v>
      </c>
      <c r="F17" s="20">
        <f t="shared" si="1"/>
        <v>5900</v>
      </c>
      <c r="G17" s="20">
        <f t="shared" si="1"/>
        <v>6907</v>
      </c>
      <c r="H17" s="20">
        <f t="shared" ref="H8:H18" si="2">B17-SUM(F17:G17)</f>
        <v>16</v>
      </c>
    </row>
    <row r="18" spans="1:8" ht="21" customHeight="1" thickBot="1" x14ac:dyDescent="0.3">
      <c r="A18" s="22" t="s">
        <v>4</v>
      </c>
      <c r="B18" s="32">
        <f t="shared" si="0"/>
        <v>28243</v>
      </c>
      <c r="C18" s="23">
        <f>(B18/B18)*100</f>
        <v>100</v>
      </c>
      <c r="D18" s="32">
        <v>22019</v>
      </c>
      <c r="E18" s="32">
        <v>6224</v>
      </c>
      <c r="F18" s="32">
        <v>12553</v>
      </c>
      <c r="G18" s="32">
        <v>15669</v>
      </c>
      <c r="H18" s="32">
        <v>21</v>
      </c>
    </row>
    <row r="19" spans="1:8" s="5" customFormat="1" x14ac:dyDescent="0.25">
      <c r="A19" s="43" t="s">
        <v>19</v>
      </c>
      <c r="B19" s="36"/>
      <c r="C19" s="37"/>
      <c r="D19" s="36"/>
      <c r="E19" s="36"/>
      <c r="F19" s="36"/>
      <c r="G19" s="36"/>
      <c r="H19" s="36"/>
    </row>
    <row r="20" spans="1:8" s="5" customFormat="1" x14ac:dyDescent="0.25">
      <c r="A20" s="43" t="s">
        <v>72</v>
      </c>
      <c r="B20" s="36"/>
      <c r="C20" s="37"/>
      <c r="D20" s="36"/>
      <c r="E20" s="36"/>
      <c r="F20" s="36"/>
      <c r="G20" s="36"/>
      <c r="H20" s="36"/>
    </row>
    <row r="21" spans="1:8" s="5" customFormat="1" x14ac:dyDescent="0.25">
      <c r="A21" s="43"/>
      <c r="B21" s="36"/>
      <c r="C21" s="37"/>
      <c r="D21" s="36"/>
      <c r="E21" s="36"/>
      <c r="F21" s="36"/>
      <c r="G21" s="36"/>
      <c r="H21" s="36"/>
    </row>
    <row r="22" spans="1:8" s="5" customFormat="1" x14ac:dyDescent="0.25">
      <c r="A22" s="43"/>
      <c r="B22" s="36"/>
      <c r="C22" s="37"/>
      <c r="D22" s="36"/>
      <c r="E22" s="36"/>
      <c r="F22" s="36"/>
      <c r="G22" s="36"/>
      <c r="H22" s="36"/>
    </row>
    <row r="23" spans="1:8" s="5" customFormat="1" x14ac:dyDescent="0.25">
      <c r="A23" s="35"/>
      <c r="B23" s="36"/>
      <c r="C23" s="37"/>
      <c r="D23" s="36"/>
      <c r="E23" s="36"/>
      <c r="F23" s="36"/>
      <c r="G23" s="36"/>
      <c r="H23" s="36"/>
    </row>
    <row r="24" spans="1:8" s="5" customFormat="1" ht="22.5" customHeight="1" x14ac:dyDescent="0.25">
      <c r="A24" s="56" t="s">
        <v>92</v>
      </c>
      <c r="B24" s="56"/>
      <c r="C24" s="56"/>
      <c r="D24" s="56"/>
      <c r="E24" s="56"/>
      <c r="F24" s="56"/>
      <c r="G24" s="56"/>
    </row>
    <row r="25" spans="1:8" s="5" customFormat="1" ht="1.5" customHeight="1" thickBot="1" x14ac:dyDescent="0.3">
      <c r="A25" s="27"/>
      <c r="B25" s="28"/>
      <c r="C25" s="29"/>
      <c r="D25" s="28"/>
      <c r="E25" s="28"/>
      <c r="F25" s="28"/>
      <c r="G25" s="28"/>
      <c r="H25" s="28"/>
    </row>
    <row r="26" spans="1:8" s="5" customFormat="1" ht="21" customHeight="1" thickBot="1" x14ac:dyDescent="0.3">
      <c r="A26" s="9" t="s">
        <v>13</v>
      </c>
      <c r="B26" s="10" t="s">
        <v>0</v>
      </c>
      <c r="C26" s="10" t="s">
        <v>1</v>
      </c>
      <c r="D26" s="10" t="s">
        <v>17</v>
      </c>
      <c r="E26" s="10" t="s">
        <v>18</v>
      </c>
      <c r="F26" s="10" t="s">
        <v>2</v>
      </c>
      <c r="G26" s="10" t="s">
        <v>3</v>
      </c>
      <c r="H26" s="10" t="s">
        <v>30</v>
      </c>
    </row>
    <row r="27" spans="1:8" s="5" customFormat="1" ht="21" customHeight="1" thickBot="1" x14ac:dyDescent="0.3">
      <c r="A27" s="9" t="s">
        <v>14</v>
      </c>
      <c r="B27" s="30">
        <f>$B$6</f>
        <v>817130</v>
      </c>
      <c r="C27" s="31"/>
      <c r="D27" s="30">
        <f>$D$6</f>
        <v>630333</v>
      </c>
      <c r="E27" s="30">
        <f>$E$6</f>
        <v>186797</v>
      </c>
      <c r="F27" s="30">
        <f>$F$6</f>
        <v>407684</v>
      </c>
      <c r="G27" s="30">
        <f>$G$6</f>
        <v>408910</v>
      </c>
      <c r="H27" s="30">
        <f>$H$6</f>
        <v>536</v>
      </c>
    </row>
    <row r="28" spans="1:8" x14ac:dyDescent="0.25">
      <c r="A28" s="12" t="s">
        <v>47</v>
      </c>
      <c r="B28" s="13">
        <f>D28+E28</f>
        <v>990</v>
      </c>
      <c r="C28" s="14">
        <f>(B28/B39)*100</f>
        <v>22.858462248903255</v>
      </c>
      <c r="D28" s="13">
        <v>948</v>
      </c>
      <c r="E28" s="13">
        <v>42</v>
      </c>
      <c r="F28" s="60">
        <v>366</v>
      </c>
      <c r="G28" s="13">
        <v>624</v>
      </c>
      <c r="H28" s="13"/>
    </row>
    <row r="29" spans="1:8" x14ac:dyDescent="0.25">
      <c r="A29" s="12" t="s">
        <v>42</v>
      </c>
      <c r="B29" s="15">
        <f t="shared" ref="B29:B39" si="3">D29+E29</f>
        <v>251</v>
      </c>
      <c r="C29" s="16">
        <f>(B29/B39)*100</f>
        <v>5.7954283075502193</v>
      </c>
      <c r="D29" s="15">
        <v>196</v>
      </c>
      <c r="E29" s="15">
        <v>55</v>
      </c>
      <c r="F29" s="15">
        <v>3</v>
      </c>
      <c r="G29" s="15">
        <v>248</v>
      </c>
      <c r="H29" s="15"/>
    </row>
    <row r="30" spans="1:8" x14ac:dyDescent="0.25">
      <c r="A30" s="12" t="s">
        <v>78</v>
      </c>
      <c r="B30" s="15">
        <f t="shared" si="3"/>
        <v>187</v>
      </c>
      <c r="C30" s="16">
        <f>(B30/B39)*100</f>
        <v>4.3177095359039486</v>
      </c>
      <c r="D30" s="15">
        <v>155</v>
      </c>
      <c r="E30" s="15">
        <v>32</v>
      </c>
      <c r="F30" s="15">
        <v>108</v>
      </c>
      <c r="G30" s="15">
        <v>79</v>
      </c>
      <c r="H30" s="15"/>
    </row>
    <row r="31" spans="1:8" x14ac:dyDescent="0.25">
      <c r="A31" s="12" t="s">
        <v>33</v>
      </c>
      <c r="B31" s="17">
        <f t="shared" si="3"/>
        <v>160</v>
      </c>
      <c r="C31" s="18">
        <f>(B31/B39)*100</f>
        <v>3.6942969291156778</v>
      </c>
      <c r="D31" s="17">
        <v>137</v>
      </c>
      <c r="E31" s="17">
        <v>23</v>
      </c>
      <c r="F31" s="17">
        <v>67</v>
      </c>
      <c r="G31" s="17">
        <v>93</v>
      </c>
      <c r="H31" s="17"/>
    </row>
    <row r="32" spans="1:8" x14ac:dyDescent="0.25">
      <c r="A32" s="12" t="s">
        <v>75</v>
      </c>
      <c r="B32" s="17">
        <f t="shared" si="3"/>
        <v>135</v>
      </c>
      <c r="C32" s="18">
        <f>(B32/B39)*100</f>
        <v>3.1170630339413528</v>
      </c>
      <c r="D32" s="17">
        <v>101</v>
      </c>
      <c r="E32" s="17">
        <v>34</v>
      </c>
      <c r="F32" s="17">
        <v>80</v>
      </c>
      <c r="G32" s="17">
        <v>55</v>
      </c>
      <c r="H32" s="17"/>
    </row>
    <row r="33" spans="1:8" x14ac:dyDescent="0.25">
      <c r="A33" s="12" t="s">
        <v>74</v>
      </c>
      <c r="B33" s="17">
        <f t="shared" si="3"/>
        <v>133</v>
      </c>
      <c r="C33" s="18">
        <f>(B33/B39)*100</f>
        <v>3.0708843223274069</v>
      </c>
      <c r="D33" s="17">
        <v>118</v>
      </c>
      <c r="E33" s="17">
        <v>15</v>
      </c>
      <c r="F33" s="17">
        <v>69</v>
      </c>
      <c r="G33" s="17">
        <v>64</v>
      </c>
      <c r="H33" s="17"/>
    </row>
    <row r="34" spans="1:8" x14ac:dyDescent="0.25">
      <c r="A34" s="12" t="s">
        <v>35</v>
      </c>
      <c r="B34" s="17">
        <f t="shared" si="3"/>
        <v>125</v>
      </c>
      <c r="C34" s="18">
        <f>(B34/B39)*100</f>
        <v>2.8861694758716232</v>
      </c>
      <c r="D34" s="17">
        <v>104</v>
      </c>
      <c r="E34" s="17">
        <v>21</v>
      </c>
      <c r="F34" s="17">
        <v>38</v>
      </c>
      <c r="G34" s="17">
        <v>87</v>
      </c>
      <c r="H34" s="17"/>
    </row>
    <row r="35" spans="1:8" x14ac:dyDescent="0.25">
      <c r="A35" s="12" t="s">
        <v>79</v>
      </c>
      <c r="B35" s="17">
        <f t="shared" si="3"/>
        <v>93</v>
      </c>
      <c r="C35" s="18">
        <f>(B35/B39)*100</f>
        <v>2.1473100900484878</v>
      </c>
      <c r="D35" s="17">
        <v>74</v>
      </c>
      <c r="E35" s="17">
        <v>19</v>
      </c>
      <c r="F35" s="17">
        <v>26</v>
      </c>
      <c r="G35" s="17">
        <v>67</v>
      </c>
      <c r="H35" s="17"/>
    </row>
    <row r="36" spans="1:8" x14ac:dyDescent="0.25">
      <c r="A36" s="12" t="s">
        <v>24</v>
      </c>
      <c r="B36" s="17">
        <f t="shared" si="3"/>
        <v>84</v>
      </c>
      <c r="C36" s="18">
        <f>(B36/B39)*100</f>
        <v>1.9395058877857307</v>
      </c>
      <c r="D36" s="17">
        <v>63</v>
      </c>
      <c r="E36" s="17">
        <v>21</v>
      </c>
      <c r="F36" s="17">
        <v>46</v>
      </c>
      <c r="G36" s="17">
        <v>38</v>
      </c>
      <c r="H36" s="17"/>
    </row>
    <row r="37" spans="1:8" x14ac:dyDescent="0.25">
      <c r="A37" s="12" t="s">
        <v>80</v>
      </c>
      <c r="B37" s="17">
        <f t="shared" si="3"/>
        <v>83</v>
      </c>
      <c r="C37" s="18">
        <f>(B37/B39)*100</f>
        <v>1.9164165319787578</v>
      </c>
      <c r="D37" s="17">
        <v>70</v>
      </c>
      <c r="E37" s="17">
        <v>13</v>
      </c>
      <c r="F37" s="17">
        <v>6</v>
      </c>
      <c r="G37" s="17">
        <v>77</v>
      </c>
      <c r="H37" s="17"/>
    </row>
    <row r="38" spans="1:8" ht="15.75" thickBot="1" x14ac:dyDescent="0.3">
      <c r="A38" s="19" t="s">
        <v>31</v>
      </c>
      <c r="B38" s="20">
        <f t="shared" si="3"/>
        <v>2090</v>
      </c>
      <c r="C38" s="21">
        <f>(B38/B39)*100</f>
        <v>48.256753636573542</v>
      </c>
      <c r="D38" s="20">
        <f t="shared" ref="D38:G38" si="4">D39-SUM(D28:D37)</f>
        <v>1661</v>
      </c>
      <c r="E38" s="20">
        <f t="shared" si="4"/>
        <v>429</v>
      </c>
      <c r="F38" s="20">
        <f t="shared" si="4"/>
        <v>1034</v>
      </c>
      <c r="G38" s="20">
        <f t="shared" si="4"/>
        <v>1048</v>
      </c>
      <c r="H38" s="20">
        <f t="shared" ref="H29:H39" si="5">B38-SUM(F38:G38)</f>
        <v>8</v>
      </c>
    </row>
    <row r="39" spans="1:8" ht="21" customHeight="1" thickBot="1" x14ac:dyDescent="0.3">
      <c r="A39" s="22" t="s">
        <v>5</v>
      </c>
      <c r="B39" s="32">
        <f t="shared" si="3"/>
        <v>4331</v>
      </c>
      <c r="C39" s="23">
        <f>(B39/B39)*100</f>
        <v>100</v>
      </c>
      <c r="D39" s="32">
        <v>3627</v>
      </c>
      <c r="E39" s="32">
        <v>704</v>
      </c>
      <c r="F39" s="32">
        <v>1843</v>
      </c>
      <c r="G39" s="32">
        <v>2480</v>
      </c>
      <c r="H39" s="32">
        <v>8</v>
      </c>
    </row>
    <row r="40" spans="1:8" s="5" customFormat="1" x14ac:dyDescent="0.25">
      <c r="A40" s="43" t="s">
        <v>19</v>
      </c>
      <c r="B40" s="36"/>
      <c r="C40" s="37"/>
      <c r="D40" s="36"/>
      <c r="E40" s="36"/>
      <c r="F40" s="36"/>
      <c r="G40" s="36"/>
      <c r="H40" s="36"/>
    </row>
    <row r="41" spans="1:8" s="5" customFormat="1" x14ac:dyDescent="0.25">
      <c r="A41" s="43" t="s">
        <v>72</v>
      </c>
      <c r="B41" s="36"/>
      <c r="C41" s="37"/>
      <c r="D41" s="36"/>
      <c r="E41" s="36"/>
      <c r="F41" s="36"/>
      <c r="G41" s="36"/>
      <c r="H41" s="36"/>
    </row>
    <row r="42" spans="1:8" s="5" customFormat="1" x14ac:dyDescent="0.25">
      <c r="A42" s="43"/>
      <c r="B42" s="36"/>
      <c r="C42" s="37"/>
      <c r="D42" s="36"/>
      <c r="E42" s="36"/>
      <c r="F42" s="36"/>
      <c r="G42" s="36"/>
      <c r="H42" s="36"/>
    </row>
    <row r="43" spans="1:8" s="5" customFormat="1" x14ac:dyDescent="0.25">
      <c r="A43" s="43"/>
      <c r="B43" s="36"/>
      <c r="C43" s="37"/>
      <c r="D43" s="36"/>
      <c r="E43" s="36"/>
      <c r="F43" s="36"/>
      <c r="G43" s="36"/>
      <c r="H43" s="36"/>
    </row>
    <row r="44" spans="1:8" s="5" customFormat="1" x14ac:dyDescent="0.25">
      <c r="A44" s="43"/>
      <c r="B44" s="36"/>
      <c r="C44" s="37"/>
      <c r="D44" s="36"/>
      <c r="E44" s="36"/>
      <c r="F44" s="36"/>
      <c r="G44" s="36"/>
      <c r="H44" s="36"/>
    </row>
    <row r="45" spans="1:8" s="5" customFormat="1" x14ac:dyDescent="0.25">
      <c r="A45" s="35"/>
      <c r="B45" s="36"/>
      <c r="C45" s="37"/>
      <c r="D45" s="36"/>
      <c r="E45" s="36"/>
      <c r="F45" s="36"/>
      <c r="G45" s="36"/>
      <c r="H45" s="36"/>
    </row>
    <row r="46" spans="1:8" s="5" customFormat="1" ht="24" customHeight="1" x14ac:dyDescent="0.25">
      <c r="A46" s="56" t="s">
        <v>91</v>
      </c>
      <c r="B46" s="56"/>
      <c r="C46" s="56"/>
      <c r="D46" s="56"/>
      <c r="E46" s="56"/>
      <c r="F46" s="56"/>
      <c r="G46" s="56"/>
    </row>
    <row r="47" spans="1:8" s="5" customFormat="1" ht="2.25" customHeight="1" thickBot="1" x14ac:dyDescent="0.3">
      <c r="A47" s="27"/>
      <c r="B47" s="28"/>
      <c r="C47" s="29"/>
      <c r="D47" s="28"/>
      <c r="E47" s="28"/>
      <c r="F47" s="28"/>
      <c r="G47" s="28"/>
      <c r="H47" s="28"/>
    </row>
    <row r="48" spans="1:8" s="5" customFormat="1" ht="21" customHeight="1" thickBot="1" x14ac:dyDescent="0.3">
      <c r="A48" s="9" t="s">
        <v>13</v>
      </c>
      <c r="B48" s="10" t="s">
        <v>0</v>
      </c>
      <c r="C48" s="10" t="s">
        <v>1</v>
      </c>
      <c r="D48" s="10" t="s">
        <v>17</v>
      </c>
      <c r="E48" s="10" t="s">
        <v>18</v>
      </c>
      <c r="F48" s="10" t="s">
        <v>2</v>
      </c>
      <c r="G48" s="10" t="s">
        <v>3</v>
      </c>
      <c r="H48" s="10" t="s">
        <v>30</v>
      </c>
    </row>
    <row r="49" spans="1:8" s="5" customFormat="1" ht="21" customHeight="1" thickBot="1" x14ac:dyDescent="0.3">
      <c r="A49" s="9" t="s">
        <v>14</v>
      </c>
      <c r="B49" s="30">
        <f>$B$6</f>
        <v>817130</v>
      </c>
      <c r="C49" s="31"/>
      <c r="D49" s="30">
        <f>$D$6</f>
        <v>630333</v>
      </c>
      <c r="E49" s="30">
        <f>$E$6</f>
        <v>186797</v>
      </c>
      <c r="F49" s="30">
        <f>$F$6</f>
        <v>407684</v>
      </c>
      <c r="G49" s="30">
        <f>$G$6</f>
        <v>408910</v>
      </c>
      <c r="H49" s="30">
        <f>$H$6</f>
        <v>536</v>
      </c>
    </row>
    <row r="50" spans="1:8" x14ac:dyDescent="0.25">
      <c r="A50" s="12" t="s">
        <v>47</v>
      </c>
      <c r="B50" s="13">
        <f>D50+E50</f>
        <v>5782</v>
      </c>
      <c r="C50" s="14">
        <f>(B50/B61)*100</f>
        <v>34.210993432341283</v>
      </c>
      <c r="D50" s="13">
        <v>2896</v>
      </c>
      <c r="E50" s="13">
        <v>2886</v>
      </c>
      <c r="F50" s="60">
        <v>4971</v>
      </c>
      <c r="G50" s="13">
        <v>811</v>
      </c>
      <c r="H50" s="13"/>
    </row>
    <row r="51" spans="1:8" x14ac:dyDescent="0.25">
      <c r="A51" s="12" t="s">
        <v>42</v>
      </c>
      <c r="B51" s="15">
        <f t="shared" ref="B51:B61" si="6">D51+E51</f>
        <v>1179</v>
      </c>
      <c r="C51" s="16">
        <f>(B51/B61)*100</f>
        <v>6.9759185846991301</v>
      </c>
      <c r="D51" s="15">
        <v>765</v>
      </c>
      <c r="E51" s="15">
        <v>414</v>
      </c>
      <c r="F51" s="15"/>
      <c r="G51" s="15">
        <v>1179</v>
      </c>
      <c r="H51" s="15"/>
    </row>
    <row r="52" spans="1:8" x14ac:dyDescent="0.25">
      <c r="A52" s="12" t="s">
        <v>33</v>
      </c>
      <c r="B52" s="15">
        <f t="shared" si="6"/>
        <v>504</v>
      </c>
      <c r="C52" s="16">
        <f>(B52/B61)*100</f>
        <v>2.9820720667416127</v>
      </c>
      <c r="D52" s="15">
        <v>330</v>
      </c>
      <c r="E52" s="15">
        <v>174</v>
      </c>
      <c r="F52" s="15">
        <v>191</v>
      </c>
      <c r="G52" s="15">
        <v>312</v>
      </c>
      <c r="H52" s="15">
        <v>1</v>
      </c>
    </row>
    <row r="53" spans="1:8" x14ac:dyDescent="0.25">
      <c r="A53" s="12" t="s">
        <v>35</v>
      </c>
      <c r="B53" s="17">
        <f t="shared" si="6"/>
        <v>445</v>
      </c>
      <c r="C53" s="18">
        <f>(B53/B61)*100</f>
        <v>2.632980297023845</v>
      </c>
      <c r="D53" s="17">
        <v>326</v>
      </c>
      <c r="E53" s="17">
        <v>119</v>
      </c>
      <c r="F53" s="17">
        <v>154</v>
      </c>
      <c r="G53" s="17">
        <v>291</v>
      </c>
      <c r="H53" s="17"/>
    </row>
    <row r="54" spans="1:8" x14ac:dyDescent="0.25">
      <c r="A54" s="12" t="s">
        <v>74</v>
      </c>
      <c r="B54" s="17">
        <f t="shared" si="6"/>
        <v>362</v>
      </c>
      <c r="C54" s="18">
        <f>(B54/B61)*100</f>
        <v>2.1418850955564759</v>
      </c>
      <c r="D54" s="17">
        <v>285</v>
      </c>
      <c r="E54" s="17">
        <v>77</v>
      </c>
      <c r="F54" s="17">
        <v>226</v>
      </c>
      <c r="G54" s="17">
        <v>136</v>
      </c>
      <c r="H54" s="17"/>
    </row>
    <row r="55" spans="1:8" x14ac:dyDescent="0.25">
      <c r="A55" s="12" t="s">
        <v>75</v>
      </c>
      <c r="B55" s="17">
        <f t="shared" si="6"/>
        <v>339</v>
      </c>
      <c r="C55" s="18">
        <f>(B55/B61)*100</f>
        <v>2.0057984734631087</v>
      </c>
      <c r="D55" s="17">
        <v>197</v>
      </c>
      <c r="E55" s="17">
        <v>142</v>
      </c>
      <c r="F55" s="17">
        <v>191</v>
      </c>
      <c r="G55" s="17">
        <v>148</v>
      </c>
      <c r="H55" s="17"/>
    </row>
    <row r="56" spans="1:8" x14ac:dyDescent="0.25">
      <c r="A56" s="12" t="s">
        <v>41</v>
      </c>
      <c r="B56" s="17">
        <f t="shared" si="6"/>
        <v>322</v>
      </c>
      <c r="C56" s="18">
        <f>(B56/B61)*100</f>
        <v>1.9052127093071418</v>
      </c>
      <c r="D56" s="17">
        <v>200</v>
      </c>
      <c r="E56" s="17">
        <v>122</v>
      </c>
      <c r="F56" s="17">
        <v>1</v>
      </c>
      <c r="G56" s="17">
        <v>321</v>
      </c>
      <c r="H56" s="17"/>
    </row>
    <row r="57" spans="1:8" x14ac:dyDescent="0.25">
      <c r="A57" s="12" t="s">
        <v>43</v>
      </c>
      <c r="B57" s="17">
        <f t="shared" si="6"/>
        <v>319</v>
      </c>
      <c r="C57" s="18">
        <f>(B57/B61)*100</f>
        <v>1.8874622803384415</v>
      </c>
      <c r="D57" s="17">
        <v>120</v>
      </c>
      <c r="E57" s="17">
        <v>199</v>
      </c>
      <c r="F57" s="17">
        <v>105</v>
      </c>
      <c r="G57" s="17">
        <v>214</v>
      </c>
      <c r="H57" s="17"/>
    </row>
    <row r="58" spans="1:8" x14ac:dyDescent="0.25">
      <c r="A58" s="12" t="s">
        <v>24</v>
      </c>
      <c r="B58" s="17">
        <f t="shared" si="6"/>
        <v>271</v>
      </c>
      <c r="C58" s="18">
        <f>(B58/B61)*100</f>
        <v>1.6034554168392403</v>
      </c>
      <c r="D58" s="17">
        <v>177</v>
      </c>
      <c r="E58" s="17">
        <v>94</v>
      </c>
      <c r="F58" s="17">
        <v>141</v>
      </c>
      <c r="G58" s="17">
        <v>130</v>
      </c>
      <c r="H58" s="17"/>
    </row>
    <row r="59" spans="1:8" x14ac:dyDescent="0.25">
      <c r="A59" s="12" t="s">
        <v>45</v>
      </c>
      <c r="B59" s="17">
        <f t="shared" si="6"/>
        <v>256</v>
      </c>
      <c r="C59" s="18">
        <f>(B59/B61)*100</f>
        <v>1.5147032719957398</v>
      </c>
      <c r="D59" s="17">
        <v>126</v>
      </c>
      <c r="E59" s="17">
        <v>130</v>
      </c>
      <c r="F59" s="17">
        <v>175</v>
      </c>
      <c r="G59" s="17">
        <v>80</v>
      </c>
      <c r="H59" s="17">
        <v>1</v>
      </c>
    </row>
    <row r="60" spans="1:8" ht="15.75" thickBot="1" x14ac:dyDescent="0.3">
      <c r="A60" s="19" t="s">
        <v>31</v>
      </c>
      <c r="B60" s="20">
        <f t="shared" si="6"/>
        <v>7122</v>
      </c>
      <c r="C60" s="21">
        <f>(B60/B61)*100</f>
        <v>42.139518371693981</v>
      </c>
      <c r="D60" s="20">
        <f t="shared" ref="D60:G60" si="7">D61-SUM(D50:D59)</f>
        <v>4393</v>
      </c>
      <c r="E60" s="20">
        <f t="shared" si="7"/>
        <v>2729</v>
      </c>
      <c r="F60" s="20">
        <f t="shared" si="7"/>
        <v>3433</v>
      </c>
      <c r="G60" s="20">
        <f t="shared" si="7"/>
        <v>3684</v>
      </c>
      <c r="H60" s="20">
        <f t="shared" ref="H51:H61" si="8">B60-SUM(F60:G60)</f>
        <v>5</v>
      </c>
    </row>
    <row r="61" spans="1:8" ht="21" customHeight="1" thickBot="1" x14ac:dyDescent="0.3">
      <c r="A61" s="22" t="s">
        <v>6</v>
      </c>
      <c r="B61" s="32">
        <f t="shared" si="6"/>
        <v>16901</v>
      </c>
      <c r="C61" s="23">
        <f>(B61/B61)*100</f>
        <v>100</v>
      </c>
      <c r="D61" s="32">
        <v>9815</v>
      </c>
      <c r="E61" s="32">
        <v>7086</v>
      </c>
      <c r="F61" s="32">
        <v>9588</v>
      </c>
      <c r="G61" s="32">
        <v>7306</v>
      </c>
      <c r="H61" s="32">
        <v>7</v>
      </c>
    </row>
    <row r="62" spans="1:8" s="5" customFormat="1" x14ac:dyDescent="0.25">
      <c r="A62" s="43" t="s">
        <v>19</v>
      </c>
      <c r="B62" s="36"/>
      <c r="C62" s="37"/>
      <c r="D62" s="36"/>
      <c r="E62" s="36"/>
      <c r="F62" s="36"/>
      <c r="G62" s="36"/>
      <c r="H62" s="36"/>
    </row>
    <row r="63" spans="1:8" s="5" customFormat="1" x14ac:dyDescent="0.25">
      <c r="A63" s="43" t="s">
        <v>72</v>
      </c>
      <c r="B63" s="36"/>
      <c r="C63" s="37"/>
      <c r="D63" s="36"/>
      <c r="E63" s="36"/>
      <c r="F63" s="36"/>
      <c r="G63" s="36"/>
      <c r="H63" s="36"/>
    </row>
    <row r="64" spans="1:8" s="5" customFormat="1" x14ac:dyDescent="0.25">
      <c r="A64" s="43"/>
      <c r="B64" s="36"/>
      <c r="C64" s="37"/>
      <c r="D64" s="36"/>
      <c r="E64" s="36"/>
      <c r="F64" s="36"/>
      <c r="G64" s="36"/>
      <c r="H64" s="36"/>
    </row>
    <row r="65" spans="1:8" s="5" customFormat="1" x14ac:dyDescent="0.25">
      <c r="A65" s="43"/>
      <c r="B65" s="36"/>
      <c r="C65" s="37"/>
      <c r="D65" s="36"/>
      <c r="E65" s="36"/>
      <c r="F65" s="36"/>
      <c r="G65" s="36"/>
      <c r="H65" s="36"/>
    </row>
    <row r="66" spans="1:8" s="5" customFormat="1" x14ac:dyDescent="0.25">
      <c r="A66" s="43"/>
      <c r="B66" s="36"/>
      <c r="C66" s="37"/>
      <c r="D66" s="36"/>
      <c r="E66" s="36"/>
      <c r="F66" s="36"/>
      <c r="G66" s="36"/>
      <c r="H66" s="36"/>
    </row>
    <row r="67" spans="1:8" s="5" customFormat="1" x14ac:dyDescent="0.25">
      <c r="A67" s="35"/>
      <c r="B67" s="36"/>
      <c r="C67" s="37"/>
      <c r="D67" s="36"/>
      <c r="E67" s="36"/>
      <c r="F67" s="36"/>
      <c r="G67" s="36"/>
      <c r="H67" s="36"/>
    </row>
    <row r="68" spans="1:8" s="5" customFormat="1" ht="21.75" customHeight="1" x14ac:dyDescent="0.25">
      <c r="A68" s="56" t="s">
        <v>90</v>
      </c>
      <c r="B68" s="56"/>
      <c r="C68" s="56"/>
      <c r="D68" s="56"/>
      <c r="E68" s="56"/>
      <c r="F68" s="56"/>
      <c r="G68" s="56"/>
    </row>
    <row r="69" spans="1:8" s="5" customFormat="1" ht="3" customHeight="1" thickBot="1" x14ac:dyDescent="0.3">
      <c r="A69" s="27"/>
      <c r="B69" s="28"/>
      <c r="C69" s="29"/>
      <c r="D69" s="28"/>
      <c r="E69" s="28"/>
      <c r="F69" s="28"/>
      <c r="G69" s="28"/>
      <c r="H69" s="28"/>
    </row>
    <row r="70" spans="1:8" s="5" customFormat="1" ht="21" customHeight="1" thickBot="1" x14ac:dyDescent="0.3">
      <c r="A70" s="9" t="s">
        <v>13</v>
      </c>
      <c r="B70" s="10" t="s">
        <v>0</v>
      </c>
      <c r="C70" s="10" t="s">
        <v>1</v>
      </c>
      <c r="D70" s="10" t="s">
        <v>17</v>
      </c>
      <c r="E70" s="10" t="s">
        <v>18</v>
      </c>
      <c r="F70" s="10" t="s">
        <v>2</v>
      </c>
      <c r="G70" s="10" t="s">
        <v>3</v>
      </c>
      <c r="H70" s="10" t="s">
        <v>30</v>
      </c>
    </row>
    <row r="71" spans="1:8" s="5" customFormat="1" ht="21" customHeight="1" thickBot="1" x14ac:dyDescent="0.3">
      <c r="A71" s="9" t="s">
        <v>14</v>
      </c>
      <c r="B71" s="30">
        <f>$B$6</f>
        <v>817130</v>
      </c>
      <c r="C71" s="31"/>
      <c r="D71" s="30">
        <f>$D$6</f>
        <v>630333</v>
      </c>
      <c r="E71" s="30">
        <f>$E$6</f>
        <v>186797</v>
      </c>
      <c r="F71" s="30">
        <f>$F$6</f>
        <v>407684</v>
      </c>
      <c r="G71" s="30">
        <f>$G$6</f>
        <v>408910</v>
      </c>
      <c r="H71" s="30">
        <f>$H$6</f>
        <v>536</v>
      </c>
    </row>
    <row r="72" spans="1:8" x14ac:dyDescent="0.25">
      <c r="A72" s="12" t="s">
        <v>47</v>
      </c>
      <c r="B72" s="13">
        <f>D72+E72</f>
        <v>25806</v>
      </c>
      <c r="C72" s="14">
        <f>(B72/B83)*100</f>
        <v>74.960785452855404</v>
      </c>
      <c r="D72" s="13">
        <v>25144</v>
      </c>
      <c r="E72" s="13">
        <v>662</v>
      </c>
      <c r="F72" s="60">
        <v>25178</v>
      </c>
      <c r="G72" s="13">
        <v>627</v>
      </c>
      <c r="H72" s="13">
        <v>1</v>
      </c>
    </row>
    <row r="73" spans="1:8" x14ac:dyDescent="0.25">
      <c r="A73" s="12" t="s">
        <v>42</v>
      </c>
      <c r="B73" s="15">
        <f t="shared" ref="B73:B83" si="9">D73+E73</f>
        <v>1059</v>
      </c>
      <c r="C73" s="16">
        <f>(B73/B83)*100</f>
        <v>3.0761633648986231</v>
      </c>
      <c r="D73" s="15">
        <v>586</v>
      </c>
      <c r="E73" s="15">
        <v>473</v>
      </c>
      <c r="F73" s="15">
        <v>18</v>
      </c>
      <c r="G73" s="15">
        <v>1041</v>
      </c>
      <c r="H73" s="15"/>
    </row>
    <row r="74" spans="1:8" x14ac:dyDescent="0.25">
      <c r="A74" s="12" t="s">
        <v>35</v>
      </c>
      <c r="B74" s="15">
        <f t="shared" si="9"/>
        <v>469</v>
      </c>
      <c r="C74" s="16">
        <f>(B74/B83)*100</f>
        <v>1.3623424156161041</v>
      </c>
      <c r="D74" s="15">
        <v>296</v>
      </c>
      <c r="E74" s="15">
        <v>173</v>
      </c>
      <c r="F74" s="15">
        <v>192</v>
      </c>
      <c r="G74" s="15">
        <v>277</v>
      </c>
      <c r="H74" s="15"/>
    </row>
    <row r="75" spans="1:8" x14ac:dyDescent="0.25">
      <c r="A75" s="12" t="s">
        <v>33</v>
      </c>
      <c r="B75" s="17">
        <f t="shared" si="9"/>
        <v>326</v>
      </c>
      <c r="C75" s="18">
        <f>(B75/B83)*100</f>
        <v>0.94695869401034105</v>
      </c>
      <c r="D75" s="17">
        <v>212</v>
      </c>
      <c r="E75" s="17">
        <v>114</v>
      </c>
      <c r="F75" s="17">
        <v>126</v>
      </c>
      <c r="G75" s="17">
        <v>200</v>
      </c>
      <c r="H75" s="17"/>
    </row>
    <row r="76" spans="1:8" x14ac:dyDescent="0.25">
      <c r="A76" s="12" t="s">
        <v>43</v>
      </c>
      <c r="B76" s="17">
        <f t="shared" si="9"/>
        <v>316</v>
      </c>
      <c r="C76" s="18">
        <f>(B76/B83)*100</f>
        <v>0.91791088131063736</v>
      </c>
      <c r="D76" s="17">
        <v>211</v>
      </c>
      <c r="E76" s="17">
        <v>105</v>
      </c>
      <c r="F76" s="17">
        <v>162</v>
      </c>
      <c r="G76" s="17">
        <v>151</v>
      </c>
      <c r="H76" s="17">
        <v>3</v>
      </c>
    </row>
    <row r="77" spans="1:8" x14ac:dyDescent="0.25">
      <c r="A77" s="12" t="s">
        <v>75</v>
      </c>
      <c r="B77" s="17">
        <f t="shared" si="9"/>
        <v>261</v>
      </c>
      <c r="C77" s="18">
        <f>(B77/B83)*100</f>
        <v>0.7581479114622669</v>
      </c>
      <c r="D77" s="17">
        <v>174</v>
      </c>
      <c r="E77" s="17">
        <v>87</v>
      </c>
      <c r="F77" s="17">
        <v>140</v>
      </c>
      <c r="G77" s="17">
        <v>121</v>
      </c>
      <c r="H77" s="17"/>
    </row>
    <row r="78" spans="1:8" x14ac:dyDescent="0.25">
      <c r="A78" s="12" t="s">
        <v>41</v>
      </c>
      <c r="B78" s="17">
        <f t="shared" si="9"/>
        <v>252</v>
      </c>
      <c r="C78" s="18">
        <f>(B78/B83)*100</f>
        <v>0.7320048800325335</v>
      </c>
      <c r="D78" s="17">
        <v>161</v>
      </c>
      <c r="E78" s="17">
        <v>91</v>
      </c>
      <c r="F78" s="17">
        <v>3</v>
      </c>
      <c r="G78" s="17">
        <v>249</v>
      </c>
      <c r="H78" s="17"/>
    </row>
    <row r="79" spans="1:8" x14ac:dyDescent="0.25">
      <c r="A79" s="12" t="s">
        <v>39</v>
      </c>
      <c r="B79" s="17">
        <f t="shared" si="9"/>
        <v>246</v>
      </c>
      <c r="C79" s="18">
        <f>(B79/B83)*100</f>
        <v>0.71457619241271131</v>
      </c>
      <c r="D79" s="17">
        <v>130</v>
      </c>
      <c r="E79" s="17">
        <v>116</v>
      </c>
      <c r="F79" s="17">
        <v>101</v>
      </c>
      <c r="G79" s="17">
        <v>145</v>
      </c>
      <c r="H79" s="17"/>
    </row>
    <row r="80" spans="1:8" x14ac:dyDescent="0.25">
      <c r="A80" s="12" t="s">
        <v>79</v>
      </c>
      <c r="B80" s="17">
        <f t="shared" si="9"/>
        <v>209</v>
      </c>
      <c r="C80" s="18">
        <f>(B80/B83)*100</f>
        <v>0.60709928542380764</v>
      </c>
      <c r="D80" s="17">
        <v>140</v>
      </c>
      <c r="E80" s="17">
        <v>69</v>
      </c>
      <c r="F80" s="17">
        <v>81</v>
      </c>
      <c r="G80" s="17">
        <v>128</v>
      </c>
      <c r="H80" s="17"/>
    </row>
    <row r="81" spans="1:8" x14ac:dyDescent="0.25">
      <c r="A81" s="12" t="s">
        <v>38</v>
      </c>
      <c r="B81" s="17">
        <f t="shared" si="9"/>
        <v>165</v>
      </c>
      <c r="C81" s="18">
        <f>(B81/B83)*100</f>
        <v>0.47928890954511122</v>
      </c>
      <c r="D81" s="17">
        <v>96</v>
      </c>
      <c r="E81" s="17">
        <v>69</v>
      </c>
      <c r="F81" s="17">
        <v>134</v>
      </c>
      <c r="G81" s="17">
        <v>31</v>
      </c>
      <c r="H81" s="17"/>
    </row>
    <row r="82" spans="1:8" ht="15.75" thickBot="1" x14ac:dyDescent="0.3">
      <c r="A82" s="19" t="s">
        <v>31</v>
      </c>
      <c r="B82" s="20">
        <f t="shared" si="9"/>
        <v>5317</v>
      </c>
      <c r="C82" s="21">
        <f>(B82/B83)*100</f>
        <v>15.444722012432463</v>
      </c>
      <c r="D82" s="20">
        <f t="shared" ref="D82:G82" si="10">D83-SUM(D72:D81)</f>
        <v>3310</v>
      </c>
      <c r="E82" s="20">
        <f t="shared" si="10"/>
        <v>2007</v>
      </c>
      <c r="F82" s="20">
        <f t="shared" si="10"/>
        <v>2694</v>
      </c>
      <c r="G82" s="20">
        <f t="shared" si="10"/>
        <v>2606</v>
      </c>
      <c r="H82" s="20">
        <f t="shared" ref="H73:H83" si="11">B82-SUM(F82:G82)</f>
        <v>17</v>
      </c>
    </row>
    <row r="83" spans="1:8" ht="21" customHeight="1" thickBot="1" x14ac:dyDescent="0.3">
      <c r="A83" s="22" t="s">
        <v>7</v>
      </c>
      <c r="B83" s="32">
        <f t="shared" si="9"/>
        <v>34426</v>
      </c>
      <c r="C83" s="23">
        <f>(B83/B83)*100</f>
        <v>100</v>
      </c>
      <c r="D83" s="32">
        <v>30460</v>
      </c>
      <c r="E83" s="32">
        <v>3966</v>
      </c>
      <c r="F83" s="32">
        <v>28829</v>
      </c>
      <c r="G83" s="32">
        <v>5576</v>
      </c>
      <c r="H83" s="32">
        <v>21</v>
      </c>
    </row>
    <row r="84" spans="1:8" s="5" customFormat="1" x14ac:dyDescent="0.25">
      <c r="A84" s="43" t="s">
        <v>19</v>
      </c>
      <c r="B84" s="36"/>
      <c r="C84" s="37"/>
      <c r="D84" s="36"/>
      <c r="E84" s="36"/>
      <c r="F84" s="36"/>
      <c r="G84" s="36"/>
      <c r="H84" s="36"/>
    </row>
    <row r="85" spans="1:8" s="5" customFormat="1" x14ac:dyDescent="0.25">
      <c r="A85" s="43" t="s">
        <v>72</v>
      </c>
      <c r="B85" s="36"/>
      <c r="C85" s="37"/>
      <c r="D85" s="36"/>
      <c r="E85" s="36"/>
      <c r="F85" s="36"/>
      <c r="G85" s="36"/>
      <c r="H85" s="36"/>
    </row>
    <row r="86" spans="1:8" s="5" customFormat="1" x14ac:dyDescent="0.25">
      <c r="A86" s="43"/>
      <c r="B86" s="36"/>
      <c r="C86" s="37"/>
      <c r="D86" s="36"/>
      <c r="E86" s="36"/>
      <c r="F86" s="36"/>
      <c r="G86" s="36"/>
      <c r="H86" s="36"/>
    </row>
    <row r="87" spans="1:8" s="5" customFormat="1" x14ac:dyDescent="0.25">
      <c r="A87" s="43"/>
      <c r="B87" s="36"/>
      <c r="C87" s="37"/>
      <c r="D87" s="36"/>
      <c r="E87" s="36"/>
      <c r="F87" s="36"/>
      <c r="G87" s="36"/>
      <c r="H87" s="36"/>
    </row>
    <row r="88" spans="1:8" s="5" customFormat="1" x14ac:dyDescent="0.25">
      <c r="A88" s="35"/>
      <c r="B88" s="36"/>
      <c r="C88" s="37"/>
      <c r="D88" s="36"/>
      <c r="E88" s="36"/>
      <c r="F88" s="36"/>
      <c r="G88" s="36"/>
      <c r="H88" s="36"/>
    </row>
    <row r="89" spans="1:8" s="5" customFormat="1" ht="23.25" customHeight="1" x14ac:dyDescent="0.25">
      <c r="A89" s="56" t="s">
        <v>89</v>
      </c>
      <c r="B89" s="56"/>
      <c r="C89" s="56"/>
      <c r="D89" s="56"/>
      <c r="E89" s="56"/>
      <c r="F89" s="56"/>
      <c r="G89" s="56"/>
    </row>
    <row r="90" spans="1:8" s="5" customFormat="1" ht="2.25" customHeight="1" thickBot="1" x14ac:dyDescent="0.3">
      <c r="A90" s="27"/>
      <c r="B90" s="28"/>
      <c r="C90" s="29"/>
      <c r="D90" s="28"/>
      <c r="E90" s="28"/>
      <c r="F90" s="28"/>
      <c r="G90" s="28"/>
      <c r="H90" s="28"/>
    </row>
    <row r="91" spans="1:8" s="5" customFormat="1" ht="21" customHeight="1" thickBot="1" x14ac:dyDescent="0.3">
      <c r="A91" s="9" t="s">
        <v>13</v>
      </c>
      <c r="B91" s="10" t="s">
        <v>0</v>
      </c>
      <c r="C91" s="10" t="s">
        <v>1</v>
      </c>
      <c r="D91" s="10" t="s">
        <v>17</v>
      </c>
      <c r="E91" s="10" t="s">
        <v>18</v>
      </c>
      <c r="F91" s="10" t="s">
        <v>2</v>
      </c>
      <c r="G91" s="10" t="s">
        <v>3</v>
      </c>
      <c r="H91" s="10" t="s">
        <v>30</v>
      </c>
    </row>
    <row r="92" spans="1:8" s="5" customFormat="1" ht="21" customHeight="1" thickBot="1" x14ac:dyDescent="0.3">
      <c r="A92" s="9" t="s">
        <v>14</v>
      </c>
      <c r="B92" s="30">
        <f>$B$6</f>
        <v>817130</v>
      </c>
      <c r="C92" s="31"/>
      <c r="D92" s="30">
        <f>$D$6</f>
        <v>630333</v>
      </c>
      <c r="E92" s="30">
        <f>$E$6</f>
        <v>186797</v>
      </c>
      <c r="F92" s="30">
        <f>$F$6</f>
        <v>407684</v>
      </c>
      <c r="G92" s="30">
        <f>$G$6</f>
        <v>408910</v>
      </c>
      <c r="H92" s="30">
        <f>$H$6</f>
        <v>536</v>
      </c>
    </row>
    <row r="93" spans="1:8" x14ac:dyDescent="0.25">
      <c r="A93" s="12" t="s">
        <v>47</v>
      </c>
      <c r="B93" s="13">
        <f>D93+E93</f>
        <v>9638</v>
      </c>
      <c r="C93" s="14">
        <f>(B93/B104)*100</f>
        <v>52.255476035567114</v>
      </c>
      <c r="D93" s="13">
        <v>8937</v>
      </c>
      <c r="E93" s="13">
        <v>701</v>
      </c>
      <c r="F93" s="13">
        <v>8980</v>
      </c>
      <c r="G93" s="13">
        <v>658</v>
      </c>
      <c r="H93" s="13"/>
    </row>
    <row r="94" spans="1:8" x14ac:dyDescent="0.25">
      <c r="A94" s="12" t="s">
        <v>42</v>
      </c>
      <c r="B94" s="15">
        <f t="shared" ref="B94:B104" si="12">D94+E94</f>
        <v>881</v>
      </c>
      <c r="C94" s="16">
        <f>(B94/B104)*100</f>
        <v>4.776621123400564</v>
      </c>
      <c r="D94" s="15">
        <v>420</v>
      </c>
      <c r="E94" s="15">
        <v>461</v>
      </c>
      <c r="F94" s="61">
        <v>2</v>
      </c>
      <c r="G94" s="15">
        <v>879</v>
      </c>
      <c r="H94" s="15"/>
    </row>
    <row r="95" spans="1:8" x14ac:dyDescent="0.25">
      <c r="A95" s="12" t="s">
        <v>35</v>
      </c>
      <c r="B95" s="15">
        <f t="shared" si="12"/>
        <v>416</v>
      </c>
      <c r="C95" s="16">
        <f>(B95/B104)*100</f>
        <v>2.2554760355671224</v>
      </c>
      <c r="D95" s="15">
        <v>256</v>
      </c>
      <c r="E95" s="15">
        <v>160</v>
      </c>
      <c r="F95" s="15">
        <v>149</v>
      </c>
      <c r="G95" s="15">
        <v>267</v>
      </c>
      <c r="H95" s="15"/>
    </row>
    <row r="96" spans="1:8" x14ac:dyDescent="0.25">
      <c r="A96" s="12" t="s">
        <v>33</v>
      </c>
      <c r="B96" s="17">
        <f t="shared" si="12"/>
        <v>396</v>
      </c>
      <c r="C96" s="18">
        <f>(B96/B104)*100</f>
        <v>2.1470396877033182</v>
      </c>
      <c r="D96" s="17">
        <v>249</v>
      </c>
      <c r="E96" s="17">
        <v>147</v>
      </c>
      <c r="F96" s="17">
        <v>153</v>
      </c>
      <c r="G96" s="17">
        <v>243</v>
      </c>
      <c r="H96" s="17"/>
    </row>
    <row r="97" spans="1:8" x14ac:dyDescent="0.25">
      <c r="A97" s="12" t="s">
        <v>45</v>
      </c>
      <c r="B97" s="17">
        <f t="shared" si="12"/>
        <v>276</v>
      </c>
      <c r="C97" s="18">
        <f>(B97/B104)*100</f>
        <v>1.4964216005204944</v>
      </c>
      <c r="D97" s="17">
        <v>175</v>
      </c>
      <c r="E97" s="17">
        <v>101</v>
      </c>
      <c r="F97" s="17">
        <v>178</v>
      </c>
      <c r="G97" s="17">
        <v>98</v>
      </c>
      <c r="H97" s="17"/>
    </row>
    <row r="98" spans="1:8" x14ac:dyDescent="0.25">
      <c r="A98" s="12" t="s">
        <v>41</v>
      </c>
      <c r="B98" s="17">
        <f t="shared" si="12"/>
        <v>240</v>
      </c>
      <c r="C98" s="18">
        <f>(B98/B104)*100</f>
        <v>1.3012361743656473</v>
      </c>
      <c r="D98" s="17">
        <v>148</v>
      </c>
      <c r="E98" s="17">
        <v>92</v>
      </c>
      <c r="F98" s="17"/>
      <c r="G98" s="17">
        <v>240</v>
      </c>
      <c r="H98" s="17"/>
    </row>
    <row r="99" spans="1:8" x14ac:dyDescent="0.25">
      <c r="A99" s="12" t="s">
        <v>24</v>
      </c>
      <c r="B99" s="17">
        <f t="shared" si="12"/>
        <v>233</v>
      </c>
      <c r="C99" s="18">
        <f>(B99/B104)*100</f>
        <v>1.2632834526133161</v>
      </c>
      <c r="D99" s="17">
        <v>156</v>
      </c>
      <c r="E99" s="17">
        <v>77</v>
      </c>
      <c r="F99" s="17">
        <v>124</v>
      </c>
      <c r="G99" s="17">
        <v>109</v>
      </c>
      <c r="H99" s="17"/>
    </row>
    <row r="100" spans="1:8" x14ac:dyDescent="0.25">
      <c r="A100" s="12" t="s">
        <v>40</v>
      </c>
      <c r="B100" s="17">
        <f t="shared" si="12"/>
        <v>229</v>
      </c>
      <c r="C100" s="18">
        <f>(B100/B104)*100</f>
        <v>1.2415961830405551</v>
      </c>
      <c r="D100" s="17">
        <v>133</v>
      </c>
      <c r="E100" s="17">
        <v>96</v>
      </c>
      <c r="F100" s="17">
        <v>175</v>
      </c>
      <c r="G100" s="17">
        <v>54</v>
      </c>
      <c r="H100" s="17"/>
    </row>
    <row r="101" spans="1:8" x14ac:dyDescent="0.25">
      <c r="A101" s="12" t="s">
        <v>79</v>
      </c>
      <c r="B101" s="17">
        <f t="shared" si="12"/>
        <v>212</v>
      </c>
      <c r="C101" s="18">
        <f>(B101/B104)*100</f>
        <v>1.1494252873563218</v>
      </c>
      <c r="D101" s="17">
        <v>138</v>
      </c>
      <c r="E101" s="17">
        <v>74</v>
      </c>
      <c r="F101" s="17">
        <v>58</v>
      </c>
      <c r="G101" s="17">
        <v>154</v>
      </c>
      <c r="H101" s="17"/>
    </row>
    <row r="102" spans="1:8" x14ac:dyDescent="0.25">
      <c r="A102" s="12" t="s">
        <v>39</v>
      </c>
      <c r="B102" s="17">
        <f t="shared" si="12"/>
        <v>210</v>
      </c>
      <c r="C102" s="18">
        <f>(B102/B104)*100</f>
        <v>1.1385816525699415</v>
      </c>
      <c r="D102" s="17">
        <v>105</v>
      </c>
      <c r="E102" s="17">
        <v>105</v>
      </c>
      <c r="F102" s="17">
        <v>105</v>
      </c>
      <c r="G102" s="17">
        <v>105</v>
      </c>
      <c r="H102" s="17"/>
    </row>
    <row r="103" spans="1:8" ht="15.75" thickBot="1" x14ac:dyDescent="0.3">
      <c r="A103" s="19" t="s">
        <v>31</v>
      </c>
      <c r="B103" s="20">
        <f t="shared" si="12"/>
        <v>5713</v>
      </c>
      <c r="C103" s="21">
        <f>(B103/B104)*100</f>
        <v>30.974842767295595</v>
      </c>
      <c r="D103" s="20">
        <f t="shared" ref="D103:G103" si="13">D104-SUM(D93:D102)</f>
        <v>3443</v>
      </c>
      <c r="E103" s="20">
        <f t="shared" si="13"/>
        <v>2270</v>
      </c>
      <c r="F103" s="20">
        <f t="shared" si="13"/>
        <v>2834</v>
      </c>
      <c r="G103" s="20">
        <f t="shared" si="13"/>
        <v>2871</v>
      </c>
      <c r="H103" s="20">
        <f t="shared" ref="H94:H104" si="14">B103-SUM(F103:G103)</f>
        <v>8</v>
      </c>
    </row>
    <row r="104" spans="1:8" ht="21" customHeight="1" thickBot="1" x14ac:dyDescent="0.3">
      <c r="A104" s="22" t="s">
        <v>8</v>
      </c>
      <c r="B104" s="32">
        <f t="shared" si="12"/>
        <v>18444</v>
      </c>
      <c r="C104" s="23">
        <f>(B104/B104)*100</f>
        <v>100</v>
      </c>
      <c r="D104" s="32">
        <v>14160</v>
      </c>
      <c r="E104" s="32">
        <v>4284</v>
      </c>
      <c r="F104" s="32">
        <v>12758</v>
      </c>
      <c r="G104" s="32">
        <v>5678</v>
      </c>
      <c r="H104" s="32">
        <v>8</v>
      </c>
    </row>
    <row r="105" spans="1:8" s="5" customFormat="1" ht="21" customHeight="1" x14ac:dyDescent="0.25">
      <c r="A105" s="43" t="s">
        <v>19</v>
      </c>
      <c r="B105" s="41"/>
      <c r="C105" s="42"/>
      <c r="D105" s="41"/>
      <c r="E105" s="41"/>
      <c r="F105" s="41"/>
      <c r="G105" s="41"/>
      <c r="H105" s="41"/>
    </row>
    <row r="106" spans="1:8" s="5" customFormat="1" ht="19.5" customHeight="1" x14ac:dyDescent="0.25">
      <c r="A106" s="43" t="s">
        <v>72</v>
      </c>
      <c r="B106" s="41"/>
      <c r="C106" s="42"/>
      <c r="D106" s="41"/>
      <c r="E106" s="41"/>
      <c r="F106" s="41"/>
      <c r="G106" s="41"/>
      <c r="H106" s="41"/>
    </row>
    <row r="107" spans="1:8" s="5" customFormat="1" ht="17.25" customHeight="1" x14ac:dyDescent="0.25">
      <c r="A107" s="43"/>
      <c r="B107" s="41"/>
      <c r="C107" s="42"/>
      <c r="D107" s="41"/>
      <c r="E107" s="41"/>
      <c r="F107" s="41"/>
      <c r="G107" s="41"/>
      <c r="H107" s="41"/>
    </row>
    <row r="108" spans="1:8" s="5" customFormat="1" ht="21" customHeight="1" x14ac:dyDescent="0.25">
      <c r="A108" s="43"/>
      <c r="B108" s="41"/>
      <c r="C108" s="42"/>
      <c r="D108" s="41"/>
      <c r="E108" s="41"/>
      <c r="F108" s="41"/>
      <c r="G108" s="41"/>
      <c r="H108" s="41"/>
    </row>
    <row r="109" spans="1:8" s="5" customFormat="1" ht="21" customHeight="1" x14ac:dyDescent="0.25">
      <c r="A109" s="43"/>
      <c r="B109" s="41"/>
      <c r="C109" s="42"/>
      <c r="D109" s="41"/>
      <c r="E109" s="41"/>
      <c r="F109" s="41"/>
      <c r="G109" s="41"/>
      <c r="H109" s="41"/>
    </row>
    <row r="110" spans="1:8" s="5" customFormat="1" ht="24" customHeight="1" x14ac:dyDescent="0.25">
      <c r="A110" s="56" t="s">
        <v>88</v>
      </c>
      <c r="B110" s="56"/>
      <c r="C110" s="56"/>
      <c r="D110" s="56"/>
      <c r="E110" s="56"/>
      <c r="F110" s="56"/>
      <c r="G110" s="56"/>
    </row>
    <row r="111" spans="1:8" s="5" customFormat="1" ht="2.25" customHeight="1" thickBot="1" x14ac:dyDescent="0.3">
      <c r="A111" s="27"/>
      <c r="B111" s="28"/>
      <c r="C111" s="29"/>
      <c r="D111" s="28"/>
      <c r="E111" s="28"/>
      <c r="F111" s="28"/>
      <c r="G111" s="28"/>
      <c r="H111" s="28"/>
    </row>
    <row r="112" spans="1:8" s="5" customFormat="1" ht="21" customHeight="1" thickBot="1" x14ac:dyDescent="0.3">
      <c r="A112" s="9" t="s">
        <v>13</v>
      </c>
      <c r="B112" s="10" t="s">
        <v>0</v>
      </c>
      <c r="C112" s="10" t="s">
        <v>1</v>
      </c>
      <c r="D112" s="10" t="s">
        <v>17</v>
      </c>
      <c r="E112" s="10" t="s">
        <v>18</v>
      </c>
      <c r="F112" s="10" t="s">
        <v>2</v>
      </c>
      <c r="G112" s="10" t="s">
        <v>3</v>
      </c>
      <c r="H112" s="10" t="s">
        <v>30</v>
      </c>
    </row>
    <row r="113" spans="1:8" s="5" customFormat="1" ht="21" customHeight="1" thickBot="1" x14ac:dyDescent="0.3">
      <c r="A113" s="9" t="s">
        <v>14</v>
      </c>
      <c r="B113" s="30">
        <f>$B$6</f>
        <v>817130</v>
      </c>
      <c r="C113" s="31"/>
      <c r="D113" s="30">
        <f>$D$6</f>
        <v>630333</v>
      </c>
      <c r="E113" s="30">
        <f>$E$6</f>
        <v>186797</v>
      </c>
      <c r="F113" s="30">
        <f>$F$6</f>
        <v>407684</v>
      </c>
      <c r="G113" s="30">
        <f>$G$6</f>
        <v>408910</v>
      </c>
      <c r="H113" s="30">
        <f>$H$6</f>
        <v>536</v>
      </c>
    </row>
    <row r="114" spans="1:8" x14ac:dyDescent="0.25">
      <c r="A114" s="12" t="s">
        <v>47</v>
      </c>
      <c r="B114" s="13">
        <f>D114+E114</f>
        <v>8902</v>
      </c>
      <c r="C114" s="14">
        <f>(B114/B125)*100</f>
        <v>28.560428631011582</v>
      </c>
      <c r="D114" s="13">
        <v>6250</v>
      </c>
      <c r="E114" s="13">
        <v>2652</v>
      </c>
      <c r="F114" s="60">
        <v>6095</v>
      </c>
      <c r="G114" s="13">
        <v>2803</v>
      </c>
      <c r="H114" s="13">
        <v>4</v>
      </c>
    </row>
    <row r="115" spans="1:8" x14ac:dyDescent="0.25">
      <c r="A115" s="12" t="s">
        <v>42</v>
      </c>
      <c r="B115" s="15">
        <f t="shared" ref="B115:B125" si="15">D115+E115</f>
        <v>2346</v>
      </c>
      <c r="C115" s="16">
        <f>(B115/B125)*100</f>
        <v>7.5267092303250029</v>
      </c>
      <c r="D115" s="15">
        <v>1770</v>
      </c>
      <c r="E115" s="15">
        <v>576</v>
      </c>
      <c r="F115" s="15">
        <v>3</v>
      </c>
      <c r="G115" s="15">
        <v>2343</v>
      </c>
      <c r="H115" s="15"/>
    </row>
    <row r="116" spans="1:8" x14ac:dyDescent="0.25">
      <c r="A116" s="12" t="s">
        <v>35</v>
      </c>
      <c r="B116" s="15">
        <f t="shared" si="15"/>
        <v>965</v>
      </c>
      <c r="C116" s="16">
        <f>(B116/B125)*100</f>
        <v>3.0960248965318105</v>
      </c>
      <c r="D116" s="15">
        <v>718</v>
      </c>
      <c r="E116" s="15">
        <v>247</v>
      </c>
      <c r="F116" s="15">
        <v>393</v>
      </c>
      <c r="G116" s="15">
        <v>572</v>
      </c>
      <c r="H116" s="15"/>
    </row>
    <row r="117" spans="1:8" x14ac:dyDescent="0.25">
      <c r="A117" s="12" t="s">
        <v>41</v>
      </c>
      <c r="B117" s="17">
        <f t="shared" si="15"/>
        <v>925</v>
      </c>
      <c r="C117" s="18">
        <f>(B117/B125)*100</f>
        <v>2.9676922583336007</v>
      </c>
      <c r="D117" s="17">
        <v>720</v>
      </c>
      <c r="E117" s="17">
        <v>205</v>
      </c>
      <c r="F117" s="17"/>
      <c r="G117" s="17">
        <v>925</v>
      </c>
      <c r="H117" s="17"/>
    </row>
    <row r="118" spans="1:8" x14ac:dyDescent="0.25">
      <c r="A118" s="12" t="s">
        <v>43</v>
      </c>
      <c r="B118" s="17">
        <f t="shared" si="15"/>
        <v>853</v>
      </c>
      <c r="C118" s="18">
        <f>(B118/B125)*100</f>
        <v>2.7366935095768232</v>
      </c>
      <c r="D118" s="17">
        <v>584</v>
      </c>
      <c r="E118" s="17">
        <v>269</v>
      </c>
      <c r="F118" s="17">
        <v>457</v>
      </c>
      <c r="G118" s="17">
        <v>396</v>
      </c>
      <c r="H118" s="17"/>
    </row>
    <row r="119" spans="1:8" x14ac:dyDescent="0.25">
      <c r="A119" s="12" t="s">
        <v>81</v>
      </c>
      <c r="B119" s="17">
        <f t="shared" si="15"/>
        <v>631</v>
      </c>
      <c r="C119" s="18">
        <f>(B119/B125)*100</f>
        <v>2.0244473675767591</v>
      </c>
      <c r="D119" s="17">
        <v>454</v>
      </c>
      <c r="E119" s="17">
        <v>177</v>
      </c>
      <c r="F119" s="17">
        <v>430</v>
      </c>
      <c r="G119" s="17">
        <v>201</v>
      </c>
      <c r="H119" s="17"/>
    </row>
    <row r="120" spans="1:8" x14ac:dyDescent="0.25">
      <c r="A120" s="12" t="s">
        <v>79</v>
      </c>
      <c r="B120" s="17">
        <f t="shared" si="15"/>
        <v>617</v>
      </c>
      <c r="C120" s="18">
        <f>(B120/B125)*100</f>
        <v>1.9795309442073854</v>
      </c>
      <c r="D120" s="17">
        <v>427</v>
      </c>
      <c r="E120" s="17">
        <v>190</v>
      </c>
      <c r="F120" s="17">
        <v>200</v>
      </c>
      <c r="G120" s="17">
        <v>417</v>
      </c>
      <c r="H120" s="17"/>
    </row>
    <row r="121" spans="1:8" x14ac:dyDescent="0.25">
      <c r="A121" s="12" t="s">
        <v>82</v>
      </c>
      <c r="B121" s="17">
        <f t="shared" si="15"/>
        <v>567</v>
      </c>
      <c r="C121" s="18">
        <f>(B121/B125)*100</f>
        <v>1.8191151464596231</v>
      </c>
      <c r="D121" s="17">
        <v>433</v>
      </c>
      <c r="E121" s="17">
        <v>134</v>
      </c>
      <c r="F121" s="17">
        <v>241</v>
      </c>
      <c r="G121" s="17">
        <v>326</v>
      </c>
      <c r="H121" s="17"/>
    </row>
    <row r="122" spans="1:8" x14ac:dyDescent="0.25">
      <c r="A122" s="12" t="s">
        <v>39</v>
      </c>
      <c r="B122" s="17">
        <f t="shared" si="15"/>
        <v>564</v>
      </c>
      <c r="C122" s="18">
        <f>(B122/B125)*100</f>
        <v>1.8094901985947578</v>
      </c>
      <c r="D122" s="17">
        <v>371</v>
      </c>
      <c r="E122" s="17">
        <v>193</v>
      </c>
      <c r="F122" s="17">
        <v>307</v>
      </c>
      <c r="G122" s="17">
        <v>257</v>
      </c>
      <c r="H122" s="17"/>
    </row>
    <row r="123" spans="1:8" x14ac:dyDescent="0.25">
      <c r="A123" s="12" t="s">
        <v>74</v>
      </c>
      <c r="B123" s="17">
        <f t="shared" si="15"/>
        <v>497</v>
      </c>
      <c r="C123" s="18">
        <f>(B123/B125)*100</f>
        <v>1.5945330296127564</v>
      </c>
      <c r="D123" s="17">
        <v>331</v>
      </c>
      <c r="E123" s="17">
        <v>166</v>
      </c>
      <c r="F123" s="17">
        <v>291</v>
      </c>
      <c r="G123" s="17">
        <v>206</v>
      </c>
      <c r="H123" s="17"/>
    </row>
    <row r="124" spans="1:8" ht="15.75" thickBot="1" x14ac:dyDescent="0.3">
      <c r="A124" s="19" t="s">
        <v>31</v>
      </c>
      <c r="B124" s="20">
        <f t="shared" si="15"/>
        <v>14302</v>
      </c>
      <c r="C124" s="21">
        <f>(B124/B125)*100</f>
        <v>45.885334787769899</v>
      </c>
      <c r="D124" s="20">
        <f t="shared" ref="D124:G124" si="16">D125-SUM(D114:D123)</f>
        <v>10401</v>
      </c>
      <c r="E124" s="20">
        <f t="shared" si="16"/>
        <v>3901</v>
      </c>
      <c r="F124" s="20">
        <f t="shared" si="16"/>
        <v>7014</v>
      </c>
      <c r="G124" s="20">
        <f t="shared" si="16"/>
        <v>7264</v>
      </c>
      <c r="H124" s="20">
        <f t="shared" ref="H115:H125" si="17">B124-SUM(F124:G124)</f>
        <v>24</v>
      </c>
    </row>
    <row r="125" spans="1:8" ht="21" customHeight="1" thickBot="1" x14ac:dyDescent="0.3">
      <c r="A125" s="22" t="s">
        <v>9</v>
      </c>
      <c r="B125" s="32">
        <f t="shared" si="15"/>
        <v>31169</v>
      </c>
      <c r="C125" s="23">
        <f>(B125/B125)*100</f>
        <v>100</v>
      </c>
      <c r="D125" s="32">
        <v>22459</v>
      </c>
      <c r="E125" s="32">
        <v>8710</v>
      </c>
      <c r="F125" s="32">
        <v>15431</v>
      </c>
      <c r="G125" s="32">
        <v>15710</v>
      </c>
      <c r="H125" s="32">
        <v>28</v>
      </c>
    </row>
    <row r="126" spans="1:8" s="5" customFormat="1" ht="18" customHeight="1" x14ac:dyDescent="0.25">
      <c r="A126" s="43" t="s">
        <v>19</v>
      </c>
      <c r="B126" s="41"/>
      <c r="C126" s="42"/>
      <c r="D126" s="41"/>
      <c r="E126" s="41"/>
      <c r="F126" s="41"/>
      <c r="G126" s="41"/>
      <c r="H126" s="41"/>
    </row>
    <row r="127" spans="1:8" s="5" customFormat="1" ht="16.5" customHeight="1" x14ac:dyDescent="0.25">
      <c r="A127" s="43" t="s">
        <v>72</v>
      </c>
      <c r="B127" s="41"/>
      <c r="C127" s="42"/>
      <c r="D127" s="41"/>
      <c r="E127" s="41"/>
      <c r="F127" s="41"/>
      <c r="G127" s="41"/>
      <c r="H127" s="41"/>
    </row>
    <row r="128" spans="1:8" s="5" customFormat="1" ht="15" customHeight="1" x14ac:dyDescent="0.25">
      <c r="A128" s="43"/>
      <c r="B128" s="41"/>
      <c r="C128" s="42"/>
      <c r="D128" s="41"/>
      <c r="E128" s="41"/>
      <c r="F128" s="41"/>
      <c r="G128" s="41"/>
      <c r="H128" s="41"/>
    </row>
    <row r="129" spans="1:8" s="5" customFormat="1" ht="21" customHeight="1" x14ac:dyDescent="0.25">
      <c r="A129" s="43"/>
      <c r="B129" s="41"/>
      <c r="C129" s="42"/>
      <c r="D129" s="41"/>
      <c r="E129" s="41"/>
      <c r="F129" s="41"/>
      <c r="G129" s="41"/>
      <c r="H129" s="41"/>
    </row>
    <row r="130" spans="1:8" s="5" customFormat="1" ht="21" customHeight="1" x14ac:dyDescent="0.25">
      <c r="A130" s="33"/>
      <c r="B130" s="41"/>
      <c r="C130" s="42"/>
      <c r="D130" s="41"/>
      <c r="E130" s="41"/>
      <c r="F130" s="41"/>
      <c r="G130" s="41"/>
      <c r="H130" s="41"/>
    </row>
    <row r="131" spans="1:8" s="5" customFormat="1" ht="24.75" customHeight="1" x14ac:dyDescent="0.25">
      <c r="A131" s="56" t="s">
        <v>87</v>
      </c>
      <c r="B131" s="56"/>
      <c r="C131" s="56"/>
      <c r="D131" s="56"/>
      <c r="E131" s="56"/>
      <c r="F131" s="56"/>
      <c r="G131" s="56"/>
    </row>
    <row r="132" spans="1:8" s="5" customFormat="1" ht="2.25" customHeight="1" thickBot="1" x14ac:dyDescent="0.3">
      <c r="A132" s="27"/>
      <c r="B132" s="28"/>
      <c r="C132" s="29"/>
      <c r="D132" s="28"/>
      <c r="E132" s="28"/>
      <c r="F132" s="28"/>
      <c r="G132" s="28"/>
      <c r="H132" s="28"/>
    </row>
    <row r="133" spans="1:8" s="5" customFormat="1" ht="21" customHeight="1" thickBot="1" x14ac:dyDescent="0.3">
      <c r="A133" s="9" t="s">
        <v>13</v>
      </c>
      <c r="B133" s="10" t="s">
        <v>0</v>
      </c>
      <c r="C133" s="10" t="s">
        <v>1</v>
      </c>
      <c r="D133" s="10" t="s">
        <v>17</v>
      </c>
      <c r="E133" s="10" t="s">
        <v>18</v>
      </c>
      <c r="F133" s="10" t="s">
        <v>2</v>
      </c>
      <c r="G133" s="10" t="s">
        <v>3</v>
      </c>
      <c r="H133" s="10" t="s">
        <v>30</v>
      </c>
    </row>
    <row r="134" spans="1:8" s="5" customFormat="1" ht="21" customHeight="1" thickBot="1" x14ac:dyDescent="0.3">
      <c r="A134" s="9" t="s">
        <v>14</v>
      </c>
      <c r="B134" s="30">
        <f>$B$6</f>
        <v>817130</v>
      </c>
      <c r="C134" s="31"/>
      <c r="D134" s="30">
        <f>$D$6</f>
        <v>630333</v>
      </c>
      <c r="E134" s="30">
        <f>$E$6</f>
        <v>186797</v>
      </c>
      <c r="F134" s="30">
        <f>$F$6</f>
        <v>407684</v>
      </c>
      <c r="G134" s="30">
        <f>$G$6</f>
        <v>408910</v>
      </c>
      <c r="H134" s="30">
        <f>$H$6</f>
        <v>536</v>
      </c>
    </row>
    <row r="135" spans="1:8" x14ac:dyDescent="0.25">
      <c r="A135" s="12" t="s">
        <v>47</v>
      </c>
      <c r="B135" s="13">
        <f>D135+E135</f>
        <v>8464</v>
      </c>
      <c r="C135" s="14">
        <f>(B135/B146)*100</f>
        <v>41.510544384502204</v>
      </c>
      <c r="D135" s="13">
        <v>5810</v>
      </c>
      <c r="E135" s="13">
        <v>2654</v>
      </c>
      <c r="F135" s="60">
        <v>5828</v>
      </c>
      <c r="G135" s="13">
        <v>2420</v>
      </c>
      <c r="H135" s="13">
        <v>216</v>
      </c>
    </row>
    <row r="136" spans="1:8" x14ac:dyDescent="0.25">
      <c r="A136" s="12" t="s">
        <v>42</v>
      </c>
      <c r="B136" s="15">
        <f t="shared" ref="B136:B146" si="18">D136+E136</f>
        <v>1200</v>
      </c>
      <c r="C136" s="16">
        <f>(B136/B146)*100</f>
        <v>5.8852378616969103</v>
      </c>
      <c r="D136" s="15">
        <v>727</v>
      </c>
      <c r="E136" s="15">
        <v>473</v>
      </c>
      <c r="F136" s="15">
        <v>5</v>
      </c>
      <c r="G136" s="15">
        <v>1195</v>
      </c>
      <c r="H136" s="15"/>
    </row>
    <row r="137" spans="1:8" x14ac:dyDescent="0.25">
      <c r="A137" s="12" t="s">
        <v>35</v>
      </c>
      <c r="B137" s="15">
        <f t="shared" si="18"/>
        <v>522</v>
      </c>
      <c r="C137" s="16">
        <f>(B137/B146)*100</f>
        <v>2.5600784698381558</v>
      </c>
      <c r="D137" s="15">
        <v>302</v>
      </c>
      <c r="E137" s="15">
        <v>220</v>
      </c>
      <c r="F137" s="15">
        <v>225</v>
      </c>
      <c r="G137" s="15">
        <v>297</v>
      </c>
      <c r="H137" s="15"/>
    </row>
    <row r="138" spans="1:8" x14ac:dyDescent="0.25">
      <c r="A138" s="12" t="s">
        <v>41</v>
      </c>
      <c r="B138" s="17">
        <f t="shared" si="18"/>
        <v>430</v>
      </c>
      <c r="C138" s="18">
        <f>(B138/B146)*100</f>
        <v>2.108876900441393</v>
      </c>
      <c r="D138" s="17">
        <v>270</v>
      </c>
      <c r="E138" s="17">
        <v>160</v>
      </c>
      <c r="F138" s="17"/>
      <c r="G138" s="17">
        <v>430</v>
      </c>
      <c r="H138" s="17"/>
    </row>
    <row r="139" spans="1:8" x14ac:dyDescent="0.25">
      <c r="A139" s="12" t="s">
        <v>33</v>
      </c>
      <c r="B139" s="17">
        <f t="shared" si="18"/>
        <v>427</v>
      </c>
      <c r="C139" s="18">
        <f>(B139/B146)*100</f>
        <v>2.0941638057871503</v>
      </c>
      <c r="D139" s="17">
        <v>296</v>
      </c>
      <c r="E139" s="17">
        <v>131</v>
      </c>
      <c r="F139" s="17">
        <v>194</v>
      </c>
      <c r="G139" s="17">
        <v>233</v>
      </c>
      <c r="H139" s="17"/>
    </row>
    <row r="140" spans="1:8" x14ac:dyDescent="0.25">
      <c r="A140" s="12" t="s">
        <v>39</v>
      </c>
      <c r="B140" s="17">
        <f t="shared" si="18"/>
        <v>394</v>
      </c>
      <c r="C140" s="18">
        <f>(B140/B146)*100</f>
        <v>1.9323197645904855</v>
      </c>
      <c r="D140" s="17">
        <v>266</v>
      </c>
      <c r="E140" s="17">
        <v>128</v>
      </c>
      <c r="F140" s="17">
        <v>226</v>
      </c>
      <c r="G140" s="17">
        <v>168</v>
      </c>
      <c r="H140" s="17"/>
    </row>
    <row r="141" spans="1:8" x14ac:dyDescent="0.25">
      <c r="A141" s="12" t="s">
        <v>43</v>
      </c>
      <c r="B141" s="17">
        <f t="shared" si="18"/>
        <v>369</v>
      </c>
      <c r="C141" s="18">
        <f>(B141/B146)*100</f>
        <v>1.8097106424717999</v>
      </c>
      <c r="D141" s="17">
        <v>179</v>
      </c>
      <c r="E141" s="17">
        <v>190</v>
      </c>
      <c r="F141" s="17">
        <v>228</v>
      </c>
      <c r="G141" s="17">
        <v>141</v>
      </c>
      <c r="H141" s="17"/>
    </row>
    <row r="142" spans="1:8" x14ac:dyDescent="0.25">
      <c r="A142" s="12" t="s">
        <v>79</v>
      </c>
      <c r="B142" s="17">
        <f t="shared" si="18"/>
        <v>330</v>
      </c>
      <c r="C142" s="18">
        <f>(B142/B146)*100</f>
        <v>1.6184404119666502</v>
      </c>
      <c r="D142" s="17">
        <v>227</v>
      </c>
      <c r="E142" s="17">
        <v>103</v>
      </c>
      <c r="F142" s="17">
        <v>101</v>
      </c>
      <c r="G142" s="17">
        <v>229</v>
      </c>
      <c r="H142" s="17"/>
    </row>
    <row r="143" spans="1:8" x14ac:dyDescent="0.25">
      <c r="A143" s="12" t="s">
        <v>75</v>
      </c>
      <c r="B143" s="17">
        <f t="shared" si="18"/>
        <v>309</v>
      </c>
      <c r="C143" s="18">
        <f>(B143/B146)*100</f>
        <v>1.5154487493869544</v>
      </c>
      <c r="D143" s="17">
        <v>191</v>
      </c>
      <c r="E143" s="17">
        <v>118</v>
      </c>
      <c r="F143" s="17">
        <v>178</v>
      </c>
      <c r="G143" s="17">
        <v>128</v>
      </c>
      <c r="H143" s="17">
        <v>3</v>
      </c>
    </row>
    <row r="144" spans="1:8" x14ac:dyDescent="0.25">
      <c r="A144" s="12" t="s">
        <v>74</v>
      </c>
      <c r="B144" s="17">
        <f t="shared" si="18"/>
        <v>298</v>
      </c>
      <c r="C144" s="18">
        <f>(B144/B146)*100</f>
        <v>1.4615007356547327</v>
      </c>
      <c r="D144" s="17">
        <v>203</v>
      </c>
      <c r="E144" s="17">
        <v>95</v>
      </c>
      <c r="F144" s="17">
        <v>135</v>
      </c>
      <c r="G144" s="17">
        <v>163</v>
      </c>
      <c r="H144" s="17"/>
    </row>
    <row r="145" spans="1:8" ht="15.75" thickBot="1" x14ac:dyDescent="0.3">
      <c r="A145" s="19" t="s">
        <v>31</v>
      </c>
      <c r="B145" s="20">
        <f t="shared" si="18"/>
        <v>7647</v>
      </c>
      <c r="C145" s="21">
        <f>(B145/B146)*100</f>
        <v>37.50367827366356</v>
      </c>
      <c r="D145" s="20">
        <f t="shared" ref="D145:G145" si="19">D146-SUM(D135:D144)</f>
        <v>4875</v>
      </c>
      <c r="E145" s="20">
        <f t="shared" si="19"/>
        <v>2772</v>
      </c>
      <c r="F145" s="20">
        <f t="shared" si="19"/>
        <v>3726</v>
      </c>
      <c r="G145" s="20">
        <f t="shared" si="19"/>
        <v>3910</v>
      </c>
      <c r="H145" s="20">
        <f t="shared" ref="H136:H146" si="20">B145-SUM(F145:G145)</f>
        <v>11</v>
      </c>
    </row>
    <row r="146" spans="1:8" ht="21" customHeight="1" thickBot="1" x14ac:dyDescent="0.3">
      <c r="A146" s="22" t="s">
        <v>10</v>
      </c>
      <c r="B146" s="32">
        <f t="shared" si="18"/>
        <v>20390</v>
      </c>
      <c r="C146" s="23">
        <f>(B146/B146)*100</f>
        <v>100</v>
      </c>
      <c r="D146" s="32">
        <v>13346</v>
      </c>
      <c r="E146" s="32">
        <v>7044</v>
      </c>
      <c r="F146" s="32">
        <v>10846</v>
      </c>
      <c r="G146" s="32">
        <v>9314</v>
      </c>
      <c r="H146" s="32">
        <v>230</v>
      </c>
    </row>
    <row r="147" spans="1:8" s="5" customFormat="1" x14ac:dyDescent="0.25">
      <c r="A147" s="43" t="s">
        <v>19</v>
      </c>
      <c r="B147" s="36"/>
      <c r="C147" s="37"/>
      <c r="D147" s="36"/>
      <c r="E147" s="36"/>
      <c r="F147" s="36"/>
      <c r="G147" s="36"/>
      <c r="H147" s="36"/>
    </row>
    <row r="148" spans="1:8" s="5" customFormat="1" x14ac:dyDescent="0.25">
      <c r="A148" s="43" t="s">
        <v>72</v>
      </c>
      <c r="B148" s="36"/>
      <c r="C148" s="37"/>
      <c r="D148" s="36"/>
      <c r="E148" s="36"/>
      <c r="F148" s="36"/>
      <c r="G148" s="36"/>
      <c r="H148" s="36"/>
    </row>
    <row r="149" spans="1:8" s="5" customFormat="1" x14ac:dyDescent="0.25">
      <c r="A149" s="43"/>
      <c r="B149" s="36"/>
      <c r="C149" s="37"/>
      <c r="D149" s="36"/>
      <c r="E149" s="36"/>
      <c r="F149" s="36"/>
      <c r="G149" s="36"/>
      <c r="H149" s="36"/>
    </row>
    <row r="150" spans="1:8" s="5" customFormat="1" x14ac:dyDescent="0.25">
      <c r="A150" s="43"/>
      <c r="B150" s="36"/>
      <c r="C150" s="37"/>
      <c r="D150" s="36"/>
      <c r="E150" s="36"/>
      <c r="F150" s="36"/>
      <c r="G150" s="36"/>
      <c r="H150" s="36"/>
    </row>
    <row r="151" spans="1:8" s="5" customFormat="1" x14ac:dyDescent="0.25">
      <c r="A151" s="35"/>
      <c r="B151" s="36"/>
      <c r="C151" s="37"/>
      <c r="D151" s="36"/>
      <c r="E151" s="36"/>
      <c r="F151" s="36"/>
      <c r="G151" s="36"/>
      <c r="H151" s="36"/>
    </row>
    <row r="152" spans="1:8" s="5" customFormat="1" ht="22.5" customHeight="1" x14ac:dyDescent="0.25">
      <c r="A152" s="56" t="s">
        <v>86</v>
      </c>
      <c r="B152" s="56"/>
      <c r="C152" s="56"/>
      <c r="D152" s="56"/>
      <c r="E152" s="56"/>
      <c r="F152" s="56"/>
      <c r="G152" s="56"/>
    </row>
    <row r="153" spans="1:8" s="5" customFormat="1" ht="2.25" customHeight="1" thickBot="1" x14ac:dyDescent="0.3">
      <c r="A153" s="27"/>
      <c r="B153" s="28"/>
      <c r="C153" s="29"/>
      <c r="D153" s="28"/>
      <c r="E153" s="28"/>
      <c r="F153" s="28"/>
      <c r="G153" s="28"/>
      <c r="H153" s="28"/>
    </row>
    <row r="154" spans="1:8" s="5" customFormat="1" ht="21" customHeight="1" thickBot="1" x14ac:dyDescent="0.3">
      <c r="A154" s="9" t="s">
        <v>13</v>
      </c>
      <c r="B154" s="10" t="s">
        <v>0</v>
      </c>
      <c r="C154" s="10" t="s">
        <v>1</v>
      </c>
      <c r="D154" s="10" t="s">
        <v>17</v>
      </c>
      <c r="E154" s="10" t="s">
        <v>18</v>
      </c>
      <c r="F154" s="10" t="s">
        <v>2</v>
      </c>
      <c r="G154" s="10" t="s">
        <v>3</v>
      </c>
      <c r="H154" s="10" t="s">
        <v>30</v>
      </c>
    </row>
    <row r="155" spans="1:8" s="5" customFormat="1" ht="21" customHeight="1" thickBot="1" x14ac:dyDescent="0.3">
      <c r="A155" s="9" t="s">
        <v>14</v>
      </c>
      <c r="B155" s="30">
        <f>$B$6</f>
        <v>817130</v>
      </c>
      <c r="C155" s="31"/>
      <c r="D155" s="30">
        <f>$D$6</f>
        <v>630333</v>
      </c>
      <c r="E155" s="30">
        <f>$E$6</f>
        <v>186797</v>
      </c>
      <c r="F155" s="30">
        <f>$F$6</f>
        <v>407684</v>
      </c>
      <c r="G155" s="30">
        <f>$G$6</f>
        <v>408910</v>
      </c>
      <c r="H155" s="30">
        <f>$H$6</f>
        <v>536</v>
      </c>
    </row>
    <row r="156" spans="1:8" x14ac:dyDescent="0.25">
      <c r="A156" s="12" t="s">
        <v>47</v>
      </c>
      <c r="B156" s="13">
        <f>D156+E156</f>
        <v>4422</v>
      </c>
      <c r="C156" s="14">
        <f>(B156/B167)*100</f>
        <v>19.048849831997934</v>
      </c>
      <c r="D156" s="13">
        <v>3955</v>
      </c>
      <c r="E156" s="13">
        <v>467</v>
      </c>
      <c r="F156" s="60">
        <v>830</v>
      </c>
      <c r="G156" s="13">
        <v>3592</v>
      </c>
      <c r="H156" s="13"/>
    </row>
    <row r="157" spans="1:8" x14ac:dyDescent="0.25">
      <c r="A157" s="12" t="s">
        <v>42</v>
      </c>
      <c r="B157" s="15">
        <f t="shared" ref="B157:B167" si="21">D157+E157</f>
        <v>2641</v>
      </c>
      <c r="C157" s="16">
        <f>(B157/B167)*100</f>
        <v>11.376755406220385</v>
      </c>
      <c r="D157" s="15">
        <v>1949</v>
      </c>
      <c r="E157" s="15">
        <v>692</v>
      </c>
      <c r="F157" s="15">
        <v>11</v>
      </c>
      <c r="G157" s="15">
        <v>2629</v>
      </c>
      <c r="H157" s="15">
        <v>1</v>
      </c>
    </row>
    <row r="158" spans="1:8" x14ac:dyDescent="0.25">
      <c r="A158" s="12" t="s">
        <v>35</v>
      </c>
      <c r="B158" s="15">
        <f t="shared" si="21"/>
        <v>780</v>
      </c>
      <c r="C158" s="16">
        <f>(B158/B167)*100</f>
        <v>3.3600413543551304</v>
      </c>
      <c r="D158" s="15">
        <v>624</v>
      </c>
      <c r="E158" s="15">
        <v>156</v>
      </c>
      <c r="F158" s="15">
        <v>233</v>
      </c>
      <c r="G158" s="15">
        <v>546</v>
      </c>
      <c r="H158" s="15">
        <v>1</v>
      </c>
    </row>
    <row r="159" spans="1:8" x14ac:dyDescent="0.25">
      <c r="A159" s="12" t="s">
        <v>24</v>
      </c>
      <c r="B159" s="17">
        <f t="shared" si="21"/>
        <v>744</v>
      </c>
      <c r="C159" s="18">
        <f>(B159/B167)*100</f>
        <v>3.2049625226156628</v>
      </c>
      <c r="D159" s="17">
        <v>563</v>
      </c>
      <c r="E159" s="17">
        <v>181</v>
      </c>
      <c r="F159" s="17">
        <v>344</v>
      </c>
      <c r="G159" s="17">
        <v>399</v>
      </c>
      <c r="H159" s="17">
        <v>1</v>
      </c>
    </row>
    <row r="160" spans="1:8" x14ac:dyDescent="0.25">
      <c r="A160" s="12" t="s">
        <v>33</v>
      </c>
      <c r="B160" s="17">
        <f t="shared" si="21"/>
        <v>693</v>
      </c>
      <c r="C160" s="18">
        <f>(B160/B167)*100</f>
        <v>2.9852675109847504</v>
      </c>
      <c r="D160" s="17">
        <v>576</v>
      </c>
      <c r="E160" s="17">
        <v>117</v>
      </c>
      <c r="F160" s="17">
        <v>244</v>
      </c>
      <c r="G160" s="17">
        <v>449</v>
      </c>
      <c r="H160" s="17"/>
    </row>
    <row r="161" spans="1:8" x14ac:dyDescent="0.25">
      <c r="A161" s="12" t="s">
        <v>41</v>
      </c>
      <c r="B161" s="17">
        <f t="shared" si="21"/>
        <v>681</v>
      </c>
      <c r="C161" s="18">
        <f>(B161/B167)*100</f>
        <v>2.9335745670715947</v>
      </c>
      <c r="D161" s="17">
        <v>516</v>
      </c>
      <c r="E161" s="17">
        <v>165</v>
      </c>
      <c r="F161" s="17">
        <v>8</v>
      </c>
      <c r="G161" s="17">
        <v>672</v>
      </c>
      <c r="H161" s="17">
        <v>1</v>
      </c>
    </row>
    <row r="162" spans="1:8" x14ac:dyDescent="0.25">
      <c r="A162" s="12" t="s">
        <v>75</v>
      </c>
      <c r="B162" s="17">
        <f t="shared" si="21"/>
        <v>672</v>
      </c>
      <c r="C162" s="18">
        <f>(B162/B167)*100</f>
        <v>2.8948048591367277</v>
      </c>
      <c r="D162" s="17">
        <v>522</v>
      </c>
      <c r="E162" s="17">
        <v>150</v>
      </c>
      <c r="F162" s="17">
        <v>363</v>
      </c>
      <c r="G162" s="17">
        <v>308</v>
      </c>
      <c r="H162" s="17">
        <v>1</v>
      </c>
    </row>
    <row r="163" spans="1:8" x14ac:dyDescent="0.25">
      <c r="A163" s="12" t="s">
        <v>74</v>
      </c>
      <c r="B163" s="17">
        <f t="shared" si="21"/>
        <v>576</v>
      </c>
      <c r="C163" s="18">
        <f>(B163/B167)*100</f>
        <v>2.4812613078314811</v>
      </c>
      <c r="D163" s="17">
        <v>449</v>
      </c>
      <c r="E163" s="17">
        <v>127</v>
      </c>
      <c r="F163" s="17">
        <v>314</v>
      </c>
      <c r="G163" s="17">
        <v>262</v>
      </c>
      <c r="H163" s="17"/>
    </row>
    <row r="164" spans="1:8" x14ac:dyDescent="0.25">
      <c r="A164" s="12" t="s">
        <v>83</v>
      </c>
      <c r="B164" s="17">
        <f t="shared" si="21"/>
        <v>431</v>
      </c>
      <c r="C164" s="18">
        <f>(B164/B167)*100</f>
        <v>1.8566382355475146</v>
      </c>
      <c r="D164" s="17">
        <v>337</v>
      </c>
      <c r="E164" s="17">
        <v>94</v>
      </c>
      <c r="F164" s="17">
        <v>2</v>
      </c>
      <c r="G164" s="17">
        <v>429</v>
      </c>
      <c r="H164" s="17"/>
    </row>
    <row r="165" spans="1:8" x14ac:dyDescent="0.25">
      <c r="A165" s="12" t="s">
        <v>84</v>
      </c>
      <c r="B165" s="17">
        <f t="shared" si="21"/>
        <v>375</v>
      </c>
      <c r="C165" s="18">
        <f>(B165/B167)*100</f>
        <v>1.6154044972861203</v>
      </c>
      <c r="D165" s="17">
        <v>287</v>
      </c>
      <c r="E165" s="17">
        <v>88</v>
      </c>
      <c r="F165" s="17">
        <v>2</v>
      </c>
      <c r="G165" s="17">
        <v>373</v>
      </c>
      <c r="H165" s="17"/>
    </row>
    <row r="166" spans="1:8" ht="15.75" thickBot="1" x14ac:dyDescent="0.3">
      <c r="A166" s="19" t="s">
        <v>31</v>
      </c>
      <c r="B166" s="20">
        <f t="shared" si="21"/>
        <v>11199</v>
      </c>
      <c r="C166" s="21">
        <f>(B166/B167)*100</f>
        <v>48.242439906952697</v>
      </c>
      <c r="D166" s="20">
        <f t="shared" ref="D166:G166" si="22">D167-SUM(D156:D165)</f>
        <v>8426</v>
      </c>
      <c r="E166" s="20">
        <f t="shared" si="22"/>
        <v>2773</v>
      </c>
      <c r="F166" s="20">
        <f t="shared" si="22"/>
        <v>5360</v>
      </c>
      <c r="G166" s="20">
        <f t="shared" si="22"/>
        <v>5828</v>
      </c>
      <c r="H166" s="20">
        <f t="shared" ref="H157:H167" si="23">B166-SUM(F166:G166)</f>
        <v>11</v>
      </c>
    </row>
    <row r="167" spans="1:8" ht="21" customHeight="1" thickBot="1" x14ac:dyDescent="0.3">
      <c r="A167" s="22" t="s">
        <v>11</v>
      </c>
      <c r="B167" s="32">
        <f t="shared" si="21"/>
        <v>23214</v>
      </c>
      <c r="C167" s="23">
        <f>(B167/B167)*100</f>
        <v>100</v>
      </c>
      <c r="D167" s="32">
        <v>18204</v>
      </c>
      <c r="E167" s="32">
        <v>5010</v>
      </c>
      <c r="F167" s="32">
        <v>7711</v>
      </c>
      <c r="G167" s="32">
        <v>15487</v>
      </c>
      <c r="H167" s="32">
        <v>16</v>
      </c>
    </row>
    <row r="168" spans="1:8" s="5" customFormat="1" x14ac:dyDescent="0.25">
      <c r="A168" s="43" t="s">
        <v>19</v>
      </c>
      <c r="B168" s="36"/>
      <c r="C168" s="37"/>
      <c r="D168" s="36"/>
      <c r="E168" s="36"/>
      <c r="F168" s="36"/>
      <c r="G168" s="36"/>
      <c r="H168" s="36"/>
    </row>
    <row r="169" spans="1:8" s="5" customFormat="1" x14ac:dyDescent="0.25">
      <c r="A169" s="43" t="s">
        <v>72</v>
      </c>
      <c r="B169" s="36"/>
      <c r="C169" s="37"/>
      <c r="D169" s="36"/>
      <c r="E169" s="36"/>
      <c r="F169" s="36"/>
      <c r="G169" s="36"/>
      <c r="H169" s="36"/>
    </row>
    <row r="170" spans="1:8" s="5" customFormat="1" x14ac:dyDescent="0.25">
      <c r="A170" s="43"/>
      <c r="B170" s="36"/>
      <c r="C170" s="37"/>
      <c r="D170" s="36"/>
      <c r="E170" s="36"/>
      <c r="F170" s="36"/>
      <c r="G170" s="36"/>
      <c r="H170" s="36"/>
    </row>
    <row r="171" spans="1:8" s="5" customFormat="1" x14ac:dyDescent="0.25">
      <c r="A171" s="35"/>
      <c r="B171" s="36"/>
      <c r="C171" s="37"/>
      <c r="D171" s="36"/>
      <c r="E171" s="36"/>
      <c r="F171" s="36"/>
      <c r="G171" s="36"/>
      <c r="H171" s="36"/>
    </row>
    <row r="172" spans="1:8" s="5" customFormat="1" x14ac:dyDescent="0.25">
      <c r="A172" s="35"/>
      <c r="B172" s="36"/>
      <c r="C172" s="37"/>
      <c r="D172" s="36"/>
      <c r="E172" s="36"/>
      <c r="F172" s="36"/>
      <c r="G172" s="36"/>
      <c r="H172" s="36"/>
    </row>
    <row r="173" spans="1:8" s="5" customFormat="1" x14ac:dyDescent="0.25">
      <c r="A173" s="35"/>
      <c r="B173" s="36"/>
      <c r="C173" s="37"/>
      <c r="D173" s="36"/>
      <c r="E173" s="36"/>
      <c r="F173" s="36"/>
      <c r="G173" s="36"/>
      <c r="H173" s="36"/>
    </row>
    <row r="174" spans="1:8" s="5" customFormat="1" ht="16.5" customHeight="1" x14ac:dyDescent="0.25">
      <c r="A174" s="56" t="s">
        <v>85</v>
      </c>
      <c r="B174" s="56"/>
      <c r="C174" s="56"/>
      <c r="D174" s="56"/>
      <c r="E174" s="56"/>
      <c r="F174" s="56"/>
      <c r="G174" s="56"/>
    </row>
    <row r="175" spans="1:8" s="5" customFormat="1" ht="1.5" customHeight="1" thickBot="1" x14ac:dyDescent="0.3">
      <c r="A175" s="27"/>
      <c r="B175" s="28"/>
      <c r="C175" s="29"/>
      <c r="D175" s="28"/>
      <c r="E175" s="28"/>
      <c r="F175" s="28"/>
      <c r="G175" s="28"/>
      <c r="H175" s="28"/>
    </row>
    <row r="176" spans="1:8" s="5" customFormat="1" ht="21" customHeight="1" thickBot="1" x14ac:dyDescent="0.3">
      <c r="A176" s="9" t="s">
        <v>13</v>
      </c>
      <c r="B176" s="10" t="s">
        <v>0</v>
      </c>
      <c r="C176" s="10" t="s">
        <v>1</v>
      </c>
      <c r="D176" s="10" t="s">
        <v>17</v>
      </c>
      <c r="E176" s="10" t="s">
        <v>18</v>
      </c>
      <c r="F176" s="10" t="s">
        <v>2</v>
      </c>
      <c r="G176" s="10" t="s">
        <v>3</v>
      </c>
      <c r="H176" s="10" t="s">
        <v>30</v>
      </c>
    </row>
    <row r="177" spans="1:8" s="5" customFormat="1" ht="21" customHeight="1" thickBot="1" x14ac:dyDescent="0.3">
      <c r="A177" s="9" t="s">
        <v>14</v>
      </c>
      <c r="B177" s="30">
        <f>$B$6</f>
        <v>817130</v>
      </c>
      <c r="C177" s="31"/>
      <c r="D177" s="30">
        <f>$D$6</f>
        <v>630333</v>
      </c>
      <c r="E177" s="30">
        <f>$E$6</f>
        <v>186797</v>
      </c>
      <c r="F177" s="30">
        <f>$F$6</f>
        <v>407684</v>
      </c>
      <c r="G177" s="30">
        <f>$G$6</f>
        <v>408910</v>
      </c>
      <c r="H177" s="30">
        <f>$H$6</f>
        <v>536</v>
      </c>
    </row>
    <row r="178" spans="1:8" x14ac:dyDescent="0.25">
      <c r="A178" s="12" t="s">
        <v>47</v>
      </c>
      <c r="B178" s="13">
        <f>D178+E178</f>
        <v>468002</v>
      </c>
      <c r="C178" s="14">
        <f>(B178/B189)*100</f>
        <v>73.123941426098256</v>
      </c>
      <c r="D178" s="13">
        <v>349999</v>
      </c>
      <c r="E178" s="13">
        <v>118003</v>
      </c>
      <c r="F178" s="13">
        <v>237438</v>
      </c>
      <c r="G178" s="13">
        <v>230548</v>
      </c>
      <c r="H178" s="13">
        <v>16</v>
      </c>
    </row>
    <row r="179" spans="1:8" x14ac:dyDescent="0.25">
      <c r="A179" s="12" t="s">
        <v>42</v>
      </c>
      <c r="B179" s="15">
        <f t="shared" ref="B179:B189" si="24">D179+E179</f>
        <v>16537</v>
      </c>
      <c r="C179" s="16">
        <f>(B179/B189)*100</f>
        <v>2.5838578026661998</v>
      </c>
      <c r="D179" s="15">
        <v>15066</v>
      </c>
      <c r="E179" s="15">
        <v>1471</v>
      </c>
      <c r="F179" s="61">
        <v>29</v>
      </c>
      <c r="G179" s="15">
        <v>16498</v>
      </c>
      <c r="H179" s="15">
        <v>10</v>
      </c>
    </row>
    <row r="180" spans="1:8" x14ac:dyDescent="0.25">
      <c r="A180" s="12" t="s">
        <v>35</v>
      </c>
      <c r="B180" s="15">
        <f t="shared" si="24"/>
        <v>8242</v>
      </c>
      <c r="C180" s="16">
        <f>(B180/B189)*100</f>
        <v>1.287788353968363</v>
      </c>
      <c r="D180" s="15">
        <v>6939</v>
      </c>
      <c r="E180" s="15">
        <v>1303</v>
      </c>
      <c r="F180" s="15">
        <v>3192</v>
      </c>
      <c r="G180" s="15">
        <v>5048</v>
      </c>
      <c r="H180" s="15">
        <v>2</v>
      </c>
    </row>
    <row r="181" spans="1:8" x14ac:dyDescent="0.25">
      <c r="A181" s="12" t="s">
        <v>41</v>
      </c>
      <c r="B181" s="17">
        <f t="shared" si="24"/>
        <v>5913</v>
      </c>
      <c r="C181" s="18">
        <f>(B181/B189)*100</f>
        <v>0.92388892708261727</v>
      </c>
      <c r="D181" s="17">
        <v>5427</v>
      </c>
      <c r="E181" s="17">
        <v>486</v>
      </c>
      <c r="F181" s="17">
        <v>5</v>
      </c>
      <c r="G181" s="17">
        <v>5905</v>
      </c>
      <c r="H181" s="17">
        <v>3</v>
      </c>
    </row>
    <row r="182" spans="1:8" x14ac:dyDescent="0.25">
      <c r="A182" s="12" t="s">
        <v>43</v>
      </c>
      <c r="B182" s="17">
        <f t="shared" si="24"/>
        <v>5394</v>
      </c>
      <c r="C182" s="18">
        <f>(B182/B189)*100</f>
        <v>0.84279669756192077</v>
      </c>
      <c r="D182" s="17">
        <v>4136</v>
      </c>
      <c r="E182" s="17">
        <v>1258</v>
      </c>
      <c r="F182" s="17">
        <v>2855</v>
      </c>
      <c r="G182" s="17">
        <v>2537</v>
      </c>
      <c r="H182" s="17">
        <v>2</v>
      </c>
    </row>
    <row r="183" spans="1:8" x14ac:dyDescent="0.25">
      <c r="A183" s="12" t="s">
        <v>39</v>
      </c>
      <c r="B183" s="17">
        <f t="shared" si="24"/>
        <v>4785</v>
      </c>
      <c r="C183" s="18">
        <f>(B183/B189)*100</f>
        <v>0.74764223170815547</v>
      </c>
      <c r="D183" s="17">
        <v>3981</v>
      </c>
      <c r="E183" s="17">
        <v>804</v>
      </c>
      <c r="F183" s="17">
        <v>2508</v>
      </c>
      <c r="G183" s="17">
        <v>2274</v>
      </c>
      <c r="H183" s="17">
        <v>3</v>
      </c>
    </row>
    <row r="184" spans="1:8" x14ac:dyDescent="0.25">
      <c r="A184" s="12" t="s">
        <v>24</v>
      </c>
      <c r="B184" s="17">
        <f t="shared" si="24"/>
        <v>4446</v>
      </c>
      <c r="C184" s="18">
        <f>(B184/B189)*100</f>
        <v>0.69467447485359657</v>
      </c>
      <c r="D184" s="17">
        <v>3922</v>
      </c>
      <c r="E184" s="17">
        <v>524</v>
      </c>
      <c r="F184" s="17">
        <v>2018</v>
      </c>
      <c r="G184" s="17">
        <v>2425</v>
      </c>
      <c r="H184" s="17">
        <v>3</v>
      </c>
    </row>
    <row r="185" spans="1:8" x14ac:dyDescent="0.25">
      <c r="A185" s="12" t="s">
        <v>74</v>
      </c>
      <c r="B185" s="17">
        <f t="shared" si="24"/>
        <v>4157</v>
      </c>
      <c r="C185" s="18">
        <f>(B185/B189)*100</f>
        <v>0.64951907151740906</v>
      </c>
      <c r="D185" s="17">
        <v>3407</v>
      </c>
      <c r="E185" s="17">
        <v>750</v>
      </c>
      <c r="F185" s="17">
        <v>2130</v>
      </c>
      <c r="G185" s="17">
        <v>2027</v>
      </c>
      <c r="H185" s="17"/>
    </row>
    <row r="186" spans="1:8" x14ac:dyDescent="0.25">
      <c r="A186" s="12" t="s">
        <v>33</v>
      </c>
      <c r="B186" s="17">
        <f t="shared" si="24"/>
        <v>3886</v>
      </c>
      <c r="C186" s="18">
        <f>(B186/B189)*100</f>
        <v>0.60717611544783534</v>
      </c>
      <c r="D186" s="17">
        <v>3337</v>
      </c>
      <c r="E186" s="17">
        <v>549</v>
      </c>
      <c r="F186" s="17">
        <v>1435</v>
      </c>
      <c r="G186" s="17">
        <v>2450</v>
      </c>
      <c r="H186" s="17">
        <v>1</v>
      </c>
    </row>
    <row r="187" spans="1:8" x14ac:dyDescent="0.25">
      <c r="A187" s="12" t="s">
        <v>81</v>
      </c>
      <c r="B187" s="17">
        <f t="shared" si="24"/>
        <v>3846</v>
      </c>
      <c r="C187" s="18">
        <f>(B187/B189)*100</f>
        <v>0.60092623263313816</v>
      </c>
      <c r="D187" s="17">
        <v>3007</v>
      </c>
      <c r="E187" s="17">
        <v>839</v>
      </c>
      <c r="F187" s="17">
        <v>2249</v>
      </c>
      <c r="G187" s="17">
        <v>1597</v>
      </c>
      <c r="H187" s="17"/>
    </row>
    <row r="188" spans="1:8" ht="15.75" thickBot="1" x14ac:dyDescent="0.3">
      <c r="A188" s="19" t="s">
        <v>31</v>
      </c>
      <c r="B188" s="20">
        <f t="shared" si="24"/>
        <v>114804</v>
      </c>
      <c r="C188" s="21">
        <f>(B188/B189)*100</f>
        <v>17.937788666462502</v>
      </c>
      <c r="D188" s="20">
        <f t="shared" ref="D188:G188" si="25">D189-SUM(D178:D187)</f>
        <v>97022</v>
      </c>
      <c r="E188" s="20">
        <f t="shared" si="25"/>
        <v>17782</v>
      </c>
      <c r="F188" s="20">
        <f t="shared" si="25"/>
        <v>54266</v>
      </c>
      <c r="G188" s="20">
        <f t="shared" si="25"/>
        <v>60381</v>
      </c>
      <c r="H188" s="20">
        <f t="shared" ref="H179:H189" si="26">B188-SUM(F188:G188)</f>
        <v>157</v>
      </c>
    </row>
    <row r="189" spans="1:8" ht="21" customHeight="1" thickBot="1" x14ac:dyDescent="0.3">
      <c r="A189" s="22" t="s">
        <v>12</v>
      </c>
      <c r="B189" s="32">
        <f t="shared" si="24"/>
        <v>640012</v>
      </c>
      <c r="C189" s="23">
        <f>(B189/B189)*100</f>
        <v>100</v>
      </c>
      <c r="D189" s="32">
        <v>496243</v>
      </c>
      <c r="E189" s="32">
        <v>143769</v>
      </c>
      <c r="F189" s="32">
        <v>308125</v>
      </c>
      <c r="G189" s="32">
        <v>331690</v>
      </c>
      <c r="H189" s="32">
        <v>197</v>
      </c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43" t="s">
        <v>19</v>
      </c>
      <c r="B191" s="1"/>
      <c r="C191" s="1"/>
      <c r="D191" s="1"/>
      <c r="E191" s="1"/>
      <c r="F191" s="1"/>
      <c r="G191" s="1"/>
      <c r="H191" s="1"/>
    </row>
    <row r="192" spans="1:8" x14ac:dyDescent="0.25">
      <c r="A192" s="43" t="s">
        <v>72</v>
      </c>
      <c r="B192" s="1"/>
      <c r="C192" s="1"/>
      <c r="D192" s="1"/>
      <c r="E192" s="1"/>
      <c r="F192" s="1"/>
      <c r="G192" s="1"/>
      <c r="H192" s="1"/>
    </row>
    <row r="193" spans="1:1" x14ac:dyDescent="0.25">
      <c r="A193" s="43"/>
    </row>
  </sheetData>
  <mergeCells count="10">
    <mergeCell ref="A110:G110"/>
    <mergeCell ref="A131:G131"/>
    <mergeCell ref="A152:G152"/>
    <mergeCell ref="A174:G174"/>
    <mergeCell ref="A2:G2"/>
    <mergeCell ref="A3:G3"/>
    <mergeCell ref="A24:G24"/>
    <mergeCell ref="A46:G46"/>
    <mergeCell ref="A68:G68"/>
    <mergeCell ref="A89:G8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8"/>
  <sheetViews>
    <sheetView showGridLines="0" tabSelected="1" topLeftCell="O1" workbookViewId="0">
      <selection activeCell="U15" sqref="U15"/>
    </sheetView>
  </sheetViews>
  <sheetFormatPr baseColWidth="10" defaultRowHeight="12.75" x14ac:dyDescent="0.2"/>
  <cols>
    <col min="1" max="1" width="11.42578125" style="44"/>
    <col min="2" max="2" width="50.7109375" style="44" customWidth="1"/>
    <col min="3" max="10" width="11.42578125" style="44"/>
    <col min="11" max="11" width="60.140625" style="44" customWidth="1"/>
    <col min="12" max="19" width="11.42578125" style="44"/>
    <col min="20" max="20" width="48" style="44" customWidth="1"/>
    <col min="21" max="16384" width="11.42578125" style="44"/>
  </cols>
  <sheetData>
    <row r="2" spans="2:27" ht="13.5" customHeight="1" thickBot="1" x14ac:dyDescent="0.25">
      <c r="B2" s="58" t="s">
        <v>16</v>
      </c>
      <c r="C2" s="59"/>
      <c r="D2" s="59"/>
      <c r="E2" s="59"/>
      <c r="F2" s="59"/>
      <c r="G2" s="59"/>
      <c r="H2" s="59"/>
      <c r="K2" s="58" t="s">
        <v>48</v>
      </c>
      <c r="L2" s="59"/>
      <c r="M2" s="59"/>
      <c r="N2" s="59"/>
      <c r="O2" s="59"/>
      <c r="P2" s="59"/>
      <c r="Q2" s="59"/>
      <c r="T2" s="58" t="s">
        <v>77</v>
      </c>
      <c r="U2" s="59"/>
      <c r="V2" s="59"/>
      <c r="W2" s="59"/>
      <c r="X2" s="59"/>
      <c r="Y2" s="59"/>
      <c r="Z2" s="59"/>
    </row>
    <row r="3" spans="2:27" s="54" customFormat="1" ht="39" thickBot="1" x14ac:dyDescent="0.25">
      <c r="B3" s="45" t="s">
        <v>13</v>
      </c>
      <c r="C3" s="46" t="s">
        <v>0</v>
      </c>
      <c r="D3" s="47" t="s">
        <v>1</v>
      </c>
      <c r="E3" s="53" t="s">
        <v>17</v>
      </c>
      <c r="F3" s="53" t="s">
        <v>18</v>
      </c>
      <c r="G3" s="46" t="s">
        <v>2</v>
      </c>
      <c r="H3" s="46" t="s">
        <v>3</v>
      </c>
      <c r="I3" s="46" t="s">
        <v>30</v>
      </c>
      <c r="K3" s="45" t="s">
        <v>13</v>
      </c>
      <c r="L3" s="46" t="s">
        <v>0</v>
      </c>
      <c r="M3" s="47" t="s">
        <v>1</v>
      </c>
      <c r="N3" s="53" t="s">
        <v>17</v>
      </c>
      <c r="O3" s="53" t="s">
        <v>18</v>
      </c>
      <c r="P3" s="46" t="s">
        <v>2</v>
      </c>
      <c r="Q3" s="46" t="s">
        <v>3</v>
      </c>
      <c r="R3" s="46" t="s">
        <v>30</v>
      </c>
      <c r="T3" s="45" t="s">
        <v>73</v>
      </c>
      <c r="U3" s="46" t="s">
        <v>0</v>
      </c>
      <c r="V3" s="47" t="s">
        <v>1</v>
      </c>
      <c r="W3" s="53" t="s">
        <v>17</v>
      </c>
      <c r="X3" s="53" t="s">
        <v>18</v>
      </c>
      <c r="Y3" s="46" t="s">
        <v>2</v>
      </c>
      <c r="Z3" s="46" t="s">
        <v>3</v>
      </c>
      <c r="AA3" s="46" t="s">
        <v>30</v>
      </c>
    </row>
    <row r="4" spans="2:27" ht="14.25" x14ac:dyDescent="0.2">
      <c r="B4" s="12" t="s">
        <v>21</v>
      </c>
      <c r="C4" s="13">
        <v>1566536</v>
      </c>
      <c r="D4" s="14">
        <f>(C4/C15)*100</f>
        <v>9.3151248284263612</v>
      </c>
      <c r="E4" s="13">
        <v>1303841</v>
      </c>
      <c r="F4" s="13">
        <v>262695</v>
      </c>
      <c r="G4" s="13">
        <v>587179</v>
      </c>
      <c r="H4" s="13">
        <v>978671</v>
      </c>
      <c r="I4" s="13">
        <v>686</v>
      </c>
      <c r="K4" s="12" t="s">
        <v>26</v>
      </c>
      <c r="L4" s="48">
        <v>130077</v>
      </c>
      <c r="M4" s="14">
        <f>(L4/L15)*100</f>
        <v>15.860263563471779</v>
      </c>
      <c r="N4" s="48">
        <v>111490</v>
      </c>
      <c r="O4" s="48">
        <v>18587</v>
      </c>
      <c r="P4" s="48">
        <v>54831</v>
      </c>
      <c r="Q4" s="48">
        <v>75185</v>
      </c>
      <c r="R4" s="13">
        <v>61</v>
      </c>
      <c r="T4" s="62" t="s">
        <v>47</v>
      </c>
      <c r="U4" s="48">
        <f>W4+X4</f>
        <v>540036</v>
      </c>
      <c r="V4" s="14">
        <f>(U4/U15)*100</f>
        <v>66.089361545898456</v>
      </c>
      <c r="W4" s="48">
        <v>410644</v>
      </c>
      <c r="X4" s="48">
        <v>129392</v>
      </c>
      <c r="Y4" s="48">
        <v>294017</v>
      </c>
      <c r="Z4" s="48">
        <v>245782</v>
      </c>
      <c r="AA4" s="13">
        <v>237</v>
      </c>
    </row>
    <row r="5" spans="2:27" ht="14.25" x14ac:dyDescent="0.2">
      <c r="B5" s="12" t="s">
        <v>26</v>
      </c>
      <c r="C5" s="15">
        <v>1503857</v>
      </c>
      <c r="D5" s="16">
        <f>(C5/C15)*100</f>
        <v>8.9424154179047157</v>
      </c>
      <c r="E5" s="15">
        <v>1250216</v>
      </c>
      <c r="F5" s="15">
        <v>253641</v>
      </c>
      <c r="G5" s="15">
        <v>582721</v>
      </c>
      <c r="H5" s="15">
        <v>920533</v>
      </c>
      <c r="I5" s="15">
        <v>603</v>
      </c>
      <c r="K5" s="12" t="s">
        <v>24</v>
      </c>
      <c r="L5" s="49">
        <v>82374</v>
      </c>
      <c r="M5" s="16">
        <f>(L5/L15)*100</f>
        <v>10.043845958758462</v>
      </c>
      <c r="N5" s="49">
        <v>70217</v>
      </c>
      <c r="O5" s="49">
        <v>12157</v>
      </c>
      <c r="P5" s="49">
        <v>34415</v>
      </c>
      <c r="Q5" s="49">
        <v>47903</v>
      </c>
      <c r="R5" s="15">
        <v>56</v>
      </c>
      <c r="T5" s="62" t="s">
        <v>42</v>
      </c>
      <c r="U5" s="49">
        <f t="shared" ref="U5:U15" si="0">W5+X5</f>
        <v>27266</v>
      </c>
      <c r="V5" s="16">
        <f>(U5/U15)*100</f>
        <v>3.3368007538580149</v>
      </c>
      <c r="W5" s="49">
        <v>22327</v>
      </c>
      <c r="X5" s="49">
        <v>4939</v>
      </c>
      <c r="Y5" s="63">
        <v>79</v>
      </c>
      <c r="Z5" s="49">
        <v>27175</v>
      </c>
      <c r="AA5" s="15">
        <v>12</v>
      </c>
    </row>
    <row r="6" spans="2:27" ht="14.25" x14ac:dyDescent="0.2">
      <c r="B6" s="12" t="s">
        <v>22</v>
      </c>
      <c r="C6" s="15">
        <v>1462756</v>
      </c>
      <c r="D6" s="16">
        <f>(C6/C15)*100</f>
        <v>8.6980157069672384</v>
      </c>
      <c r="E6" s="15">
        <v>1106341</v>
      </c>
      <c r="F6" s="15">
        <v>356415</v>
      </c>
      <c r="G6" s="15">
        <v>561649</v>
      </c>
      <c r="H6" s="15">
        <v>901029</v>
      </c>
      <c r="I6" s="15">
        <v>78</v>
      </c>
      <c r="K6" s="12" t="s">
        <v>33</v>
      </c>
      <c r="L6" s="49">
        <v>58744</v>
      </c>
      <c r="M6" s="16">
        <f>(L6/L15)*100</f>
        <v>7.1626446087516342</v>
      </c>
      <c r="N6" s="49">
        <v>49656</v>
      </c>
      <c r="O6" s="49">
        <v>9088</v>
      </c>
      <c r="P6" s="49">
        <v>18645</v>
      </c>
      <c r="Q6" s="49">
        <v>40051</v>
      </c>
      <c r="R6" s="15">
        <v>48</v>
      </c>
      <c r="T6" s="62" t="s">
        <v>35</v>
      </c>
      <c r="U6" s="49">
        <f t="shared" si="0"/>
        <v>13062</v>
      </c>
      <c r="V6" s="16">
        <f>(U6/U15)*100</f>
        <v>1.5985216550610062</v>
      </c>
      <c r="W6" s="49">
        <v>10357</v>
      </c>
      <c r="X6" s="49">
        <v>2705</v>
      </c>
      <c r="Y6" s="49">
        <v>4916</v>
      </c>
      <c r="Z6" s="49">
        <v>8140</v>
      </c>
      <c r="AA6" s="15">
        <v>6</v>
      </c>
    </row>
    <row r="7" spans="2:27" ht="14.25" x14ac:dyDescent="0.2">
      <c r="B7" s="12" t="s">
        <v>24</v>
      </c>
      <c r="C7" s="17">
        <v>726654</v>
      </c>
      <c r="D7" s="18">
        <f>(C7/C15)*100</f>
        <v>4.3209174363534126</v>
      </c>
      <c r="E7" s="17">
        <v>627269</v>
      </c>
      <c r="F7" s="17">
        <v>99385</v>
      </c>
      <c r="G7" s="17">
        <v>277343</v>
      </c>
      <c r="H7" s="17">
        <v>448898</v>
      </c>
      <c r="I7" s="17">
        <v>413</v>
      </c>
      <c r="K7" s="12" t="s">
        <v>47</v>
      </c>
      <c r="L7" s="50">
        <v>52536</v>
      </c>
      <c r="M7" s="18">
        <f>(L7/L15)*100</f>
        <v>6.405704364111668</v>
      </c>
      <c r="N7" s="50">
        <v>44501</v>
      </c>
      <c r="O7" s="50">
        <v>8035</v>
      </c>
      <c r="P7" s="50">
        <v>27779</v>
      </c>
      <c r="Q7" s="50">
        <v>24733</v>
      </c>
      <c r="R7" s="17">
        <v>24</v>
      </c>
      <c r="T7" s="62" t="s">
        <v>41</v>
      </c>
      <c r="U7" s="50">
        <f t="shared" si="0"/>
        <v>9381</v>
      </c>
      <c r="V7" s="18">
        <f>(U7/U15)*100</f>
        <v>1.1480425391308604</v>
      </c>
      <c r="W7" s="50">
        <v>7884</v>
      </c>
      <c r="X7" s="50">
        <v>1497</v>
      </c>
      <c r="Y7" s="50">
        <v>19</v>
      </c>
      <c r="Z7" s="50">
        <v>9358</v>
      </c>
      <c r="AA7" s="17">
        <v>4</v>
      </c>
    </row>
    <row r="8" spans="2:27" ht="14.25" x14ac:dyDescent="0.2">
      <c r="B8" s="12" t="s">
        <v>25</v>
      </c>
      <c r="C8" s="17">
        <v>705034</v>
      </c>
      <c r="D8" s="18">
        <f>(C8/C15)*100</f>
        <v>4.1923579913163502</v>
      </c>
      <c r="E8" s="17">
        <v>585457</v>
      </c>
      <c r="F8" s="17">
        <v>119577</v>
      </c>
      <c r="G8" s="17">
        <v>11463</v>
      </c>
      <c r="H8" s="17">
        <v>693218</v>
      </c>
      <c r="I8" s="17">
        <v>353</v>
      </c>
      <c r="K8" s="12" t="s">
        <v>36</v>
      </c>
      <c r="L8" s="50">
        <v>22019</v>
      </c>
      <c r="M8" s="18">
        <f>(L8/L15)*100</f>
        <v>2.6847724302073783</v>
      </c>
      <c r="N8" s="50">
        <v>18430</v>
      </c>
      <c r="O8" s="50">
        <v>3589</v>
      </c>
      <c r="P8" s="50">
        <v>13666</v>
      </c>
      <c r="Q8" s="50">
        <v>8344</v>
      </c>
      <c r="R8" s="17">
        <v>9</v>
      </c>
      <c r="T8" s="62" t="s">
        <v>43</v>
      </c>
      <c r="U8" s="50">
        <f t="shared" si="0"/>
        <v>8071</v>
      </c>
      <c r="V8" s="18">
        <f>(U8/U15)*100</f>
        <v>0.98772533134262597</v>
      </c>
      <c r="W8" s="50">
        <v>5801</v>
      </c>
      <c r="X8" s="50">
        <v>2270</v>
      </c>
      <c r="Y8" s="50">
        <v>4287</v>
      </c>
      <c r="Z8" s="50">
        <v>3779</v>
      </c>
      <c r="AA8" s="17">
        <v>5</v>
      </c>
    </row>
    <row r="9" spans="2:27" ht="14.25" x14ac:dyDescent="0.2">
      <c r="B9" s="12" t="s">
        <v>47</v>
      </c>
      <c r="C9" s="17">
        <v>638398</v>
      </c>
      <c r="D9" s="18">
        <f>(C9/C15)*100</f>
        <v>3.7961189913399576</v>
      </c>
      <c r="E9" s="17">
        <v>520268</v>
      </c>
      <c r="F9" s="17">
        <v>118130</v>
      </c>
      <c r="G9" s="17">
        <v>295228</v>
      </c>
      <c r="H9" s="17">
        <v>342751</v>
      </c>
      <c r="I9" s="17">
        <v>419</v>
      </c>
      <c r="K9" s="12" t="s">
        <v>37</v>
      </c>
      <c r="L9" s="50">
        <v>20918</v>
      </c>
      <c r="M9" s="18">
        <f>(L9/L15)*100</f>
        <v>2.5505277122066365</v>
      </c>
      <c r="N9" s="50">
        <v>16986</v>
      </c>
      <c r="O9" s="50">
        <v>3932</v>
      </c>
      <c r="P9" s="50">
        <v>10330</v>
      </c>
      <c r="Q9" s="50">
        <v>10574</v>
      </c>
      <c r="R9" s="17">
        <v>14</v>
      </c>
      <c r="T9" s="62" t="s">
        <v>33</v>
      </c>
      <c r="U9" s="50">
        <f t="shared" si="0"/>
        <v>7555</v>
      </c>
      <c r="V9" s="18">
        <f>(U9/U15)*100</f>
        <v>0.92457748461077183</v>
      </c>
      <c r="W9" s="50">
        <v>6020</v>
      </c>
      <c r="X9" s="50">
        <v>1535</v>
      </c>
      <c r="Y9" s="50">
        <v>2833</v>
      </c>
      <c r="Z9" s="50">
        <v>4719</v>
      </c>
      <c r="AA9" s="17">
        <v>3</v>
      </c>
    </row>
    <row r="10" spans="2:27" ht="14.25" x14ac:dyDescent="0.2">
      <c r="B10" s="12" t="s">
        <v>23</v>
      </c>
      <c r="C10" s="17">
        <v>505733</v>
      </c>
      <c r="D10" s="18">
        <f>(C10/C15)*100</f>
        <v>3.0072504078135123</v>
      </c>
      <c r="E10" s="17">
        <v>420883</v>
      </c>
      <c r="F10" s="17">
        <v>84850</v>
      </c>
      <c r="G10" s="17">
        <v>219362</v>
      </c>
      <c r="H10" s="17">
        <v>285966</v>
      </c>
      <c r="I10" s="17">
        <v>405</v>
      </c>
      <c r="K10" s="12" t="s">
        <v>38</v>
      </c>
      <c r="L10" s="50">
        <v>20069</v>
      </c>
      <c r="M10" s="18">
        <f>(L10/L15)*100</f>
        <v>2.4470093056829043</v>
      </c>
      <c r="N10" s="50">
        <v>17149</v>
      </c>
      <c r="O10" s="50">
        <v>2920</v>
      </c>
      <c r="P10" s="50">
        <v>13077</v>
      </c>
      <c r="Q10" s="50">
        <v>6972</v>
      </c>
      <c r="R10" s="17">
        <v>20</v>
      </c>
      <c r="T10" s="62" t="s">
        <v>24</v>
      </c>
      <c r="U10" s="50">
        <f t="shared" si="0"/>
        <v>7179</v>
      </c>
      <c r="V10" s="18">
        <f>(U10/U15)*100</f>
        <v>0.8785627745891107</v>
      </c>
      <c r="W10" s="50">
        <v>5919</v>
      </c>
      <c r="X10" s="50">
        <v>1260</v>
      </c>
      <c r="Y10" s="50">
        <v>3328</v>
      </c>
      <c r="Z10" s="50">
        <v>3846</v>
      </c>
      <c r="AA10" s="17">
        <v>5</v>
      </c>
    </row>
    <row r="11" spans="2:27" ht="14.25" x14ac:dyDescent="0.2">
      <c r="B11" s="12" t="s">
        <v>34</v>
      </c>
      <c r="C11" s="17">
        <v>474779</v>
      </c>
      <c r="D11" s="18">
        <f>(C11/C15)*100</f>
        <v>2.8231880090310333</v>
      </c>
      <c r="E11" s="17">
        <v>369355</v>
      </c>
      <c r="F11" s="17">
        <v>105424</v>
      </c>
      <c r="G11" s="17">
        <v>198878</v>
      </c>
      <c r="H11" s="17">
        <v>275860</v>
      </c>
      <c r="I11" s="17">
        <v>41</v>
      </c>
      <c r="K11" s="12" t="s">
        <v>40</v>
      </c>
      <c r="L11" s="50">
        <v>19529</v>
      </c>
      <c r="M11" s="18">
        <f>(L11/L15)*100</f>
        <v>2.3811672096607426</v>
      </c>
      <c r="N11" s="50">
        <v>16378</v>
      </c>
      <c r="O11" s="50">
        <v>3151</v>
      </c>
      <c r="P11" s="50">
        <v>13584</v>
      </c>
      <c r="Q11" s="50">
        <v>5923</v>
      </c>
      <c r="R11" s="17">
        <v>22</v>
      </c>
      <c r="T11" s="62" t="s">
        <v>74</v>
      </c>
      <c r="U11" s="50">
        <f t="shared" si="0"/>
        <v>7141</v>
      </c>
      <c r="V11" s="18">
        <f>(U11/U15)*100</f>
        <v>0.87391235176777249</v>
      </c>
      <c r="W11" s="50">
        <v>5632</v>
      </c>
      <c r="X11" s="50">
        <v>1509</v>
      </c>
      <c r="Y11" s="50">
        <v>3798</v>
      </c>
      <c r="Z11" s="50">
        <v>3342</v>
      </c>
      <c r="AA11" s="17">
        <v>1</v>
      </c>
    </row>
    <row r="12" spans="2:27" ht="14.25" x14ac:dyDescent="0.2">
      <c r="B12" s="12" t="s">
        <v>29</v>
      </c>
      <c r="C12" s="17">
        <v>370618</v>
      </c>
      <c r="D12" s="18">
        <f>(C12/C15)*100</f>
        <v>2.2038133395349488</v>
      </c>
      <c r="E12" s="17">
        <v>293103</v>
      </c>
      <c r="F12" s="17">
        <v>77515</v>
      </c>
      <c r="G12" s="17">
        <v>119562</v>
      </c>
      <c r="H12" s="17">
        <v>250993</v>
      </c>
      <c r="I12" s="17">
        <v>63</v>
      </c>
      <c r="K12" s="12" t="s">
        <v>35</v>
      </c>
      <c r="L12" s="50">
        <v>17574</v>
      </c>
      <c r="M12" s="18">
        <f>(L12/L15)*100</f>
        <v>2.1427944360990265</v>
      </c>
      <c r="N12" s="50">
        <v>14578</v>
      </c>
      <c r="O12" s="50">
        <v>2996</v>
      </c>
      <c r="P12" s="50">
        <v>5155</v>
      </c>
      <c r="Q12" s="50">
        <v>12410</v>
      </c>
      <c r="R12" s="17">
        <v>9</v>
      </c>
      <c r="T12" s="62" t="s">
        <v>39</v>
      </c>
      <c r="U12" s="50">
        <f t="shared" si="0"/>
        <v>6953</v>
      </c>
      <c r="V12" s="18">
        <f>(U12/U15)*100</f>
        <v>0.85090499675694198</v>
      </c>
      <c r="W12" s="50">
        <v>5358</v>
      </c>
      <c r="X12" s="50">
        <v>1595</v>
      </c>
      <c r="Y12" s="50">
        <v>3637</v>
      </c>
      <c r="Z12" s="50">
        <v>3313</v>
      </c>
      <c r="AA12" s="17">
        <v>3</v>
      </c>
    </row>
    <row r="13" spans="2:27" ht="14.25" x14ac:dyDescent="0.2">
      <c r="B13" s="12" t="s">
        <v>27</v>
      </c>
      <c r="C13" s="17">
        <v>368153</v>
      </c>
      <c r="D13" s="18">
        <f>(C13/C15)*100</f>
        <v>2.1891556599782258</v>
      </c>
      <c r="E13" s="17">
        <v>294111</v>
      </c>
      <c r="F13" s="17">
        <v>74042</v>
      </c>
      <c r="G13" s="17">
        <v>169215</v>
      </c>
      <c r="H13" s="17">
        <v>198795</v>
      </c>
      <c r="I13" s="17">
        <v>143</v>
      </c>
      <c r="K13" s="12" t="s">
        <v>41</v>
      </c>
      <c r="L13" s="50">
        <v>17384</v>
      </c>
      <c r="M13" s="18">
        <f>(L13/L15)*100</f>
        <v>2.1196277726838213</v>
      </c>
      <c r="N13" s="50">
        <v>15036</v>
      </c>
      <c r="O13" s="50">
        <v>2348</v>
      </c>
      <c r="P13" s="50">
        <v>25</v>
      </c>
      <c r="Q13" s="50">
        <v>17335</v>
      </c>
      <c r="R13" s="17">
        <v>24</v>
      </c>
      <c r="T13" s="62" t="s">
        <v>75</v>
      </c>
      <c r="U13" s="50">
        <f t="shared" si="0"/>
        <v>6341</v>
      </c>
      <c r="V13" s="18">
        <f>(U13/U15)*100</f>
        <v>0.77600871342381261</v>
      </c>
      <c r="W13" s="50">
        <v>4889</v>
      </c>
      <c r="X13" s="50">
        <v>1452</v>
      </c>
      <c r="Y13" s="50">
        <v>3482</v>
      </c>
      <c r="Z13" s="50">
        <v>2853</v>
      </c>
      <c r="AA13" s="17">
        <v>6</v>
      </c>
    </row>
    <row r="14" spans="2:27" ht="15" thickBot="1" x14ac:dyDescent="0.25">
      <c r="B14" s="19" t="s">
        <v>31</v>
      </c>
      <c r="C14" s="20">
        <f>C15-SUM(C4:C13)</f>
        <v>8494605</v>
      </c>
      <c r="D14" s="21">
        <f>(C14/C15)*100</f>
        <v>50.511642211334241</v>
      </c>
      <c r="E14" s="20">
        <f t="shared" ref="E14:H14" si="1">E15-SUM(E4:E13)</f>
        <v>6880242</v>
      </c>
      <c r="F14" s="20">
        <f t="shared" si="1"/>
        <v>1614363</v>
      </c>
      <c r="G14" s="20">
        <f t="shared" si="1"/>
        <v>3409895</v>
      </c>
      <c r="H14" s="20">
        <f t="shared" si="1"/>
        <v>5079896</v>
      </c>
      <c r="I14" s="20">
        <f>C14-SUM(G14:H14)</f>
        <v>4814</v>
      </c>
      <c r="K14" s="19" t="s">
        <v>31</v>
      </c>
      <c r="L14" s="20">
        <f>L15-SUM(L4:L13)</f>
        <v>378920</v>
      </c>
      <c r="M14" s="21">
        <f>(L14/L15)*100</f>
        <v>46.201642638365946</v>
      </c>
      <c r="N14" s="20">
        <f t="shared" ref="N14:Q14" si="2">N15-SUM(N4:N13)</f>
        <v>317951</v>
      </c>
      <c r="O14" s="20">
        <f t="shared" si="2"/>
        <v>60969</v>
      </c>
      <c r="P14" s="20">
        <f t="shared" si="2"/>
        <v>167018</v>
      </c>
      <c r="Q14" s="20">
        <f t="shared" si="2"/>
        <v>211623</v>
      </c>
      <c r="R14" s="20">
        <f t="shared" ref="R14" si="3">L14-SUM(P14:Q14)</f>
        <v>279</v>
      </c>
      <c r="T14" s="19" t="s">
        <v>31</v>
      </c>
      <c r="U14" s="20">
        <f t="shared" si="0"/>
        <v>184145</v>
      </c>
      <c r="V14" s="21">
        <f>(U14/U15)*100</f>
        <v>22.535581853560632</v>
      </c>
      <c r="W14" s="20">
        <f t="shared" ref="W14:AA14" si="4">W15-SUM(W4:W13)</f>
        <v>145502</v>
      </c>
      <c r="X14" s="20">
        <f t="shared" si="4"/>
        <v>38643</v>
      </c>
      <c r="Y14" s="20">
        <f t="shared" si="4"/>
        <v>87288</v>
      </c>
      <c r="Z14" s="20">
        <f t="shared" si="4"/>
        <v>96603</v>
      </c>
      <c r="AA14" s="20">
        <f t="shared" si="4"/>
        <v>254</v>
      </c>
    </row>
    <row r="15" spans="2:27" ht="15.75" thickBot="1" x14ac:dyDescent="0.25">
      <c r="B15" s="51" t="s">
        <v>15</v>
      </c>
      <c r="C15" s="23">
        <v>16817123</v>
      </c>
      <c r="D15" s="23">
        <f>(C15/C15)*100</f>
        <v>100</v>
      </c>
      <c r="E15" s="23">
        <v>13651086</v>
      </c>
      <c r="F15" s="23">
        <v>3166037</v>
      </c>
      <c r="G15" s="23">
        <v>6432495</v>
      </c>
      <c r="H15" s="23">
        <v>10376610</v>
      </c>
      <c r="I15" s="23">
        <v>8018</v>
      </c>
      <c r="K15" s="51" t="s">
        <v>15</v>
      </c>
      <c r="L15" s="52">
        <v>820144</v>
      </c>
      <c r="M15" s="23">
        <f>(L15/L15)*100</f>
        <v>100</v>
      </c>
      <c r="N15" s="52">
        <v>692372</v>
      </c>
      <c r="O15" s="52">
        <v>127772</v>
      </c>
      <c r="P15" s="52">
        <v>358525</v>
      </c>
      <c r="Q15" s="52">
        <v>461053</v>
      </c>
      <c r="R15" s="23">
        <v>566</v>
      </c>
      <c r="T15" s="51" t="s">
        <v>15</v>
      </c>
      <c r="U15" s="52">
        <f t="shared" si="0"/>
        <v>817130</v>
      </c>
      <c r="V15" s="23">
        <f>(U15/U15)*100</f>
        <v>100</v>
      </c>
      <c r="W15" s="52">
        <v>630333</v>
      </c>
      <c r="X15" s="52">
        <v>186797</v>
      </c>
      <c r="Y15" s="52">
        <v>407684</v>
      </c>
      <c r="Z15" s="52">
        <v>408910</v>
      </c>
      <c r="AA15" s="23">
        <v>536</v>
      </c>
    </row>
    <row r="16" spans="2:27" x14ac:dyDescent="0.2">
      <c r="B16" s="43" t="s">
        <v>19</v>
      </c>
      <c r="K16" s="43" t="s">
        <v>19</v>
      </c>
      <c r="T16" s="43" t="s">
        <v>19</v>
      </c>
    </row>
    <row r="17" spans="2:20" x14ac:dyDescent="0.2">
      <c r="B17" s="43" t="s">
        <v>20</v>
      </c>
      <c r="K17" s="43" t="s">
        <v>49</v>
      </c>
      <c r="T17" s="43" t="s">
        <v>76</v>
      </c>
    </row>
    <row r="18" spans="2:20" x14ac:dyDescent="0.2">
      <c r="B18" s="43"/>
      <c r="K18" s="43"/>
    </row>
  </sheetData>
  <mergeCells count="3">
    <mergeCell ref="B2:H2"/>
    <mergeCell ref="K2:Q2"/>
    <mergeCell ref="T2:Z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ConsultaD</vt:lpstr>
      <vt:lpstr>UrgenciasD</vt:lpstr>
      <vt:lpstr>HospitalizacionD</vt:lpstr>
      <vt:lpstr>MORBILIDAD TOTAL DPTO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GILMA</dc:creator>
  <cp:lastModifiedBy>Sammy</cp:lastModifiedBy>
  <dcterms:created xsi:type="dcterms:W3CDTF">2017-10-10T18:05:34Z</dcterms:created>
  <dcterms:modified xsi:type="dcterms:W3CDTF">2021-07-14T17:29:52Z</dcterms:modified>
</cp:coreProperties>
</file>