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1\RIPS\Página\2020\"/>
    </mc:Choice>
  </mc:AlternateContent>
  <bookViews>
    <workbookView xWindow="120" yWindow="90" windowWidth="21300" windowHeight="9705" tabRatio="514"/>
  </bookViews>
  <sheets>
    <sheet name="4.4.3Urgencias" sheetId="10" r:id="rId1"/>
  </sheets>
  <calcPr calcId="152511"/>
</workbook>
</file>

<file path=xl/calcChain.xml><?xml version="1.0" encoding="utf-8"?>
<calcChain xmlns="http://schemas.openxmlformats.org/spreadsheetml/2006/main">
  <c r="B84" i="10" l="1"/>
  <c r="B71" i="10"/>
  <c r="B58" i="10"/>
  <c r="B45" i="10"/>
  <c r="B32" i="10"/>
  <c r="B19" i="10"/>
  <c r="H83" i="10"/>
  <c r="G83" i="10"/>
  <c r="F83" i="10"/>
  <c r="E83" i="10"/>
  <c r="D83" i="10"/>
  <c r="B82" i="10"/>
  <c r="C82" i="10" s="1"/>
  <c r="B81" i="10"/>
  <c r="B80" i="10"/>
  <c r="C80" i="10" s="1"/>
  <c r="B79" i="10"/>
  <c r="C78" i="10"/>
  <c r="B78" i="10"/>
  <c r="B77" i="10"/>
  <c r="C77" i="10" s="1"/>
  <c r="B76" i="10"/>
  <c r="C76" i="10" s="1"/>
  <c r="B75" i="10"/>
  <c r="C75" i="10" s="1"/>
  <c r="B74" i="10"/>
  <c r="C74" i="10" s="1"/>
  <c r="B73" i="10"/>
  <c r="C73" i="10" s="1"/>
  <c r="H70" i="10"/>
  <c r="G70" i="10"/>
  <c r="F70" i="10"/>
  <c r="E70" i="10"/>
  <c r="D70" i="10"/>
  <c r="B69" i="10"/>
  <c r="C69" i="10" s="1"/>
  <c r="B68" i="10"/>
  <c r="C68" i="10" s="1"/>
  <c r="B67" i="10"/>
  <c r="C67" i="10" s="1"/>
  <c r="B66" i="10"/>
  <c r="C66" i="10" s="1"/>
  <c r="B65" i="10"/>
  <c r="C65" i="10" s="1"/>
  <c r="B64" i="10"/>
  <c r="C64" i="10" s="1"/>
  <c r="B63" i="10"/>
  <c r="C63" i="10" s="1"/>
  <c r="B62" i="10"/>
  <c r="C62" i="10" s="1"/>
  <c r="B61" i="10"/>
  <c r="C61" i="10" s="1"/>
  <c r="B60" i="10"/>
  <c r="C60" i="10" s="1"/>
  <c r="H57" i="10"/>
  <c r="G57" i="10"/>
  <c r="F57" i="10"/>
  <c r="E57" i="10"/>
  <c r="D57" i="10"/>
  <c r="B56" i="10"/>
  <c r="C56" i="10" s="1"/>
  <c r="B55" i="10"/>
  <c r="C55" i="10" s="1"/>
  <c r="B54" i="10"/>
  <c r="C54" i="10" s="1"/>
  <c r="B53" i="10"/>
  <c r="C53" i="10" s="1"/>
  <c r="B52" i="10"/>
  <c r="C52" i="10" s="1"/>
  <c r="B51" i="10"/>
  <c r="C51" i="10" s="1"/>
  <c r="B50" i="10"/>
  <c r="C50" i="10" s="1"/>
  <c r="B49" i="10"/>
  <c r="C49" i="10" s="1"/>
  <c r="B48" i="10"/>
  <c r="C48" i="10" s="1"/>
  <c r="B47" i="10"/>
  <c r="C47" i="10" s="1"/>
  <c r="H44" i="10"/>
  <c r="G44" i="10"/>
  <c r="F44" i="10"/>
  <c r="E44" i="10"/>
  <c r="D44" i="10"/>
  <c r="B43" i="10"/>
  <c r="C43" i="10" s="1"/>
  <c r="B42" i="10"/>
  <c r="C42" i="10" s="1"/>
  <c r="B41" i="10"/>
  <c r="C41" i="10" s="1"/>
  <c r="B40" i="10"/>
  <c r="C40" i="10" s="1"/>
  <c r="B39" i="10"/>
  <c r="C39" i="10" s="1"/>
  <c r="B38" i="10"/>
  <c r="C38" i="10" s="1"/>
  <c r="B37" i="10"/>
  <c r="C37" i="10" s="1"/>
  <c r="B36" i="10"/>
  <c r="C36" i="10" s="1"/>
  <c r="B35" i="10"/>
  <c r="C35" i="10" s="1"/>
  <c r="B34" i="10"/>
  <c r="C34" i="10" s="1"/>
  <c r="H31" i="10"/>
  <c r="G31" i="10"/>
  <c r="F31" i="10"/>
  <c r="E31" i="10"/>
  <c r="D31" i="10"/>
  <c r="B30" i="10"/>
  <c r="C30" i="10" s="1"/>
  <c r="B29" i="10"/>
  <c r="C29" i="10" s="1"/>
  <c r="B28" i="10"/>
  <c r="C28" i="10" s="1"/>
  <c r="B27" i="10"/>
  <c r="C27" i="10" s="1"/>
  <c r="B26" i="10"/>
  <c r="C26" i="10" s="1"/>
  <c r="B25" i="10"/>
  <c r="C25" i="10" s="1"/>
  <c r="B24" i="10"/>
  <c r="C24" i="10" s="1"/>
  <c r="B23" i="10"/>
  <c r="C23" i="10" s="1"/>
  <c r="B22" i="10"/>
  <c r="C22" i="10" s="1"/>
  <c r="B21" i="10"/>
  <c r="C21" i="10" s="1"/>
  <c r="C84" i="10"/>
  <c r="C71" i="10"/>
  <c r="C58" i="10"/>
  <c r="C32" i="10"/>
  <c r="C19" i="10"/>
  <c r="H18" i="10"/>
  <c r="G18" i="10"/>
  <c r="F18" i="10"/>
  <c r="E18" i="10"/>
  <c r="D18" i="10"/>
  <c r="B17" i="10"/>
  <c r="C17" i="10" s="1"/>
  <c r="B16" i="10"/>
  <c r="C16" i="10" s="1"/>
  <c r="B15" i="10"/>
  <c r="C15" i="10" s="1"/>
  <c r="B14" i="10"/>
  <c r="C14" i="10" s="1"/>
  <c r="B13" i="10"/>
  <c r="C13" i="10" s="1"/>
  <c r="B12" i="10"/>
  <c r="C12" i="10" s="1"/>
  <c r="B11" i="10"/>
  <c r="C11" i="10" s="1"/>
  <c r="B10" i="10"/>
  <c r="C10" i="10" s="1"/>
  <c r="B9" i="10"/>
  <c r="C9" i="10" s="1"/>
  <c r="B8" i="10"/>
  <c r="C8" i="10" s="1"/>
  <c r="C45" i="10" l="1"/>
  <c r="C79" i="10"/>
  <c r="C81" i="10"/>
  <c r="B83" i="10"/>
  <c r="C83" i="10" s="1"/>
  <c r="B44" i="10"/>
  <c r="C44" i="10" s="1"/>
  <c r="B31" i="10"/>
  <c r="C31" i="10" s="1"/>
  <c r="B57" i="10"/>
  <c r="C57" i="10" s="1"/>
  <c r="B70" i="10"/>
  <c r="C70" i="10" s="1"/>
  <c r="B18" i="10"/>
  <c r="C18" i="10" s="1"/>
</calcChain>
</file>

<file path=xl/sharedStrings.xml><?xml version="1.0" encoding="utf-8"?>
<sst xmlns="http://schemas.openxmlformats.org/spreadsheetml/2006/main" count="89" uniqueCount="46">
  <si>
    <t>Total</t>
  </si>
  <si>
    <t>OTROS DX</t>
  </si>
  <si>
    <t>Causas</t>
  </si>
  <si>
    <t>%</t>
  </si>
  <si>
    <t>Hombre</t>
  </si>
  <si>
    <t>Mujer</t>
  </si>
  <si>
    <t>Total &lt; 1 año</t>
  </si>
  <si>
    <t>1 a 4  años</t>
  </si>
  <si>
    <t>5 a 14 años</t>
  </si>
  <si>
    <t>15 a 44 años</t>
  </si>
  <si>
    <t>45 a 59 años</t>
  </si>
  <si>
    <t>60 años y más</t>
  </si>
  <si>
    <t>Total 1 a 4  años</t>
  </si>
  <si>
    <t>Total 5 a 14 años</t>
  </si>
  <si>
    <t>Total 15 a 44 años</t>
  </si>
  <si>
    <t>Total 45 a 59 años</t>
  </si>
  <si>
    <t>Total 60 años y más</t>
  </si>
  <si>
    <t>4.4.3 Diez primeras causas de urgencias en Antioquia según grupos de edad, zona y sexo</t>
  </si>
  <si>
    <t>Cabecera</t>
  </si>
  <si>
    <t>Resto</t>
  </si>
  <si>
    <t>No definido / No reportado</t>
  </si>
  <si>
    <t>Z70-Z76 PERSONAS EN CONTACTO CON LOS SERVICIOS DE SALUD POR OTRAS CIRCUNSTANCIAS</t>
  </si>
  <si>
    <t>J00-J06 INFECCIONES AGUDAS DE LAS VIAS RESPIRATORIAS SUPERIORES</t>
  </si>
  <si>
    <t>J20-J22 OTRAS INFECCIONES AGUDAS DE LAS VIAS RESPIRATORIAS INFERIORES</t>
  </si>
  <si>
    <t>R50-R69 SINTOMAS Y SIGNOS GENERALES</t>
  </si>
  <si>
    <t>A00-A09 ENFERMEDADES INFECCIOSAS INTESTINALES</t>
  </si>
  <si>
    <t>J40-J47 ENFERMEDADES CRONICAS DE LAS VIAS RESPIRATORIAS INFERIORES</t>
  </si>
  <si>
    <t>R10-R19 SISNTOMAS Y SIGNOS QUE INVOLUCRAN EL SISTEMA DIGESTIVO Y EL ABDOMEN</t>
  </si>
  <si>
    <t>M40-M54 DORSOPATIAS</t>
  </si>
  <si>
    <t>G40-G47 TRASTORNOS EPISODICOS Y PAROXISTICOS</t>
  </si>
  <si>
    <t>I10-I15    ENFERMEDADES HIPERTENSIVAS</t>
  </si>
  <si>
    <t>Menor de 1 año</t>
  </si>
  <si>
    <t>S00-S09 TRAUMATISMOS DE CABEZA</t>
  </si>
  <si>
    <t>R00-R09 SINTOMAS Y SIGNOS QUE INVOLUCRAN LOS SISTEMAS CIRCULATOTIO Y RESPIRATORIO</t>
  </si>
  <si>
    <t>N30-N39 OTRAS ENFERMEDADES DEL SISTEMA URINARIO</t>
  </si>
  <si>
    <t>S50-S59 TRAUMATISMOS DEL ANTEBRAZO Y DEL CODO</t>
  </si>
  <si>
    <t>S60-S69 TRAUMATISMOS DE LA MUÑECA Y DE LA MANO</t>
  </si>
  <si>
    <t>S90-S99 TRAUMATISMOS DEL TOBILLO Y DEL PIE</t>
  </si>
  <si>
    <t>O30-O48 ATENCION MATERNA RELACIONADA CON EL FETO Y LA CAVIDAD AMNIOTICA Y CON POSIBLES PROBLEMAS DEL PARTO</t>
  </si>
  <si>
    <t>N20-N23 LITIASIS URINARIA</t>
  </si>
  <si>
    <t>I30-I52    OTRAS FORMAS DE ENFERMEDAD DEL CORAZON</t>
  </si>
  <si>
    <r>
      <t xml:space="preserve">Fuente:
</t>
    </r>
    <r>
      <rPr>
        <sz val="10"/>
        <color theme="1"/>
        <rFont val="Arial"/>
        <family val="2"/>
      </rPr>
      <t>Cubos3.sispro.gov.co SGD_CUBOS_RIPS_CU - Prestación de servicios de salud. Fecha de generación: 29/06/2021</t>
    </r>
  </si>
  <si>
    <t>U00-U49 ASIGNACION PROVISORIA DE NUEVAS AFECCIONES DE ETIOLOGIA INCIERTA</t>
  </si>
  <si>
    <t>T66-T78 OTROS EFECTOS Y LOS NO ESPECIFICADOS DE CAUSAS EXTERNAS</t>
  </si>
  <si>
    <t>Z30-Z39 PERSONAS EN CONTACTO CON LOS SERVICIOS DE SALUD EN CIRCUNSTANCIAS RELACIONADAS CON LA REPRODUCCION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</si>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</sst>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4" fontId="0" fillId="0" borderId="1" xfId="0" applyNumberFormat="1" applyBorder="1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3" fillId="2" borderId="0" xfId="2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5" fillId="3" borderId="1" xfId="0" applyNumberFormat="1" applyFont="1" applyFill="1" applyBorder="1"/>
    <xf numFmtId="4" fontId="5" fillId="3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0" fillId="0" borderId="2" xfId="0" applyBorder="1" applyAlignment="1"/>
    <xf numFmtId="0" fontId="5" fillId="3" borderId="2" xfId="0" quotePrefix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3">
    <cellStyle name="Normal" xfId="0" builtinId="0"/>
    <cellStyle name="Normal 2 4" xfId="2"/>
    <cellStyle name="Normal 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zoomScale="85" zoomScaleNormal="85" workbookViewId="0">
      <selection activeCell="A10" sqref="A10"/>
    </sheetView>
  </sheetViews>
  <sheetFormatPr baseColWidth="10" defaultRowHeight="15" x14ac:dyDescent="0.25"/>
  <cols>
    <col min="1" max="1" width="105" customWidth="1"/>
    <col min="4" max="4" width="11.42578125" style="2"/>
    <col min="8" max="8" width="12" customWidth="1"/>
  </cols>
  <sheetData>
    <row r="1" spans="1:8" x14ac:dyDescent="0.25">
      <c r="A1" s="2"/>
      <c r="B1" s="2"/>
      <c r="C1" s="2"/>
      <c r="E1" s="2"/>
      <c r="F1" s="2"/>
      <c r="G1" s="2"/>
      <c r="H1" s="2"/>
    </row>
    <row r="2" spans="1:8" ht="15.75" x14ac:dyDescent="0.25">
      <c r="A2" s="21" t="s">
        <v>17</v>
      </c>
      <c r="B2" s="22"/>
      <c r="C2" s="22"/>
      <c r="D2" s="22"/>
      <c r="E2" s="22"/>
      <c r="F2" s="22"/>
      <c r="G2" s="22"/>
      <c r="H2" s="22"/>
    </row>
    <row r="3" spans="1:8" s="2" customFormat="1" ht="15.75" x14ac:dyDescent="0.25">
      <c r="A3" s="22" t="s">
        <v>45</v>
      </c>
      <c r="B3" s="22"/>
      <c r="C3" s="22"/>
      <c r="D3" s="22"/>
      <c r="E3" s="22"/>
      <c r="F3" s="22"/>
      <c r="G3" s="22"/>
      <c r="H3" s="22"/>
    </row>
    <row r="4" spans="1:8" s="2" customFormat="1" x14ac:dyDescent="0.25"/>
    <row r="5" spans="1:8" s="2" customFormat="1" ht="40.5" customHeight="1" x14ac:dyDescent="0.25">
      <c r="A5" s="6" t="s">
        <v>2</v>
      </c>
      <c r="B5" s="6" t="s">
        <v>0</v>
      </c>
      <c r="C5" s="6" t="s">
        <v>3</v>
      </c>
      <c r="D5" s="6" t="s">
        <v>18</v>
      </c>
      <c r="E5" s="6" t="s">
        <v>19</v>
      </c>
      <c r="F5" s="6" t="s">
        <v>4</v>
      </c>
      <c r="G5" s="6" t="s">
        <v>5</v>
      </c>
      <c r="H5" s="10" t="s">
        <v>20</v>
      </c>
    </row>
    <row r="6" spans="1:8" s="2" customFormat="1" x14ac:dyDescent="0.25">
      <c r="A6" s="7"/>
      <c r="B6" s="8">
        <v>817099</v>
      </c>
      <c r="C6" s="9"/>
      <c r="D6" s="8">
        <v>689144</v>
      </c>
      <c r="E6" s="8">
        <v>127955</v>
      </c>
      <c r="F6" s="8">
        <v>357281</v>
      </c>
      <c r="G6" s="8">
        <v>459258</v>
      </c>
      <c r="H6" s="8">
        <v>560</v>
      </c>
    </row>
    <row r="7" spans="1:8" s="2" customFormat="1" x14ac:dyDescent="0.25">
      <c r="A7" s="17" t="s">
        <v>31</v>
      </c>
      <c r="B7" s="17"/>
      <c r="C7" s="17"/>
      <c r="D7" s="17"/>
      <c r="E7" s="17"/>
      <c r="F7" s="17"/>
      <c r="G7" s="23"/>
      <c r="H7" s="11"/>
    </row>
    <row r="8" spans="1:8" s="2" customFormat="1" x14ac:dyDescent="0.25">
      <c r="A8" s="3" t="s">
        <v>21</v>
      </c>
      <c r="B8" s="4">
        <f>D8+E8</f>
        <v>11683</v>
      </c>
      <c r="C8" s="1">
        <f>(B8/$B$19)*100</f>
        <v>22.238084361199938</v>
      </c>
      <c r="D8" s="4">
        <v>10548</v>
      </c>
      <c r="E8" s="4">
        <v>1135</v>
      </c>
      <c r="F8" s="4">
        <v>5332</v>
      </c>
      <c r="G8" s="4">
        <v>6343</v>
      </c>
      <c r="H8" s="4">
        <v>8</v>
      </c>
    </row>
    <row r="9" spans="1:8" s="2" customFormat="1" x14ac:dyDescent="0.25">
      <c r="A9" s="3" t="s">
        <v>24</v>
      </c>
      <c r="B9" s="4">
        <f t="shared" ref="B9:B19" si="0">D9+E9</f>
        <v>5040</v>
      </c>
      <c r="C9" s="1">
        <f t="shared" ref="C9:C19" si="1">(B9/$B$19)*100</f>
        <v>9.5934216537231602</v>
      </c>
      <c r="D9" s="4">
        <v>4569</v>
      </c>
      <c r="E9" s="4">
        <v>471</v>
      </c>
      <c r="F9" s="4">
        <v>2234</v>
      </c>
      <c r="G9" s="4">
        <v>2801</v>
      </c>
      <c r="H9" s="4">
        <v>5</v>
      </c>
    </row>
    <row r="10" spans="1:8" s="2" customFormat="1" x14ac:dyDescent="0.25">
      <c r="A10" s="3" t="s">
        <v>27</v>
      </c>
      <c r="B10" s="4">
        <f t="shared" si="0"/>
        <v>2748</v>
      </c>
      <c r="C10" s="1">
        <f t="shared" si="1"/>
        <v>5.2306989492919138</v>
      </c>
      <c r="D10" s="4">
        <v>2438</v>
      </c>
      <c r="E10" s="4">
        <v>310</v>
      </c>
      <c r="F10" s="4">
        <v>1023</v>
      </c>
      <c r="G10" s="4">
        <v>1722</v>
      </c>
      <c r="H10" s="4">
        <v>3</v>
      </c>
    </row>
    <row r="11" spans="1:8" s="2" customFormat="1" x14ac:dyDescent="0.25">
      <c r="A11" s="3" t="s">
        <v>22</v>
      </c>
      <c r="B11" s="4">
        <f t="shared" si="0"/>
        <v>2660</v>
      </c>
      <c r="C11" s="1">
        <f t="shared" si="1"/>
        <v>5.0631947616872237</v>
      </c>
      <c r="D11" s="4">
        <v>2486</v>
      </c>
      <c r="E11" s="4">
        <v>174</v>
      </c>
      <c r="F11" s="4">
        <v>1392</v>
      </c>
      <c r="G11" s="4">
        <v>1264</v>
      </c>
      <c r="H11" s="4">
        <v>4</v>
      </c>
    </row>
    <row r="12" spans="1:8" s="2" customFormat="1" x14ac:dyDescent="0.25">
      <c r="A12" s="3" t="s">
        <v>25</v>
      </c>
      <c r="B12" s="4">
        <f t="shared" si="0"/>
        <v>2434</v>
      </c>
      <c r="C12" s="1">
        <f t="shared" si="1"/>
        <v>4.6330135526115424</v>
      </c>
      <c r="D12" s="4">
        <v>2277</v>
      </c>
      <c r="E12" s="4">
        <v>157</v>
      </c>
      <c r="F12" s="4">
        <v>1201</v>
      </c>
      <c r="G12" s="4">
        <v>1229</v>
      </c>
      <c r="H12" s="4">
        <v>4</v>
      </c>
    </row>
    <row r="13" spans="1:8" s="2" customFormat="1" x14ac:dyDescent="0.25">
      <c r="A13" s="3" t="s">
        <v>23</v>
      </c>
      <c r="B13" s="4">
        <f t="shared" si="0"/>
        <v>1581</v>
      </c>
      <c r="C13" s="1">
        <f t="shared" si="1"/>
        <v>3.0093650068524438</v>
      </c>
      <c r="D13" s="4">
        <v>1468</v>
      </c>
      <c r="E13" s="4">
        <v>113</v>
      </c>
      <c r="F13" s="4">
        <v>903</v>
      </c>
      <c r="G13" s="4">
        <v>674</v>
      </c>
      <c r="H13" s="4">
        <v>4</v>
      </c>
    </row>
    <row r="14" spans="1:8" s="2" customFormat="1" x14ac:dyDescent="0.25">
      <c r="A14" s="3" t="s">
        <v>32</v>
      </c>
      <c r="B14" s="4">
        <f t="shared" si="0"/>
        <v>1344</v>
      </c>
      <c r="C14" s="1">
        <f t="shared" si="1"/>
        <v>2.5582457743261764</v>
      </c>
      <c r="D14" s="4">
        <v>1226</v>
      </c>
      <c r="E14" s="4">
        <v>118</v>
      </c>
      <c r="F14" s="4">
        <v>773</v>
      </c>
      <c r="G14" s="4">
        <v>571</v>
      </c>
      <c r="H14" s="4"/>
    </row>
    <row r="15" spans="1:8" s="2" customFormat="1" x14ac:dyDescent="0.25">
      <c r="A15" s="3" t="s">
        <v>34</v>
      </c>
      <c r="B15" s="4">
        <f t="shared" si="0"/>
        <v>1127</v>
      </c>
      <c r="C15" s="1">
        <f t="shared" si="1"/>
        <v>2.1451956753464292</v>
      </c>
      <c r="D15" s="4">
        <v>988</v>
      </c>
      <c r="E15" s="4">
        <v>139</v>
      </c>
      <c r="F15" s="4">
        <v>295</v>
      </c>
      <c r="G15" s="4">
        <v>829</v>
      </c>
      <c r="H15" s="4">
        <v>3</v>
      </c>
    </row>
    <row r="16" spans="1:8" s="2" customFormat="1" x14ac:dyDescent="0.25">
      <c r="A16" s="3" t="s">
        <v>39</v>
      </c>
      <c r="B16" s="4">
        <f t="shared" si="0"/>
        <v>992</v>
      </c>
      <c r="C16" s="1">
        <f t="shared" si="1"/>
        <v>1.888229023907416</v>
      </c>
      <c r="D16" s="4">
        <v>858</v>
      </c>
      <c r="E16" s="4">
        <v>134</v>
      </c>
      <c r="F16" s="4">
        <v>605</v>
      </c>
      <c r="G16" s="4">
        <v>387</v>
      </c>
      <c r="H16" s="4"/>
    </row>
    <row r="17" spans="1:8" s="2" customFormat="1" x14ac:dyDescent="0.25">
      <c r="A17" s="3" t="s">
        <v>33</v>
      </c>
      <c r="B17" s="4">
        <f t="shared" si="0"/>
        <v>917</v>
      </c>
      <c r="C17" s="1">
        <f t="shared" si="1"/>
        <v>1.745469773107964</v>
      </c>
      <c r="D17" s="4">
        <v>770</v>
      </c>
      <c r="E17" s="4">
        <v>147</v>
      </c>
      <c r="F17" s="4">
        <v>474</v>
      </c>
      <c r="G17" s="4">
        <v>443</v>
      </c>
      <c r="H17" s="4"/>
    </row>
    <row r="18" spans="1:8" s="2" customFormat="1" x14ac:dyDescent="0.25">
      <c r="A18" s="12" t="s">
        <v>1</v>
      </c>
      <c r="B18" s="4">
        <f t="shared" si="0"/>
        <v>22010</v>
      </c>
      <c r="C18" s="1">
        <f t="shared" si="1"/>
        <v>41.895081467945786</v>
      </c>
      <c r="D18" s="4">
        <f>D19-SUM(D8:D17)</f>
        <v>19268</v>
      </c>
      <c r="E18" s="4">
        <f t="shared" ref="E18:H18" si="2">E19-SUM(E8:E17)</f>
        <v>2742</v>
      </c>
      <c r="F18" s="4">
        <f t="shared" si="2"/>
        <v>10094</v>
      </c>
      <c r="G18" s="4">
        <f t="shared" si="2"/>
        <v>11872</v>
      </c>
      <c r="H18" s="4">
        <f t="shared" si="2"/>
        <v>44</v>
      </c>
    </row>
    <row r="19" spans="1:8" s="2" customFormat="1" x14ac:dyDescent="0.25">
      <c r="A19" s="13" t="s">
        <v>6</v>
      </c>
      <c r="B19" s="14">
        <f t="shared" si="0"/>
        <v>52536</v>
      </c>
      <c r="C19" s="15">
        <f t="shared" si="1"/>
        <v>100</v>
      </c>
      <c r="D19" s="14">
        <v>46896</v>
      </c>
      <c r="E19" s="14">
        <v>5640</v>
      </c>
      <c r="F19" s="14">
        <v>24326</v>
      </c>
      <c r="G19" s="14">
        <v>28135</v>
      </c>
      <c r="H19" s="14">
        <v>75</v>
      </c>
    </row>
    <row r="20" spans="1:8" s="2" customFormat="1" x14ac:dyDescent="0.25">
      <c r="A20" s="16" t="s">
        <v>7</v>
      </c>
      <c r="B20" s="17"/>
      <c r="C20" s="17"/>
      <c r="D20" s="17"/>
      <c r="E20" s="17"/>
      <c r="F20" s="17"/>
      <c r="G20" s="17"/>
      <c r="H20" s="17"/>
    </row>
    <row r="21" spans="1:8" s="2" customFormat="1" x14ac:dyDescent="0.25">
      <c r="A21" s="3" t="s">
        <v>21</v>
      </c>
      <c r="B21" s="4">
        <f>D21+E21</f>
        <v>8899</v>
      </c>
      <c r="C21" s="1">
        <f>(B21/$B$19)*100</f>
        <v>16.938860971524289</v>
      </c>
      <c r="D21" s="4">
        <v>8787</v>
      </c>
      <c r="E21" s="4">
        <v>112</v>
      </c>
      <c r="F21" s="4">
        <v>4855</v>
      </c>
      <c r="G21" s="4">
        <v>4041</v>
      </c>
      <c r="H21" s="4">
        <v>3</v>
      </c>
    </row>
    <row r="22" spans="1:8" s="2" customFormat="1" x14ac:dyDescent="0.25">
      <c r="A22" s="3" t="s">
        <v>24</v>
      </c>
      <c r="B22" s="4">
        <f t="shared" ref="B22:B32" si="3">D22+E22</f>
        <v>4675</v>
      </c>
      <c r="C22" s="1">
        <f t="shared" ref="C22:C31" si="4">(B22/$B$19)*100</f>
        <v>8.8986599664991637</v>
      </c>
      <c r="D22" s="4">
        <v>4471</v>
      </c>
      <c r="E22" s="4">
        <v>204</v>
      </c>
      <c r="F22" s="4">
        <v>2466</v>
      </c>
      <c r="G22" s="4">
        <v>2208</v>
      </c>
      <c r="H22" s="4">
        <v>1</v>
      </c>
    </row>
    <row r="23" spans="1:8" s="2" customFormat="1" x14ac:dyDescent="0.25">
      <c r="A23" s="3" t="s">
        <v>32</v>
      </c>
      <c r="B23" s="4">
        <f t="shared" si="3"/>
        <v>3097</v>
      </c>
      <c r="C23" s="1">
        <f t="shared" si="4"/>
        <v>5.8950053296786962</v>
      </c>
      <c r="D23" s="4">
        <v>2893</v>
      </c>
      <c r="E23" s="4">
        <v>204</v>
      </c>
      <c r="F23" s="4">
        <v>1868</v>
      </c>
      <c r="G23" s="4">
        <v>1228</v>
      </c>
      <c r="H23" s="4">
        <v>1</v>
      </c>
    </row>
    <row r="24" spans="1:8" s="2" customFormat="1" x14ac:dyDescent="0.25">
      <c r="A24" s="3" t="s">
        <v>22</v>
      </c>
      <c r="B24" s="4">
        <f t="shared" si="3"/>
        <v>2986</v>
      </c>
      <c r="C24" s="1">
        <f t="shared" si="4"/>
        <v>5.6837216384955074</v>
      </c>
      <c r="D24" s="4">
        <v>2899</v>
      </c>
      <c r="E24" s="4">
        <v>87</v>
      </c>
      <c r="F24" s="4">
        <v>1573</v>
      </c>
      <c r="G24" s="4">
        <v>1413</v>
      </c>
      <c r="H24" s="4"/>
    </row>
    <row r="25" spans="1:8" s="2" customFormat="1" x14ac:dyDescent="0.25">
      <c r="A25" s="3" t="s">
        <v>25</v>
      </c>
      <c r="B25" s="4">
        <f t="shared" si="3"/>
        <v>1853</v>
      </c>
      <c r="C25" s="1">
        <f t="shared" si="4"/>
        <v>3.5271052230851225</v>
      </c>
      <c r="D25" s="4">
        <v>1805</v>
      </c>
      <c r="E25" s="4">
        <v>48</v>
      </c>
      <c r="F25" s="4">
        <v>971</v>
      </c>
      <c r="G25" s="4">
        <v>881</v>
      </c>
      <c r="H25" s="4">
        <v>1</v>
      </c>
    </row>
    <row r="26" spans="1:8" s="2" customFormat="1" x14ac:dyDescent="0.25">
      <c r="A26" s="3" t="s">
        <v>27</v>
      </c>
      <c r="B26" s="4">
        <f t="shared" si="3"/>
        <v>1401</v>
      </c>
      <c r="C26" s="1">
        <f t="shared" si="4"/>
        <v>2.6667428049337598</v>
      </c>
      <c r="D26" s="4">
        <v>1331</v>
      </c>
      <c r="E26" s="4">
        <v>70</v>
      </c>
      <c r="F26" s="4">
        <v>689</v>
      </c>
      <c r="G26" s="4">
        <v>712</v>
      </c>
      <c r="H26" s="4"/>
    </row>
    <row r="27" spans="1:8" s="2" customFormat="1" x14ac:dyDescent="0.25">
      <c r="A27" s="3" t="s">
        <v>42</v>
      </c>
      <c r="B27" s="4">
        <f t="shared" si="3"/>
        <v>1143</v>
      </c>
      <c r="C27" s="1">
        <f t="shared" si="4"/>
        <v>2.1756509821836452</v>
      </c>
      <c r="D27" s="4">
        <v>1125</v>
      </c>
      <c r="E27" s="4">
        <v>18</v>
      </c>
      <c r="F27" s="4">
        <v>529</v>
      </c>
      <c r="G27" s="4">
        <v>614</v>
      </c>
      <c r="H27" s="4"/>
    </row>
    <row r="28" spans="1:8" s="2" customFormat="1" x14ac:dyDescent="0.25">
      <c r="A28" s="3" t="s">
        <v>34</v>
      </c>
      <c r="B28" s="4">
        <f t="shared" si="3"/>
        <v>980</v>
      </c>
      <c r="C28" s="1">
        <f t="shared" si="4"/>
        <v>1.8653875437795038</v>
      </c>
      <c r="D28" s="4">
        <v>938</v>
      </c>
      <c r="E28" s="4">
        <v>42</v>
      </c>
      <c r="F28" s="4">
        <v>315</v>
      </c>
      <c r="G28" s="4">
        <v>665</v>
      </c>
      <c r="H28" s="4"/>
    </row>
    <row r="29" spans="1:8" s="2" customFormat="1" x14ac:dyDescent="0.25">
      <c r="A29" s="3" t="s">
        <v>35</v>
      </c>
      <c r="B29" s="4">
        <f t="shared" si="3"/>
        <v>769</v>
      </c>
      <c r="C29" s="1">
        <f t="shared" si="4"/>
        <v>1.4637581848637125</v>
      </c>
      <c r="D29" s="4">
        <v>695</v>
      </c>
      <c r="E29" s="4">
        <v>74</v>
      </c>
      <c r="F29" s="4">
        <v>356</v>
      </c>
      <c r="G29" s="4">
        <v>412</v>
      </c>
      <c r="H29" s="4">
        <v>1</v>
      </c>
    </row>
    <row r="30" spans="1:8" s="2" customFormat="1" x14ac:dyDescent="0.25">
      <c r="A30" s="3" t="s">
        <v>23</v>
      </c>
      <c r="B30" s="4">
        <f t="shared" si="3"/>
        <v>767</v>
      </c>
      <c r="C30" s="1">
        <f t="shared" si="4"/>
        <v>1.4599512715090606</v>
      </c>
      <c r="D30" s="4">
        <v>737</v>
      </c>
      <c r="E30" s="4">
        <v>30</v>
      </c>
      <c r="F30" s="4">
        <v>439</v>
      </c>
      <c r="G30" s="4">
        <v>328</v>
      </c>
      <c r="H30" s="4"/>
    </row>
    <row r="31" spans="1:8" s="2" customFormat="1" x14ac:dyDescent="0.25">
      <c r="A31" s="12" t="s">
        <v>1</v>
      </c>
      <c r="B31" s="4">
        <f t="shared" si="3"/>
        <v>10714</v>
      </c>
      <c r="C31" s="1">
        <f t="shared" si="4"/>
        <v>20.393634840871023</v>
      </c>
      <c r="D31" s="4">
        <f>D32-SUM(D21:D30)</f>
        <v>10069</v>
      </c>
      <c r="E31" s="4">
        <f t="shared" ref="E31:H31" si="5">E32-SUM(E21:E30)</f>
        <v>645</v>
      </c>
      <c r="F31" s="4">
        <f t="shared" si="5"/>
        <v>5856</v>
      </c>
      <c r="G31" s="4">
        <f t="shared" si="5"/>
        <v>4855</v>
      </c>
      <c r="H31" s="4">
        <f t="shared" si="5"/>
        <v>3</v>
      </c>
    </row>
    <row r="32" spans="1:8" s="2" customFormat="1" x14ac:dyDescent="0.25">
      <c r="A32" s="13" t="s">
        <v>12</v>
      </c>
      <c r="B32" s="14">
        <f t="shared" si="3"/>
        <v>37284</v>
      </c>
      <c r="C32" s="15">
        <f t="shared" ref="C32" si="6">(B32/$B$84)*100</f>
        <v>25.363092768076406</v>
      </c>
      <c r="D32" s="14">
        <v>35750</v>
      </c>
      <c r="E32" s="14">
        <v>1534</v>
      </c>
      <c r="F32" s="14">
        <v>19917</v>
      </c>
      <c r="G32" s="14">
        <v>17357</v>
      </c>
      <c r="H32" s="14">
        <v>10</v>
      </c>
    </row>
    <row r="33" spans="1:8" s="2" customFormat="1" x14ac:dyDescent="0.25">
      <c r="A33" s="16" t="s">
        <v>8</v>
      </c>
      <c r="B33" s="17"/>
      <c r="C33" s="17"/>
      <c r="D33" s="17"/>
      <c r="E33" s="17"/>
      <c r="F33" s="17"/>
      <c r="G33" s="17"/>
      <c r="H33" s="17"/>
    </row>
    <row r="34" spans="1:8" s="2" customFormat="1" x14ac:dyDescent="0.25">
      <c r="A34" s="3" t="s">
        <v>21</v>
      </c>
      <c r="B34" s="4">
        <f>D34+E34</f>
        <v>10216</v>
      </c>
      <c r="C34" s="1">
        <f>(B34/$B$19)*100</f>
        <v>19.445713415562661</v>
      </c>
      <c r="D34" s="4">
        <v>9709</v>
      </c>
      <c r="E34" s="4">
        <v>507</v>
      </c>
      <c r="F34" s="4">
        <v>5262</v>
      </c>
      <c r="G34" s="4">
        <v>4946</v>
      </c>
      <c r="H34" s="4">
        <v>8</v>
      </c>
    </row>
    <row r="35" spans="1:8" s="2" customFormat="1" x14ac:dyDescent="0.25">
      <c r="A35" s="3" t="s">
        <v>24</v>
      </c>
      <c r="B35" s="4">
        <f t="shared" ref="B35:B45" si="7">D35+E35</f>
        <v>4780</v>
      </c>
      <c r="C35" s="1">
        <f t="shared" ref="C35:C44" si="8">(B35/$B$19)*100</f>
        <v>9.0985229176183946</v>
      </c>
      <c r="D35" s="4">
        <v>4417</v>
      </c>
      <c r="E35" s="4">
        <v>363</v>
      </c>
      <c r="F35" s="4">
        <v>2532</v>
      </c>
      <c r="G35" s="4">
        <v>2244</v>
      </c>
      <c r="H35" s="4">
        <v>4</v>
      </c>
    </row>
    <row r="36" spans="1:8" s="2" customFormat="1" x14ac:dyDescent="0.25">
      <c r="A36" s="3" t="s">
        <v>27</v>
      </c>
      <c r="B36" s="4">
        <f t="shared" si="7"/>
        <v>4516</v>
      </c>
      <c r="C36" s="1">
        <f t="shared" si="8"/>
        <v>8.5960103548043243</v>
      </c>
      <c r="D36" s="4">
        <v>4097</v>
      </c>
      <c r="E36" s="4">
        <v>419</v>
      </c>
      <c r="F36" s="4">
        <v>1862</v>
      </c>
      <c r="G36" s="4">
        <v>2639</v>
      </c>
      <c r="H36" s="4">
        <v>15</v>
      </c>
    </row>
    <row r="37" spans="1:8" s="2" customFormat="1" x14ac:dyDescent="0.25">
      <c r="A37" s="3" t="s">
        <v>32</v>
      </c>
      <c r="B37" s="4">
        <f t="shared" si="7"/>
        <v>2557</v>
      </c>
      <c r="C37" s="1">
        <f t="shared" si="8"/>
        <v>4.8671387239226434</v>
      </c>
      <c r="D37" s="4">
        <v>2318</v>
      </c>
      <c r="E37" s="4">
        <v>239</v>
      </c>
      <c r="F37" s="4">
        <v>1700</v>
      </c>
      <c r="G37" s="4">
        <v>852</v>
      </c>
      <c r="H37" s="4">
        <v>5</v>
      </c>
    </row>
    <row r="38" spans="1:8" s="2" customFormat="1" x14ac:dyDescent="0.25">
      <c r="A38" s="3" t="s">
        <v>35</v>
      </c>
      <c r="B38" s="4">
        <f t="shared" si="7"/>
        <v>2169</v>
      </c>
      <c r="C38" s="1">
        <f t="shared" si="8"/>
        <v>4.1285975331201463</v>
      </c>
      <c r="D38" s="4">
        <v>1941</v>
      </c>
      <c r="E38" s="4">
        <v>228</v>
      </c>
      <c r="F38" s="4">
        <v>1505</v>
      </c>
      <c r="G38" s="4">
        <v>661</v>
      </c>
      <c r="H38" s="4">
        <v>3</v>
      </c>
    </row>
    <row r="39" spans="1:8" s="2" customFormat="1" x14ac:dyDescent="0.25">
      <c r="A39" s="3" t="s">
        <v>36</v>
      </c>
      <c r="B39" s="4">
        <f t="shared" si="7"/>
        <v>1412</v>
      </c>
      <c r="C39" s="1">
        <f t="shared" si="8"/>
        <v>2.6876808283843463</v>
      </c>
      <c r="D39" s="4">
        <v>1266</v>
      </c>
      <c r="E39" s="4">
        <v>146</v>
      </c>
      <c r="F39" s="4">
        <v>959</v>
      </c>
      <c r="G39" s="4">
        <v>450</v>
      </c>
      <c r="H39" s="4">
        <v>3</v>
      </c>
    </row>
    <row r="40" spans="1:8" s="2" customFormat="1" x14ac:dyDescent="0.25">
      <c r="A40" s="3" t="s">
        <v>25</v>
      </c>
      <c r="B40" s="4">
        <f t="shared" si="7"/>
        <v>1173</v>
      </c>
      <c r="C40" s="1">
        <f t="shared" si="8"/>
        <v>2.2327546825034261</v>
      </c>
      <c r="D40" s="4">
        <v>1112</v>
      </c>
      <c r="E40" s="4">
        <v>61</v>
      </c>
      <c r="F40" s="4">
        <v>613</v>
      </c>
      <c r="G40" s="4">
        <v>559</v>
      </c>
      <c r="H40" s="4">
        <v>1</v>
      </c>
    </row>
    <row r="41" spans="1:8" s="2" customFormat="1" x14ac:dyDescent="0.25">
      <c r="A41" s="3" t="s">
        <v>22</v>
      </c>
      <c r="B41" s="4">
        <f t="shared" si="7"/>
        <v>987</v>
      </c>
      <c r="C41" s="1">
        <f t="shared" si="8"/>
        <v>1.8787117405207856</v>
      </c>
      <c r="D41" s="4">
        <v>916</v>
      </c>
      <c r="E41" s="4">
        <v>71</v>
      </c>
      <c r="F41" s="4">
        <v>534</v>
      </c>
      <c r="G41" s="4">
        <v>447</v>
      </c>
      <c r="H41" s="4">
        <v>6</v>
      </c>
    </row>
    <row r="42" spans="1:8" s="2" customFormat="1" x14ac:dyDescent="0.25">
      <c r="A42" s="3" t="s">
        <v>42</v>
      </c>
      <c r="B42" s="4">
        <f t="shared" si="7"/>
        <v>936</v>
      </c>
      <c r="C42" s="1">
        <f t="shared" si="8"/>
        <v>1.7816354499771585</v>
      </c>
      <c r="D42" s="4">
        <v>898</v>
      </c>
      <c r="E42" s="4">
        <v>38</v>
      </c>
      <c r="F42" s="4">
        <v>461</v>
      </c>
      <c r="G42" s="4">
        <v>472</v>
      </c>
      <c r="H42" s="4">
        <v>3</v>
      </c>
    </row>
    <row r="43" spans="1:8" s="2" customFormat="1" x14ac:dyDescent="0.25">
      <c r="A43" s="3" t="s">
        <v>43</v>
      </c>
      <c r="B43" s="4">
        <f t="shared" si="7"/>
        <v>898</v>
      </c>
      <c r="C43" s="1">
        <f t="shared" si="8"/>
        <v>1.7093040962387698</v>
      </c>
      <c r="D43" s="4">
        <v>815</v>
      </c>
      <c r="E43" s="4">
        <v>83</v>
      </c>
      <c r="F43" s="4">
        <v>281</v>
      </c>
      <c r="G43" s="4">
        <v>616</v>
      </c>
      <c r="H43" s="4">
        <v>1</v>
      </c>
    </row>
    <row r="44" spans="1:8" s="2" customFormat="1" x14ac:dyDescent="0.25">
      <c r="A44" s="12" t="s">
        <v>1</v>
      </c>
      <c r="B44" s="4">
        <f t="shared" si="7"/>
        <v>16478</v>
      </c>
      <c r="C44" s="1">
        <f t="shared" si="8"/>
        <v>31.365159128978227</v>
      </c>
      <c r="D44" s="4">
        <f>D45-SUM(D34:D43)</f>
        <v>14841</v>
      </c>
      <c r="E44" s="4">
        <f t="shared" ref="E44:H44" si="9">E45-SUM(E34:E43)</f>
        <v>1637</v>
      </c>
      <c r="F44" s="4">
        <f t="shared" si="9"/>
        <v>8363</v>
      </c>
      <c r="G44" s="4">
        <f t="shared" si="9"/>
        <v>8090</v>
      </c>
      <c r="H44" s="4">
        <f t="shared" si="9"/>
        <v>25</v>
      </c>
    </row>
    <row r="45" spans="1:8" s="2" customFormat="1" x14ac:dyDescent="0.25">
      <c r="A45" s="13" t="s">
        <v>13</v>
      </c>
      <c r="B45" s="14">
        <f t="shared" si="7"/>
        <v>46122</v>
      </c>
      <c r="C45" s="15">
        <f t="shared" ref="C45" si="10">(B45/$B$84)*100</f>
        <v>31.37529676668866</v>
      </c>
      <c r="D45" s="14">
        <v>42330</v>
      </c>
      <c r="E45" s="14">
        <v>3792</v>
      </c>
      <c r="F45" s="14">
        <v>24072</v>
      </c>
      <c r="G45" s="14">
        <v>21976</v>
      </c>
      <c r="H45" s="14">
        <v>74</v>
      </c>
    </row>
    <row r="46" spans="1:8" s="2" customFormat="1" x14ac:dyDescent="0.25">
      <c r="A46" s="16" t="s">
        <v>9</v>
      </c>
      <c r="B46" s="17"/>
      <c r="C46" s="17"/>
      <c r="D46" s="17"/>
      <c r="E46" s="17"/>
      <c r="F46" s="17"/>
      <c r="G46" s="17"/>
      <c r="H46" s="17"/>
    </row>
    <row r="47" spans="1:8" s="2" customFormat="1" x14ac:dyDescent="0.25">
      <c r="A47" s="3" t="s">
        <v>21</v>
      </c>
      <c r="B47" s="4">
        <f>D47+E47</f>
        <v>64111</v>
      </c>
      <c r="C47" s="1">
        <f>(B47/$B$19)*100</f>
        <v>122.03251104004873</v>
      </c>
      <c r="D47" s="4">
        <v>55922</v>
      </c>
      <c r="E47" s="4">
        <v>8189</v>
      </c>
      <c r="F47" s="4">
        <v>23534</v>
      </c>
      <c r="G47" s="4">
        <v>40545</v>
      </c>
      <c r="H47" s="4">
        <v>32</v>
      </c>
    </row>
    <row r="48" spans="1:8" s="2" customFormat="1" x14ac:dyDescent="0.25">
      <c r="A48" s="3" t="s">
        <v>24</v>
      </c>
      <c r="B48" s="4">
        <f t="shared" ref="B48:B58" si="11">D48+E48</f>
        <v>39441</v>
      </c>
      <c r="C48" s="1">
        <f t="shared" ref="C48:C57" si="12">(B48/$B$19)*100</f>
        <v>75.074234810415717</v>
      </c>
      <c r="D48" s="4">
        <v>34540</v>
      </c>
      <c r="E48" s="4">
        <v>4901</v>
      </c>
      <c r="F48" s="4">
        <v>15431</v>
      </c>
      <c r="G48" s="4">
        <v>23972</v>
      </c>
      <c r="H48" s="4">
        <v>38</v>
      </c>
    </row>
    <row r="49" spans="1:8" s="2" customFormat="1" x14ac:dyDescent="0.25">
      <c r="A49" s="3" t="s">
        <v>27</v>
      </c>
      <c r="B49" s="4">
        <f t="shared" si="11"/>
        <v>34746</v>
      </c>
      <c r="C49" s="1">
        <f t="shared" si="12"/>
        <v>66.137505710370036</v>
      </c>
      <c r="D49" s="4">
        <v>30001</v>
      </c>
      <c r="E49" s="4">
        <v>4745</v>
      </c>
      <c r="F49" s="4">
        <v>9051</v>
      </c>
      <c r="G49" s="4">
        <v>25665</v>
      </c>
      <c r="H49" s="4">
        <v>30</v>
      </c>
    </row>
    <row r="50" spans="1:8" s="2" customFormat="1" x14ac:dyDescent="0.25">
      <c r="A50" s="3" t="s">
        <v>42</v>
      </c>
      <c r="B50" s="4">
        <f t="shared" si="11"/>
        <v>23775</v>
      </c>
      <c r="C50" s="1">
        <f t="shared" si="12"/>
        <v>45.254682503426224</v>
      </c>
      <c r="D50" s="4">
        <v>21240</v>
      </c>
      <c r="E50" s="4">
        <v>2535</v>
      </c>
      <c r="F50" s="4">
        <v>12247</v>
      </c>
      <c r="G50" s="4">
        <v>11509</v>
      </c>
      <c r="H50" s="4">
        <v>19</v>
      </c>
    </row>
    <row r="51" spans="1:8" s="2" customFormat="1" x14ac:dyDescent="0.25">
      <c r="A51" s="3" t="s">
        <v>38</v>
      </c>
      <c r="B51" s="4">
        <f t="shared" si="11"/>
        <v>16722</v>
      </c>
      <c r="C51" s="1">
        <f t="shared" si="12"/>
        <v>31.829602558245774</v>
      </c>
      <c r="D51" s="4">
        <v>14455</v>
      </c>
      <c r="E51" s="4">
        <v>2267</v>
      </c>
      <c r="F51" s="4">
        <v>19</v>
      </c>
      <c r="G51" s="4">
        <v>16682</v>
      </c>
      <c r="H51" s="4">
        <v>21</v>
      </c>
    </row>
    <row r="52" spans="1:8" s="2" customFormat="1" x14ac:dyDescent="0.25">
      <c r="A52" s="3" t="s">
        <v>39</v>
      </c>
      <c r="B52" s="4">
        <f t="shared" si="11"/>
        <v>15424</v>
      </c>
      <c r="C52" s="1">
        <f t="shared" si="12"/>
        <v>29.358915791076594</v>
      </c>
      <c r="D52" s="4">
        <v>13206</v>
      </c>
      <c r="E52" s="4">
        <v>2218</v>
      </c>
      <c r="F52" s="4">
        <v>9582</v>
      </c>
      <c r="G52" s="4">
        <v>5837</v>
      </c>
      <c r="H52" s="4">
        <v>5</v>
      </c>
    </row>
    <row r="53" spans="1:8" s="2" customFormat="1" x14ac:dyDescent="0.25">
      <c r="A53" s="3" t="s">
        <v>36</v>
      </c>
      <c r="B53" s="4">
        <f t="shared" si="11"/>
        <v>11991</v>
      </c>
      <c r="C53" s="1">
        <f t="shared" si="12"/>
        <v>22.824349017816353</v>
      </c>
      <c r="D53" s="4">
        <v>10241</v>
      </c>
      <c r="E53" s="4">
        <v>1750</v>
      </c>
      <c r="F53" s="4">
        <v>8856</v>
      </c>
      <c r="G53" s="4">
        <v>3117</v>
      </c>
      <c r="H53" s="4">
        <v>18</v>
      </c>
    </row>
    <row r="54" spans="1:8" s="2" customFormat="1" x14ac:dyDescent="0.25">
      <c r="A54" s="3" t="s">
        <v>29</v>
      </c>
      <c r="B54" s="4">
        <f t="shared" si="11"/>
        <v>9720</v>
      </c>
      <c r="C54" s="1">
        <f t="shared" si="12"/>
        <v>18.501598903608954</v>
      </c>
      <c r="D54" s="4">
        <v>8553</v>
      </c>
      <c r="E54" s="4">
        <v>1167</v>
      </c>
      <c r="F54" s="4">
        <v>2285</v>
      </c>
      <c r="G54" s="4">
        <v>7432</v>
      </c>
      <c r="H54" s="4">
        <v>3</v>
      </c>
    </row>
    <row r="55" spans="1:8" s="2" customFormat="1" x14ac:dyDescent="0.25">
      <c r="A55" s="3" t="s">
        <v>44</v>
      </c>
      <c r="B55" s="4">
        <f t="shared" si="11"/>
        <v>9383</v>
      </c>
      <c r="C55" s="1">
        <f t="shared" si="12"/>
        <v>17.860134003350083</v>
      </c>
      <c r="D55" s="4">
        <v>7892</v>
      </c>
      <c r="E55" s="4">
        <v>1491</v>
      </c>
      <c r="F55" s="4">
        <v>180</v>
      </c>
      <c r="G55" s="4">
        <v>9193</v>
      </c>
      <c r="H55" s="4">
        <v>10</v>
      </c>
    </row>
    <row r="56" spans="1:8" s="2" customFormat="1" x14ac:dyDescent="0.25">
      <c r="A56" s="3" t="s">
        <v>37</v>
      </c>
      <c r="B56" s="4">
        <f t="shared" si="11"/>
        <v>8381</v>
      </c>
      <c r="C56" s="1">
        <f t="shared" si="12"/>
        <v>15.952870412669407</v>
      </c>
      <c r="D56" s="4">
        <v>7216</v>
      </c>
      <c r="E56" s="4">
        <v>1165</v>
      </c>
      <c r="F56" s="4">
        <v>4800</v>
      </c>
      <c r="G56" s="4">
        <v>3566</v>
      </c>
      <c r="H56" s="4">
        <v>15</v>
      </c>
    </row>
    <row r="57" spans="1:8" s="2" customFormat="1" x14ac:dyDescent="0.25">
      <c r="A57" s="12" t="s">
        <v>1</v>
      </c>
      <c r="B57" s="4">
        <f t="shared" si="11"/>
        <v>181218</v>
      </c>
      <c r="C57" s="1">
        <f t="shared" si="12"/>
        <v>344.94061215166744</v>
      </c>
      <c r="D57" s="4">
        <f>D58-SUM(D47:D56)</f>
        <v>156713</v>
      </c>
      <c r="E57" s="4">
        <f t="shared" ref="E57:H57" si="13">E58-SUM(E47:E56)</f>
        <v>24505</v>
      </c>
      <c r="F57" s="4">
        <f t="shared" si="13"/>
        <v>76063</v>
      </c>
      <c r="G57" s="4">
        <f t="shared" si="13"/>
        <v>105003</v>
      </c>
      <c r="H57" s="4">
        <f t="shared" si="13"/>
        <v>152</v>
      </c>
    </row>
    <row r="58" spans="1:8" s="2" customFormat="1" ht="15" customHeight="1" x14ac:dyDescent="0.25">
      <c r="A58" s="13" t="s">
        <v>14</v>
      </c>
      <c r="B58" s="14">
        <f t="shared" si="11"/>
        <v>414912</v>
      </c>
      <c r="C58" s="15">
        <f t="shared" ref="C58" si="14">(B58/$B$84)*100</f>
        <v>282.25114114869967</v>
      </c>
      <c r="D58" s="14">
        <v>359979</v>
      </c>
      <c r="E58" s="14">
        <v>54933</v>
      </c>
      <c r="F58" s="14">
        <v>162048</v>
      </c>
      <c r="G58" s="14">
        <v>252521</v>
      </c>
      <c r="H58" s="14">
        <v>343</v>
      </c>
    </row>
    <row r="59" spans="1:8" s="2" customFormat="1" x14ac:dyDescent="0.25">
      <c r="A59" s="16" t="s">
        <v>10</v>
      </c>
      <c r="B59" s="17"/>
      <c r="C59" s="17"/>
      <c r="D59" s="17"/>
      <c r="E59" s="17"/>
      <c r="F59" s="17"/>
      <c r="G59" s="17"/>
      <c r="H59" s="17"/>
    </row>
    <row r="60" spans="1:8" s="2" customFormat="1" x14ac:dyDescent="0.25">
      <c r="A60" s="3" t="s">
        <v>21</v>
      </c>
      <c r="B60" s="4">
        <f>D60+E60</f>
        <v>18181</v>
      </c>
      <c r="C60" s="1">
        <f>(B60/$B$19)*100</f>
        <v>34.606745850464442</v>
      </c>
      <c r="D60" s="4">
        <v>13990</v>
      </c>
      <c r="E60" s="4">
        <v>4191</v>
      </c>
      <c r="F60" s="4">
        <v>7946</v>
      </c>
      <c r="G60" s="4">
        <v>10227</v>
      </c>
      <c r="H60" s="4">
        <v>8</v>
      </c>
    </row>
    <row r="61" spans="1:8" s="2" customFormat="1" x14ac:dyDescent="0.25">
      <c r="A61" s="3" t="s">
        <v>24</v>
      </c>
      <c r="B61" s="4">
        <f t="shared" ref="B61:B71" si="15">D61+E61</f>
        <v>13500</v>
      </c>
      <c r="C61" s="1">
        <f t="shared" ref="C61:C70" si="16">(B61/$B$19)*100</f>
        <v>25.696665143901328</v>
      </c>
      <c r="D61" s="4">
        <v>10860</v>
      </c>
      <c r="E61" s="4">
        <v>2640</v>
      </c>
      <c r="F61" s="4">
        <v>5302</v>
      </c>
      <c r="G61" s="4">
        <v>8197</v>
      </c>
      <c r="H61" s="4">
        <v>1</v>
      </c>
    </row>
    <row r="62" spans="1:8" s="2" customFormat="1" x14ac:dyDescent="0.25">
      <c r="A62" s="3" t="s">
        <v>42</v>
      </c>
      <c r="B62" s="4">
        <f t="shared" si="15"/>
        <v>7886</v>
      </c>
      <c r="C62" s="1">
        <f t="shared" si="16"/>
        <v>15.010659357393024</v>
      </c>
      <c r="D62" s="4">
        <v>6349</v>
      </c>
      <c r="E62" s="4">
        <v>1537</v>
      </c>
      <c r="F62" s="4">
        <v>4344</v>
      </c>
      <c r="G62" s="4">
        <v>3542</v>
      </c>
      <c r="H62" s="4"/>
    </row>
    <row r="63" spans="1:8" s="2" customFormat="1" x14ac:dyDescent="0.25">
      <c r="A63" s="3" t="s">
        <v>27</v>
      </c>
      <c r="B63" s="4">
        <f t="shared" si="15"/>
        <v>7452</v>
      </c>
      <c r="C63" s="1">
        <f t="shared" si="16"/>
        <v>14.184559159433533</v>
      </c>
      <c r="D63" s="4">
        <v>5818</v>
      </c>
      <c r="E63" s="4">
        <v>1634</v>
      </c>
      <c r="F63" s="4">
        <v>2846</v>
      </c>
      <c r="G63" s="4">
        <v>4606</v>
      </c>
      <c r="H63" s="4"/>
    </row>
    <row r="64" spans="1:8" s="2" customFormat="1" x14ac:dyDescent="0.25">
      <c r="A64" s="3" t="s">
        <v>33</v>
      </c>
      <c r="B64" s="4">
        <f t="shared" si="15"/>
        <v>5078</v>
      </c>
      <c r="C64" s="1">
        <f t="shared" si="16"/>
        <v>9.6657530074615501</v>
      </c>
      <c r="D64" s="4">
        <v>4095</v>
      </c>
      <c r="E64" s="4">
        <v>983</v>
      </c>
      <c r="F64" s="4">
        <v>2351</v>
      </c>
      <c r="G64" s="4">
        <v>2724</v>
      </c>
      <c r="H64" s="4">
        <v>3</v>
      </c>
    </row>
    <row r="65" spans="1:8" s="2" customFormat="1" x14ac:dyDescent="0.25">
      <c r="A65" s="3" t="s">
        <v>39</v>
      </c>
      <c r="B65" s="4">
        <f t="shared" si="15"/>
        <v>4385</v>
      </c>
      <c r="C65" s="1">
        <f t="shared" si="16"/>
        <v>8.3466575300746157</v>
      </c>
      <c r="D65" s="4">
        <v>3421</v>
      </c>
      <c r="E65" s="4">
        <v>964</v>
      </c>
      <c r="F65" s="4">
        <v>2780</v>
      </c>
      <c r="G65" s="4">
        <v>1602</v>
      </c>
      <c r="H65" s="4">
        <v>3</v>
      </c>
    </row>
    <row r="66" spans="1:8" s="2" customFormat="1" x14ac:dyDescent="0.25">
      <c r="A66" s="3" t="s">
        <v>28</v>
      </c>
      <c r="B66" s="4">
        <f t="shared" si="15"/>
        <v>3597</v>
      </c>
      <c r="C66" s="1">
        <f t="shared" si="16"/>
        <v>6.8467336683417095</v>
      </c>
      <c r="D66" s="4">
        <v>2890</v>
      </c>
      <c r="E66" s="4">
        <v>707</v>
      </c>
      <c r="F66" s="4">
        <v>1733</v>
      </c>
      <c r="G66" s="4">
        <v>1863</v>
      </c>
      <c r="H66" s="4">
        <v>1</v>
      </c>
    </row>
    <row r="67" spans="1:8" s="2" customFormat="1" x14ac:dyDescent="0.25">
      <c r="A67" s="3" t="s">
        <v>36</v>
      </c>
      <c r="B67" s="4">
        <f t="shared" si="15"/>
        <v>2950</v>
      </c>
      <c r="C67" s="1">
        <f t="shared" si="16"/>
        <v>5.6151971981117708</v>
      </c>
      <c r="D67" s="4">
        <v>2269</v>
      </c>
      <c r="E67" s="4">
        <v>681</v>
      </c>
      <c r="F67" s="4">
        <v>1903</v>
      </c>
      <c r="G67" s="4">
        <v>1046</v>
      </c>
      <c r="H67" s="4">
        <v>1</v>
      </c>
    </row>
    <row r="68" spans="1:8" s="2" customFormat="1" x14ac:dyDescent="0.25">
      <c r="A68" s="3" t="s">
        <v>34</v>
      </c>
      <c r="B68" s="4">
        <f t="shared" si="15"/>
        <v>2468</v>
      </c>
      <c r="C68" s="1">
        <f t="shared" si="16"/>
        <v>4.6977310796406275</v>
      </c>
      <c r="D68" s="4">
        <v>1948</v>
      </c>
      <c r="E68" s="4">
        <v>520</v>
      </c>
      <c r="F68" s="4">
        <v>885</v>
      </c>
      <c r="G68" s="4">
        <v>1582</v>
      </c>
      <c r="H68" s="4">
        <v>1</v>
      </c>
    </row>
    <row r="69" spans="1:8" s="2" customFormat="1" x14ac:dyDescent="0.25">
      <c r="A69" s="3" t="s">
        <v>32</v>
      </c>
      <c r="B69" s="4">
        <f t="shared" si="15"/>
        <v>2268</v>
      </c>
      <c r="C69" s="1">
        <f t="shared" si="16"/>
        <v>4.317039744175422</v>
      </c>
      <c r="D69" s="4">
        <v>1786</v>
      </c>
      <c r="E69" s="4">
        <v>482</v>
      </c>
      <c r="F69" s="4">
        <v>1516</v>
      </c>
      <c r="G69" s="4">
        <v>751</v>
      </c>
      <c r="H69" s="4">
        <v>1</v>
      </c>
    </row>
    <row r="70" spans="1:8" s="2" customFormat="1" x14ac:dyDescent="0.25">
      <c r="A70" s="12" t="s">
        <v>1</v>
      </c>
      <c r="B70" s="4">
        <f t="shared" si="15"/>
        <v>51479</v>
      </c>
      <c r="C70" s="1">
        <f t="shared" si="16"/>
        <v>97.988046292066386</v>
      </c>
      <c r="D70" s="4">
        <f>D71-SUM(D60:D69)</f>
        <v>40841</v>
      </c>
      <c r="E70" s="4">
        <f t="shared" ref="E70:H70" si="17">E71-SUM(E60:E69)</f>
        <v>10638</v>
      </c>
      <c r="F70" s="4">
        <f t="shared" si="17"/>
        <v>24098</v>
      </c>
      <c r="G70" s="4">
        <f t="shared" si="17"/>
        <v>27352</v>
      </c>
      <c r="H70" s="4">
        <f t="shared" si="17"/>
        <v>29</v>
      </c>
    </row>
    <row r="71" spans="1:8" s="2" customFormat="1" ht="15" customHeight="1" x14ac:dyDescent="0.25">
      <c r="A71" s="13" t="s">
        <v>15</v>
      </c>
      <c r="B71" s="14">
        <f t="shared" si="15"/>
        <v>119244</v>
      </c>
      <c r="C71" s="15">
        <f t="shared" ref="C71" si="18">(B71/$B$84)*100</f>
        <v>81.117815525064458</v>
      </c>
      <c r="D71" s="14">
        <v>94267</v>
      </c>
      <c r="E71" s="14">
        <v>24977</v>
      </c>
      <c r="F71" s="14">
        <v>55704</v>
      </c>
      <c r="G71" s="14">
        <v>63492</v>
      </c>
      <c r="H71" s="14">
        <v>48</v>
      </c>
    </row>
    <row r="72" spans="1:8" s="2" customFormat="1" x14ac:dyDescent="0.25">
      <c r="A72" s="16" t="s">
        <v>11</v>
      </c>
      <c r="B72" s="17"/>
      <c r="C72" s="17"/>
      <c r="D72" s="17"/>
      <c r="E72" s="17"/>
      <c r="F72" s="17"/>
      <c r="G72" s="17"/>
      <c r="H72" s="17"/>
    </row>
    <row r="73" spans="1:8" s="2" customFormat="1" x14ac:dyDescent="0.25">
      <c r="A73" s="3" t="s">
        <v>42</v>
      </c>
      <c r="B73" s="4">
        <f>D73+E73</f>
        <v>18197</v>
      </c>
      <c r="C73" s="1">
        <f>(B73/$B$19)*100</f>
        <v>34.637201157301661</v>
      </c>
      <c r="D73" s="4">
        <v>14267</v>
      </c>
      <c r="E73" s="4">
        <v>3930</v>
      </c>
      <c r="F73" s="4">
        <v>9846</v>
      </c>
      <c r="G73" s="4">
        <v>8351</v>
      </c>
      <c r="H73" s="4"/>
    </row>
    <row r="74" spans="1:8" s="2" customFormat="1" x14ac:dyDescent="0.25">
      <c r="A74" s="3" t="s">
        <v>21</v>
      </c>
      <c r="B74" s="4">
        <f t="shared" ref="B74:B84" si="19">D74+E74</f>
        <v>16000</v>
      </c>
      <c r="C74" s="1">
        <f t="shared" ref="C74:C83" si="20">(B74/$B$19)*100</f>
        <v>30.455306837216384</v>
      </c>
      <c r="D74" s="4">
        <v>11553</v>
      </c>
      <c r="E74" s="4">
        <v>4447</v>
      </c>
      <c r="F74" s="4">
        <v>7470</v>
      </c>
      <c r="G74" s="4">
        <v>8530</v>
      </c>
      <c r="H74" s="4"/>
    </row>
    <row r="75" spans="1:8" s="2" customFormat="1" x14ac:dyDescent="0.25">
      <c r="A75" s="3" t="s">
        <v>24</v>
      </c>
      <c r="B75" s="4">
        <f t="shared" si="19"/>
        <v>14636</v>
      </c>
      <c r="C75" s="1">
        <f t="shared" si="20"/>
        <v>27.858991929343691</v>
      </c>
      <c r="D75" s="4">
        <v>11065</v>
      </c>
      <c r="E75" s="4">
        <v>3571</v>
      </c>
      <c r="F75" s="4">
        <v>6327</v>
      </c>
      <c r="G75" s="4">
        <v>8303</v>
      </c>
      <c r="H75" s="4">
        <v>6</v>
      </c>
    </row>
    <row r="76" spans="1:8" s="2" customFormat="1" x14ac:dyDescent="0.25">
      <c r="A76" s="3" t="s">
        <v>27</v>
      </c>
      <c r="B76" s="4">
        <f t="shared" si="19"/>
        <v>7646</v>
      </c>
      <c r="C76" s="1">
        <f t="shared" si="20"/>
        <v>14.55382975483478</v>
      </c>
      <c r="D76" s="4">
        <v>5761</v>
      </c>
      <c r="E76" s="4">
        <v>1885</v>
      </c>
      <c r="F76" s="4">
        <v>3115</v>
      </c>
      <c r="G76" s="4">
        <v>4531</v>
      </c>
      <c r="H76" s="4"/>
    </row>
    <row r="77" spans="1:8" s="2" customFormat="1" x14ac:dyDescent="0.25">
      <c r="A77" s="3" t="s">
        <v>33</v>
      </c>
      <c r="B77" s="4">
        <f t="shared" si="19"/>
        <v>6825</v>
      </c>
      <c r="C77" s="1">
        <f t="shared" si="20"/>
        <v>12.991091822750114</v>
      </c>
      <c r="D77" s="4">
        <v>5147</v>
      </c>
      <c r="E77" s="4">
        <v>1678</v>
      </c>
      <c r="F77" s="4">
        <v>3375</v>
      </c>
      <c r="G77" s="4">
        <v>3450</v>
      </c>
      <c r="H77" s="4"/>
    </row>
    <row r="78" spans="1:8" s="2" customFormat="1" x14ac:dyDescent="0.25">
      <c r="A78" s="3" t="s">
        <v>34</v>
      </c>
      <c r="B78" s="4">
        <f t="shared" si="19"/>
        <v>4461</v>
      </c>
      <c r="C78" s="1">
        <f t="shared" si="20"/>
        <v>8.4913202375513936</v>
      </c>
      <c r="D78" s="4">
        <v>3339</v>
      </c>
      <c r="E78" s="4">
        <v>1122</v>
      </c>
      <c r="F78" s="4">
        <v>2175</v>
      </c>
      <c r="G78" s="4">
        <v>2286</v>
      </c>
      <c r="H78" s="4"/>
    </row>
    <row r="79" spans="1:8" s="2" customFormat="1" x14ac:dyDescent="0.25">
      <c r="A79" s="3" t="s">
        <v>26</v>
      </c>
      <c r="B79" s="4">
        <f t="shared" si="19"/>
        <v>4073</v>
      </c>
      <c r="C79" s="1">
        <f t="shared" si="20"/>
        <v>7.7527790467488966</v>
      </c>
      <c r="D79" s="4">
        <v>3050</v>
      </c>
      <c r="E79" s="4">
        <v>1023</v>
      </c>
      <c r="F79" s="4">
        <v>2214</v>
      </c>
      <c r="G79" s="4">
        <v>1859</v>
      </c>
      <c r="H79" s="4"/>
    </row>
    <row r="80" spans="1:8" s="2" customFormat="1" x14ac:dyDescent="0.25">
      <c r="A80" s="3" t="s">
        <v>40</v>
      </c>
      <c r="B80" s="4">
        <f t="shared" si="19"/>
        <v>3382</v>
      </c>
      <c r="C80" s="1">
        <f t="shared" si="20"/>
        <v>6.4374904827166137</v>
      </c>
      <c r="D80" s="4">
        <v>2346</v>
      </c>
      <c r="E80" s="4">
        <v>1036</v>
      </c>
      <c r="F80" s="4">
        <v>1803</v>
      </c>
      <c r="G80" s="4">
        <v>1579</v>
      </c>
      <c r="H80" s="4"/>
    </row>
    <row r="81" spans="1:8" s="2" customFormat="1" x14ac:dyDescent="0.25">
      <c r="A81" s="3" t="s">
        <v>30</v>
      </c>
      <c r="B81" s="4">
        <f t="shared" si="19"/>
        <v>3073</v>
      </c>
      <c r="C81" s="1">
        <f t="shared" si="20"/>
        <v>5.8493223694228718</v>
      </c>
      <c r="D81" s="4">
        <v>2360</v>
      </c>
      <c r="E81" s="4">
        <v>713</v>
      </c>
      <c r="F81" s="4">
        <v>1175</v>
      </c>
      <c r="G81" s="4">
        <v>1898</v>
      </c>
      <c r="H81" s="4"/>
    </row>
    <row r="82" spans="1:8" s="2" customFormat="1" x14ac:dyDescent="0.25">
      <c r="A82" s="3" t="s">
        <v>32</v>
      </c>
      <c r="B82" s="4">
        <f t="shared" si="19"/>
        <v>3050</v>
      </c>
      <c r="C82" s="1">
        <f t="shared" si="20"/>
        <v>5.805542865844374</v>
      </c>
      <c r="D82" s="4">
        <v>2251</v>
      </c>
      <c r="E82" s="4">
        <v>799</v>
      </c>
      <c r="F82" s="4">
        <v>1636</v>
      </c>
      <c r="G82" s="4">
        <v>1414</v>
      </c>
      <c r="H82" s="4"/>
    </row>
    <row r="83" spans="1:8" s="2" customFormat="1" x14ac:dyDescent="0.25">
      <c r="A83" s="12" t="s">
        <v>1</v>
      </c>
      <c r="B83" s="4">
        <f t="shared" si="19"/>
        <v>65658</v>
      </c>
      <c r="C83" s="1">
        <f t="shared" si="20"/>
        <v>124.97715851987208</v>
      </c>
      <c r="D83" s="4">
        <f>D84-SUM(D73:D82)</f>
        <v>48783</v>
      </c>
      <c r="E83" s="4">
        <f t="shared" ref="E83:H83" si="21">E84-SUM(E73:E82)</f>
        <v>16875</v>
      </c>
      <c r="F83" s="4">
        <f t="shared" si="21"/>
        <v>32078</v>
      </c>
      <c r="G83" s="4">
        <f t="shared" si="21"/>
        <v>33576</v>
      </c>
      <c r="H83" s="4">
        <f t="shared" si="21"/>
        <v>4</v>
      </c>
    </row>
    <row r="84" spans="1:8" s="2" customFormat="1" ht="15" customHeight="1" x14ac:dyDescent="0.25">
      <c r="A84" s="13" t="s">
        <v>16</v>
      </c>
      <c r="B84" s="14">
        <f t="shared" si="19"/>
        <v>147001</v>
      </c>
      <c r="C84" s="15">
        <f t="shared" ref="C84" si="22">(B84/$B$84)*100</f>
        <v>100</v>
      </c>
      <c r="D84" s="14">
        <v>109922</v>
      </c>
      <c r="E84" s="14">
        <v>37079</v>
      </c>
      <c r="F84" s="14">
        <v>71214</v>
      </c>
      <c r="G84" s="14">
        <v>75777</v>
      </c>
      <c r="H84" s="14">
        <v>10</v>
      </c>
    </row>
    <row r="85" spans="1:8" s="2" customFormat="1" x14ac:dyDescent="0.25"/>
    <row r="86" spans="1:8" s="2" customFormat="1" ht="41.25" customHeight="1" x14ac:dyDescent="0.25">
      <c r="A86" s="18" t="s">
        <v>41</v>
      </c>
      <c r="B86" s="19"/>
      <c r="C86" s="19"/>
      <c r="D86" s="19"/>
      <c r="E86" s="19"/>
      <c r="F86" s="19"/>
      <c r="G86" s="20"/>
      <c r="H86" s="5"/>
    </row>
  </sheetData>
  <mergeCells count="9">
    <mergeCell ref="A20:H20"/>
    <mergeCell ref="A2:H2"/>
    <mergeCell ref="A3:H3"/>
    <mergeCell ref="A7:G7"/>
    <mergeCell ref="A72:H72"/>
    <mergeCell ref="A33:H33"/>
    <mergeCell ref="A46:H46"/>
    <mergeCell ref="A59:H59"/>
    <mergeCell ref="A86:G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4.4.3Urgencias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Sammy</cp:lastModifiedBy>
  <dcterms:created xsi:type="dcterms:W3CDTF">2018-11-27T11:56:15Z</dcterms:created>
  <dcterms:modified xsi:type="dcterms:W3CDTF">2021-06-29T21:50:27Z</dcterms:modified>
</cp:coreProperties>
</file>