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my\Documents\Sandra\Trabajo\2020\RIPS\Página\2018\"/>
    </mc:Choice>
  </mc:AlternateContent>
  <bookViews>
    <workbookView xWindow="120" yWindow="90" windowWidth="21300" windowHeight="9705"/>
  </bookViews>
  <sheets>
    <sheet name="4.4.5Hospitalizacion" sheetId="12" r:id="rId1"/>
  </sheets>
  <calcPr calcId="152511"/>
</workbook>
</file>

<file path=xl/calcChain.xml><?xml version="1.0" encoding="utf-8"?>
<calcChain xmlns="http://schemas.openxmlformats.org/spreadsheetml/2006/main">
  <c r="H83" i="12" l="1"/>
  <c r="G83" i="12"/>
  <c r="F83" i="12"/>
  <c r="E83" i="12"/>
  <c r="C83" i="12"/>
  <c r="D83" i="12" s="1"/>
  <c r="H70" i="12"/>
  <c r="G70" i="12"/>
  <c r="F70" i="12"/>
  <c r="E70" i="12"/>
  <c r="C70" i="12"/>
  <c r="D70" i="12" s="1"/>
  <c r="H57" i="12"/>
  <c r="G57" i="12"/>
  <c r="F57" i="12"/>
  <c r="E57" i="12"/>
  <c r="C57" i="12"/>
  <c r="D57" i="12" s="1"/>
  <c r="H44" i="12"/>
  <c r="G44" i="12"/>
  <c r="F44" i="12"/>
  <c r="E44" i="12"/>
  <c r="C44" i="12"/>
  <c r="D44" i="12" s="1"/>
  <c r="H31" i="12"/>
  <c r="G31" i="12"/>
  <c r="F31" i="12"/>
  <c r="E31" i="12"/>
  <c r="C31" i="12"/>
  <c r="D31" i="12" s="1"/>
  <c r="E18" i="12"/>
  <c r="F18" i="12"/>
  <c r="G18" i="12"/>
  <c r="H18" i="12"/>
  <c r="C18" i="12"/>
  <c r="D18" i="12" s="1"/>
  <c r="D82" i="12" l="1"/>
  <c r="D81" i="12"/>
  <c r="D80" i="12"/>
  <c r="D79" i="12"/>
  <c r="D78" i="12"/>
  <c r="D77" i="12"/>
  <c r="D76" i="12"/>
  <c r="D75" i="12"/>
  <c r="D74" i="12"/>
  <c r="D73" i="12"/>
  <c r="D69" i="12"/>
  <c r="D68" i="12"/>
  <c r="D67" i="12"/>
  <c r="D66" i="12"/>
  <c r="D65" i="12"/>
  <c r="D64" i="12"/>
  <c r="D63" i="12"/>
  <c r="D62" i="12"/>
  <c r="D61" i="12"/>
  <c r="D60" i="12"/>
  <c r="D56" i="12"/>
  <c r="D55" i="12"/>
  <c r="D54" i="12"/>
  <c r="D53" i="12"/>
  <c r="D52" i="12"/>
  <c r="D51" i="12"/>
  <c r="D50" i="12"/>
  <c r="D49" i="12"/>
  <c r="D48" i="12"/>
  <c r="D47" i="12"/>
  <c r="D43" i="12"/>
  <c r="D42" i="12"/>
  <c r="D41" i="12"/>
  <c r="D40" i="12"/>
  <c r="D39" i="12"/>
  <c r="D38" i="12"/>
  <c r="D37" i="12"/>
  <c r="D36" i="12"/>
  <c r="D35" i="12"/>
  <c r="D34" i="12"/>
  <c r="D30" i="12"/>
  <c r="D29" i="12"/>
  <c r="D28" i="12"/>
  <c r="D27" i="12"/>
  <c r="D26" i="12"/>
  <c r="D25" i="12"/>
  <c r="D24" i="12"/>
  <c r="D23" i="12"/>
  <c r="D22" i="12"/>
  <c r="D21" i="12"/>
  <c r="D17" i="12"/>
  <c r="D16" i="12"/>
  <c r="D15" i="12"/>
  <c r="D14" i="12"/>
  <c r="D13" i="12"/>
  <c r="D12" i="12"/>
  <c r="D11" i="12"/>
  <c r="D10" i="12"/>
  <c r="D9" i="12"/>
  <c r="D8" i="12"/>
  <c r="D71" i="12" l="1"/>
  <c r="D84" i="12"/>
  <c r="D58" i="12"/>
  <c r="D45" i="12"/>
  <c r="D32" i="12"/>
  <c r="D19" i="12"/>
</calcChain>
</file>

<file path=xl/sharedStrings.xml><?xml version="1.0" encoding="utf-8"?>
<sst xmlns="http://schemas.openxmlformats.org/spreadsheetml/2006/main" count="150" uniqueCount="107">
  <si>
    <t>Total</t>
  </si>
  <si>
    <t>J459</t>
  </si>
  <si>
    <t>ASMA  NO ESPECIFICADA</t>
  </si>
  <si>
    <t>J46X</t>
  </si>
  <si>
    <t>ESTADO ASMATICO</t>
  </si>
  <si>
    <t>J210</t>
  </si>
  <si>
    <t>BRONQUIOLITIS AGUDA DEBIDA A VIRUS SINCITIAL RESPIRATORIO</t>
  </si>
  <si>
    <t>N390</t>
  </si>
  <si>
    <t>INFECCION DE VIAS URINARIAS  SITIO NO ESPECIFICADO</t>
  </si>
  <si>
    <t>A09X</t>
  </si>
  <si>
    <t>DIARREA Y GASTROENTERITIS DE PRESUNTO ORIGEN INFECCIOSO</t>
  </si>
  <si>
    <t>R104</t>
  </si>
  <si>
    <t>OTROS DOLORES ABDOMINALES Y LOS NO ESPECIFICADOS</t>
  </si>
  <si>
    <t>C910</t>
  </si>
  <si>
    <t>LEUCEMIA LINFOBLASTICA AGUDA</t>
  </si>
  <si>
    <t>J219</t>
  </si>
  <si>
    <t>BRONQUIOLITIS AGUDA  NO ESPECIFICADA</t>
  </si>
  <si>
    <t>J22X</t>
  </si>
  <si>
    <t>INFECCION AGUDA NO ESPECIFICADA DE LAS VIAS RESPIRATORIAS INFERIORES</t>
  </si>
  <si>
    <t>R509</t>
  </si>
  <si>
    <t>FIEBRE  NO ESPECIFICADA</t>
  </si>
  <si>
    <t>J159</t>
  </si>
  <si>
    <t>NEUMONIA BACTERIANA  NO ESPECIFICADA</t>
  </si>
  <si>
    <t>R51X</t>
  </si>
  <si>
    <t>CEFALEA</t>
  </si>
  <si>
    <t>J189</t>
  </si>
  <si>
    <t>NEUMONIA  NO ESPECIFICADA</t>
  </si>
  <si>
    <t>K359</t>
  </si>
  <si>
    <t>APENDICITIS AGUDA  NO ESPECIFICADA</t>
  </si>
  <si>
    <t>P369</t>
  </si>
  <si>
    <t>SEPSIS BACTERIANA DEL RECIEN NACIDO  NO ESPECIFICADA</t>
  </si>
  <si>
    <t>P599</t>
  </si>
  <si>
    <t>ICTERICIA NEONATAL  NO ESPECIFICADA</t>
  </si>
  <si>
    <t>P073</t>
  </si>
  <si>
    <t>OTROS RECIEN NACIDOS PRETERMINO</t>
  </si>
  <si>
    <t>P220</t>
  </si>
  <si>
    <t>SINDROME DE DIFICULTAD RESPIRATORIA DEL RECIEN NACIDO</t>
  </si>
  <si>
    <t>O479</t>
  </si>
  <si>
    <t>FALSO TRABAJO DE PARTO SIN OTRA ESPECIFICACION</t>
  </si>
  <si>
    <t>O471</t>
  </si>
  <si>
    <t>FALSO TRABAJO DE PARTO ANTES DE LA 37 Y MAS SEMANAS COMPLETAS DE GESTACION</t>
  </si>
  <si>
    <t>O800</t>
  </si>
  <si>
    <t>PARTO UNICO ESPONTANEO  PRESENTACION CEFALICA DE VERTICE</t>
  </si>
  <si>
    <t>C719</t>
  </si>
  <si>
    <t>TUMOR MALIGNO DEL ENCEFALO  PARTE NO ESPECIFICADA</t>
  </si>
  <si>
    <t>OTROS DX</t>
  </si>
  <si>
    <t>Total Departamento</t>
  </si>
  <si>
    <t>Código causa</t>
  </si>
  <si>
    <t>Causas</t>
  </si>
  <si>
    <t>%</t>
  </si>
  <si>
    <t>Urbana</t>
  </si>
  <si>
    <t>Rural</t>
  </si>
  <si>
    <t>Hombre</t>
  </si>
  <si>
    <t>Mujer</t>
  </si>
  <si>
    <t>&lt; 1 año</t>
  </si>
  <si>
    <t>Total &lt; 1 año</t>
  </si>
  <si>
    <t>1 a 4  años</t>
  </si>
  <si>
    <t>5 a 14 años</t>
  </si>
  <si>
    <t>15 a 44 años</t>
  </si>
  <si>
    <t>45 a 59 años</t>
  </si>
  <si>
    <t>60 años y más</t>
  </si>
  <si>
    <t>Total 1 a 4  años</t>
  </si>
  <si>
    <t>Total 5 a 14 años</t>
  </si>
  <si>
    <t>Total 15 a 44 años</t>
  </si>
  <si>
    <t>Total 45 a 59 años</t>
  </si>
  <si>
    <t>Total 60 años y más</t>
  </si>
  <si>
    <t>4.4.5 Diez primeras causas de hospitalización en Antioquia, según grupos de edad, zona y sexo</t>
  </si>
  <si>
    <t>NACIDO VIVO  UNICO</t>
  </si>
  <si>
    <t>PRODUCTO UNICO  NACIDO EN HOSPITAL</t>
  </si>
  <si>
    <t>OTROS SINTOMAS Y SIGNOS GENERALES ESPECIFICADOS</t>
  </si>
  <si>
    <t>DOLOR CRONICO INTRATABLE</t>
  </si>
  <si>
    <t>COMPRESION MEDULAR  NO ESPECIFICADA</t>
  </si>
  <si>
    <t>LEUCEMIA  NO ESPECIFICADA</t>
  </si>
  <si>
    <t>SESION DE QUIMIOTERAPIA POR TUMOR</t>
  </si>
  <si>
    <t>TUMOR MALIGNO SECUNDARIO DEL ENCEFALO Y DE LAS MENINGES CEREBRALES</t>
  </si>
  <si>
    <t>CONVALECENCIA CONSECUTIVA A QUIMIOTERAPIA</t>
  </si>
  <si>
    <t>DOLOR  NO ESPECIFICADO</t>
  </si>
  <si>
    <t>TRASTORNOS FUNCIONALES DE LOS POLIMORFONUCLEARES NEUTROFILOS</t>
  </si>
  <si>
    <t>TRASTORNO MENTAL ORGANICO O SINTOMATICO  NO ESPECIFICADO</t>
  </si>
  <si>
    <t>TUMOR MALIGNO DE LA PIEL DE LA OREJA Y DEL CONDUCTO AUDITIVO EXTERNO</t>
  </si>
  <si>
    <t>TUMOR MALIGNO DE LA MAMA  PARTE NO ESPECIFICADA</t>
  </si>
  <si>
    <t>TUMOR MALIGNO DE LA PROSTATA</t>
  </si>
  <si>
    <t>TUMOR DE COMPORTAMIENTO INCIERTO O DESCONOCIDO DEL COLON</t>
  </si>
  <si>
    <t>ANEMIA EN OTRAS ENFERMEDADES CRONICAS CLASIFICADAS EN OTRA PARTE</t>
  </si>
  <si>
    <t>TUMOR MALIGNO DEL OVARIO</t>
  </si>
  <si>
    <t>C509</t>
  </si>
  <si>
    <t>C61X</t>
  </si>
  <si>
    <t>D374</t>
  </si>
  <si>
    <t>G952</t>
  </si>
  <si>
    <t>D638</t>
  </si>
  <si>
    <t>F09X</t>
  </si>
  <si>
    <t>C56X</t>
  </si>
  <si>
    <t>DOLOR LOCALIZADO EN OTRAS PARTES INFERIORES DEL ABDOMEN</t>
  </si>
  <si>
    <t>Z370</t>
  </si>
  <si>
    <t>Z380</t>
  </si>
  <si>
    <t>R688</t>
  </si>
  <si>
    <t>R103</t>
  </si>
  <si>
    <t>R521</t>
  </si>
  <si>
    <t>C959</t>
  </si>
  <si>
    <t>Z511</t>
  </si>
  <si>
    <t>C793</t>
  </si>
  <si>
    <t>Z542</t>
  </si>
  <si>
    <t>R529</t>
  </si>
  <si>
    <t>D71X</t>
  </si>
  <si>
    <t>C442</t>
  </si>
  <si>
    <t>Año 2018</t>
  </si>
  <si>
    <r>
      <t xml:space="preserve">Fuente:
</t>
    </r>
    <r>
      <rPr>
        <sz val="10"/>
        <color theme="1"/>
        <rFont val="Arial"/>
        <family val="2"/>
      </rPr>
      <t>Sistema de Información para la consolidación de información de los Registros Individuales de Prestación de Servicios - SisMasterRips, Secretaría Seccional de Salud y Protección Social de Antioquia, Gobernación de Antioquia. Fecha de corte: 31/12/2018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</si>
</sst>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0">
    <xf numFmtId="0" fontId="0" fillId="0" borderId="0" xfId="0"/>
    <xf numFmtId="4" fontId="0" fillId="0" borderId="1" xfId="0" applyNumberFormat="1" applyBorder="1"/>
    <xf numFmtId="0" fontId="0" fillId="0" borderId="0" xfId="0"/>
    <xf numFmtId="0" fontId="1" fillId="0" borderId="1" xfId="0" applyFont="1" applyBorder="1"/>
    <xf numFmtId="0" fontId="0" fillId="0" borderId="1" xfId="0" applyBorder="1"/>
    <xf numFmtId="3" fontId="0" fillId="0" borderId="1" xfId="0" applyNumberFormat="1" applyBorder="1"/>
    <xf numFmtId="0" fontId="0" fillId="0" borderId="0" xfId="0" applyNumberFormat="1"/>
    <xf numFmtId="0" fontId="7" fillId="3" borderId="1" xfId="0" applyFont="1" applyFill="1" applyBorder="1" applyAlignment="1">
      <alignment horizontal="center" vertical="center"/>
    </xf>
    <xf numFmtId="3" fontId="6" fillId="3" borderId="1" xfId="0" applyNumberFormat="1" applyFont="1" applyFill="1" applyBorder="1"/>
    <xf numFmtId="4" fontId="6" fillId="3" borderId="1" xfId="0" applyNumberFormat="1" applyFont="1" applyFill="1" applyBorder="1"/>
    <xf numFmtId="0" fontId="7" fillId="3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left" vertical="top" wrapText="1"/>
    </xf>
    <xf numFmtId="0" fontId="4" fillId="2" borderId="3" xfId="2" applyFont="1" applyFill="1" applyBorder="1" applyAlignment="1">
      <alignment horizontal="left" vertical="top" wrapText="1"/>
    </xf>
    <xf numFmtId="0" fontId="4" fillId="2" borderId="4" xfId="2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Normal" xfId="0" builtinId="0"/>
    <cellStyle name="Normal 2 4" xfId="2"/>
    <cellStyle name="Normal 4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tabSelected="1" workbookViewId="0">
      <selection activeCell="A2" sqref="A2:H2"/>
    </sheetView>
  </sheetViews>
  <sheetFormatPr baseColWidth="10" defaultRowHeight="15" x14ac:dyDescent="0.25"/>
  <cols>
    <col min="1" max="1" width="14.28515625" customWidth="1"/>
    <col min="2" max="2" width="91.28515625" customWidth="1"/>
    <col min="4" max="4" width="11.42578125" style="2"/>
  </cols>
  <sheetData>
    <row r="1" spans="1:8" x14ac:dyDescent="0.25">
      <c r="A1" s="2"/>
      <c r="B1" s="2"/>
      <c r="C1" s="2"/>
      <c r="E1" s="2"/>
      <c r="F1" s="2"/>
      <c r="G1" s="2"/>
      <c r="H1" s="2"/>
    </row>
    <row r="2" spans="1:8" ht="15.75" x14ac:dyDescent="0.25">
      <c r="A2" s="18" t="s">
        <v>66</v>
      </c>
      <c r="B2" s="19"/>
      <c r="C2" s="19"/>
      <c r="D2" s="19"/>
      <c r="E2" s="19"/>
      <c r="F2" s="19"/>
      <c r="G2" s="19"/>
      <c r="H2" s="19"/>
    </row>
    <row r="3" spans="1:8" ht="15.75" x14ac:dyDescent="0.25">
      <c r="A3" s="19" t="s">
        <v>105</v>
      </c>
      <c r="B3" s="19"/>
      <c r="C3" s="19"/>
      <c r="D3" s="19"/>
      <c r="E3" s="19"/>
      <c r="F3" s="19"/>
      <c r="G3" s="19"/>
      <c r="H3" s="19"/>
    </row>
    <row r="4" spans="1:8" x14ac:dyDescent="0.25">
      <c r="A4" s="2"/>
      <c r="B4" s="2"/>
      <c r="C4" s="2"/>
      <c r="E4" s="2"/>
      <c r="F4" s="2"/>
      <c r="G4" s="2"/>
      <c r="H4" s="2"/>
    </row>
    <row r="5" spans="1:8" x14ac:dyDescent="0.25">
      <c r="A5" s="7" t="s">
        <v>47</v>
      </c>
      <c r="B5" s="7" t="s">
        <v>48</v>
      </c>
      <c r="C5" s="7" t="s">
        <v>0</v>
      </c>
      <c r="D5" s="7" t="s">
        <v>49</v>
      </c>
      <c r="E5" s="7" t="s">
        <v>50</v>
      </c>
      <c r="F5" s="7" t="s">
        <v>51</v>
      </c>
      <c r="G5" s="7" t="s">
        <v>52</v>
      </c>
      <c r="H5" s="7" t="s">
        <v>53</v>
      </c>
    </row>
    <row r="6" spans="1:8" x14ac:dyDescent="0.25">
      <c r="A6" s="10" t="s">
        <v>46</v>
      </c>
      <c r="B6" s="11"/>
      <c r="C6" s="8">
        <v>671512</v>
      </c>
      <c r="D6" s="9">
        <v>100</v>
      </c>
      <c r="E6" s="8">
        <v>642266</v>
      </c>
      <c r="F6" s="8">
        <v>29246</v>
      </c>
      <c r="G6" s="8">
        <v>277997</v>
      </c>
      <c r="H6" s="8">
        <v>393515</v>
      </c>
    </row>
    <row r="7" spans="1:8" s="2" customFormat="1" x14ac:dyDescent="0.25">
      <c r="A7" s="15" t="s">
        <v>54</v>
      </c>
      <c r="B7" s="16"/>
      <c r="C7" s="16"/>
      <c r="D7" s="16"/>
      <c r="E7" s="16"/>
      <c r="F7" s="16"/>
      <c r="G7" s="16"/>
      <c r="H7" s="17"/>
    </row>
    <row r="8" spans="1:8" x14ac:dyDescent="0.25">
      <c r="A8" s="3" t="s">
        <v>15</v>
      </c>
      <c r="B8" s="4" t="s">
        <v>16</v>
      </c>
      <c r="C8" s="5">
        <v>5081</v>
      </c>
      <c r="D8" s="1">
        <f>(C8/$C$19)*100</f>
        <v>17.628282968462685</v>
      </c>
      <c r="E8" s="5">
        <v>4804</v>
      </c>
      <c r="F8" s="5">
        <v>277</v>
      </c>
      <c r="G8" s="5">
        <v>3136</v>
      </c>
      <c r="H8" s="5">
        <v>1945</v>
      </c>
    </row>
    <row r="9" spans="1:8" x14ac:dyDescent="0.25">
      <c r="A9" s="3" t="s">
        <v>93</v>
      </c>
      <c r="B9" s="4" t="s">
        <v>67</v>
      </c>
      <c r="C9" s="5">
        <v>2478</v>
      </c>
      <c r="D9" s="1">
        <f t="shared" ref="D9:D19" si="0">(C9/$C$19)*100</f>
        <v>8.5973007667487771</v>
      </c>
      <c r="E9" s="5">
        <v>2459</v>
      </c>
      <c r="F9" s="5">
        <v>19</v>
      </c>
      <c r="G9" s="5">
        <v>1229</v>
      </c>
      <c r="H9" s="5">
        <v>1249</v>
      </c>
    </row>
    <row r="10" spans="1:8" x14ac:dyDescent="0.25">
      <c r="A10" s="3" t="s">
        <v>33</v>
      </c>
      <c r="B10" s="4" t="s">
        <v>34</v>
      </c>
      <c r="C10" s="5">
        <v>1544</v>
      </c>
      <c r="D10" s="1">
        <f t="shared" si="0"/>
        <v>5.3568330846893106</v>
      </c>
      <c r="E10" s="5">
        <v>1489</v>
      </c>
      <c r="F10" s="5">
        <v>55</v>
      </c>
      <c r="G10" s="5">
        <v>780</v>
      </c>
      <c r="H10" s="5">
        <v>764</v>
      </c>
    </row>
    <row r="11" spans="1:8" x14ac:dyDescent="0.25">
      <c r="A11" s="3" t="s">
        <v>94</v>
      </c>
      <c r="B11" s="4" t="s">
        <v>68</v>
      </c>
      <c r="C11" s="5">
        <v>1487</v>
      </c>
      <c r="D11" s="1">
        <f t="shared" si="0"/>
        <v>5.1590743503452101</v>
      </c>
      <c r="E11" s="5">
        <v>1476</v>
      </c>
      <c r="F11" s="5">
        <v>11</v>
      </c>
      <c r="G11" s="5">
        <v>652</v>
      </c>
      <c r="H11" s="5">
        <v>835</v>
      </c>
    </row>
    <row r="12" spans="1:8" x14ac:dyDescent="0.25">
      <c r="A12" s="3" t="s">
        <v>31</v>
      </c>
      <c r="B12" s="4" t="s">
        <v>32</v>
      </c>
      <c r="C12" s="5">
        <v>1390</v>
      </c>
      <c r="D12" s="1">
        <f t="shared" si="0"/>
        <v>4.8225375568122679</v>
      </c>
      <c r="E12" s="5">
        <v>1288</v>
      </c>
      <c r="F12" s="5">
        <v>102</v>
      </c>
      <c r="G12" s="5">
        <v>737</v>
      </c>
      <c r="H12" s="5">
        <v>653</v>
      </c>
    </row>
    <row r="13" spans="1:8" x14ac:dyDescent="0.25">
      <c r="A13" s="3" t="s">
        <v>5</v>
      </c>
      <c r="B13" s="4" t="s">
        <v>6</v>
      </c>
      <c r="C13" s="5">
        <v>1246</v>
      </c>
      <c r="D13" s="1">
        <f t="shared" si="0"/>
        <v>4.3229365437324354</v>
      </c>
      <c r="E13" s="5">
        <v>1205</v>
      </c>
      <c r="F13" s="5">
        <v>41</v>
      </c>
      <c r="G13" s="5">
        <v>755</v>
      </c>
      <c r="H13" s="5">
        <v>491</v>
      </c>
    </row>
    <row r="14" spans="1:8" x14ac:dyDescent="0.25">
      <c r="A14" s="3" t="s">
        <v>29</v>
      </c>
      <c r="B14" s="4" t="s">
        <v>30</v>
      </c>
      <c r="C14" s="5">
        <v>903</v>
      </c>
      <c r="D14" s="1">
        <f t="shared" si="0"/>
        <v>3.1329146861881139</v>
      </c>
      <c r="E14" s="5">
        <v>843</v>
      </c>
      <c r="F14" s="5">
        <v>60</v>
      </c>
      <c r="G14" s="5">
        <v>469</v>
      </c>
      <c r="H14" s="5">
        <v>434</v>
      </c>
    </row>
    <row r="15" spans="1:8" x14ac:dyDescent="0.25">
      <c r="A15" s="3" t="s">
        <v>35</v>
      </c>
      <c r="B15" s="4" t="s">
        <v>36</v>
      </c>
      <c r="C15" s="5">
        <v>794</v>
      </c>
      <c r="D15" s="1">
        <f t="shared" si="0"/>
        <v>2.7547444748985188</v>
      </c>
      <c r="E15" s="5">
        <v>774</v>
      </c>
      <c r="F15" s="5">
        <v>20</v>
      </c>
      <c r="G15" s="5">
        <v>489</v>
      </c>
      <c r="H15" s="5">
        <v>305</v>
      </c>
    </row>
    <row r="16" spans="1:8" x14ac:dyDescent="0.25">
      <c r="A16" s="3" t="s">
        <v>7</v>
      </c>
      <c r="B16" s="4" t="s">
        <v>8</v>
      </c>
      <c r="C16" s="5">
        <v>727</v>
      </c>
      <c r="D16" s="1">
        <f t="shared" si="0"/>
        <v>2.5222912257572077</v>
      </c>
      <c r="E16" s="5">
        <v>683</v>
      </c>
      <c r="F16" s="5">
        <v>44</v>
      </c>
      <c r="G16" s="5">
        <v>384</v>
      </c>
      <c r="H16" s="5">
        <v>343</v>
      </c>
    </row>
    <row r="17" spans="1:8" x14ac:dyDescent="0.25">
      <c r="A17" s="3" t="s">
        <v>19</v>
      </c>
      <c r="B17" s="4" t="s">
        <v>20</v>
      </c>
      <c r="C17" s="5">
        <v>567</v>
      </c>
      <c r="D17" s="1">
        <f t="shared" si="0"/>
        <v>1.9671789890018387</v>
      </c>
      <c r="E17" s="5">
        <v>527</v>
      </c>
      <c r="F17" s="5">
        <v>40</v>
      </c>
      <c r="G17" s="5">
        <v>330</v>
      </c>
      <c r="H17" s="5">
        <v>237</v>
      </c>
    </row>
    <row r="18" spans="1:8" s="2" customFormat="1" x14ac:dyDescent="0.25">
      <c r="A18" s="3"/>
      <c r="B18" s="4" t="s">
        <v>45</v>
      </c>
      <c r="C18" s="5">
        <f>(C19-SUM(C8:C17))</f>
        <v>12606</v>
      </c>
      <c r="D18" s="1">
        <f t="shared" si="0"/>
        <v>43.735905353363634</v>
      </c>
      <c r="E18" s="5">
        <f t="shared" ref="D18:H18" si="1">(E19-SUM(E8:E17))</f>
        <v>11777</v>
      </c>
      <c r="F18" s="5">
        <f t="shared" si="1"/>
        <v>829</v>
      </c>
      <c r="G18" s="5">
        <f t="shared" si="1"/>
        <v>6981</v>
      </c>
      <c r="H18" s="5">
        <f t="shared" si="1"/>
        <v>5625</v>
      </c>
    </row>
    <row r="19" spans="1:8" x14ac:dyDescent="0.25">
      <c r="A19" s="10" t="s">
        <v>55</v>
      </c>
      <c r="B19" s="11"/>
      <c r="C19" s="8">
        <v>28823</v>
      </c>
      <c r="D19" s="9">
        <f>SUM(D8:D18)</f>
        <v>100</v>
      </c>
      <c r="E19" s="8">
        <v>27325</v>
      </c>
      <c r="F19" s="8">
        <v>1498</v>
      </c>
      <c r="G19" s="8">
        <v>15942</v>
      </c>
      <c r="H19" s="8">
        <v>12881</v>
      </c>
    </row>
    <row r="20" spans="1:8" s="2" customFormat="1" x14ac:dyDescent="0.25">
      <c r="A20" s="15" t="s">
        <v>56</v>
      </c>
      <c r="B20" s="16"/>
      <c r="C20" s="16"/>
      <c r="D20" s="16"/>
      <c r="E20" s="16"/>
      <c r="F20" s="16"/>
      <c r="G20" s="16"/>
      <c r="H20" s="17"/>
    </row>
    <row r="21" spans="1:8" x14ac:dyDescent="0.25">
      <c r="A21" s="3" t="s">
        <v>1</v>
      </c>
      <c r="B21" s="4" t="s">
        <v>2</v>
      </c>
      <c r="C21" s="5">
        <v>1154</v>
      </c>
      <c r="D21" s="1">
        <f>(C21/$C$32)*100</f>
        <v>6.1042052367098654</v>
      </c>
      <c r="E21" s="5">
        <v>1110</v>
      </c>
      <c r="F21" s="5">
        <v>44</v>
      </c>
      <c r="G21" s="5">
        <v>644</v>
      </c>
      <c r="H21" s="5">
        <v>510</v>
      </c>
    </row>
    <row r="22" spans="1:8" x14ac:dyDescent="0.25">
      <c r="A22" s="3" t="s">
        <v>7</v>
      </c>
      <c r="B22" s="4" t="s">
        <v>8</v>
      </c>
      <c r="C22" s="5">
        <v>1112</v>
      </c>
      <c r="D22" s="1">
        <f t="shared" ref="D22:D32" si="2">(C22/$C$32)*100</f>
        <v>5.882041787886803</v>
      </c>
      <c r="E22" s="5">
        <v>1010</v>
      </c>
      <c r="F22" s="5">
        <v>102</v>
      </c>
      <c r="G22" s="5">
        <v>318</v>
      </c>
      <c r="H22" s="5">
        <v>794</v>
      </c>
    </row>
    <row r="23" spans="1:8" x14ac:dyDescent="0.25">
      <c r="A23" s="3" t="s">
        <v>19</v>
      </c>
      <c r="B23" s="4" t="s">
        <v>20</v>
      </c>
      <c r="C23" s="5">
        <v>1045</v>
      </c>
      <c r="D23" s="1">
        <f t="shared" si="2"/>
        <v>5.5276381909547743</v>
      </c>
      <c r="E23" s="5">
        <v>936</v>
      </c>
      <c r="F23" s="5">
        <v>109</v>
      </c>
      <c r="G23" s="5">
        <v>529</v>
      </c>
      <c r="H23" s="5">
        <v>516</v>
      </c>
    </row>
    <row r="24" spans="1:8" x14ac:dyDescent="0.25">
      <c r="A24" s="3" t="s">
        <v>9</v>
      </c>
      <c r="B24" s="4" t="s">
        <v>10</v>
      </c>
      <c r="C24" s="5">
        <v>1003</v>
      </c>
      <c r="D24" s="1">
        <f t="shared" si="2"/>
        <v>5.305474742131711</v>
      </c>
      <c r="E24" s="5">
        <v>936</v>
      </c>
      <c r="F24" s="5">
        <v>67</v>
      </c>
      <c r="G24" s="5">
        <v>557</v>
      </c>
      <c r="H24" s="5">
        <v>446</v>
      </c>
    </row>
    <row r="25" spans="1:8" x14ac:dyDescent="0.25">
      <c r="A25" s="3" t="s">
        <v>3</v>
      </c>
      <c r="B25" s="4" t="s">
        <v>4</v>
      </c>
      <c r="C25" s="5">
        <v>876</v>
      </c>
      <c r="D25" s="1">
        <f t="shared" si="2"/>
        <v>4.6336947897381648</v>
      </c>
      <c r="E25" s="5">
        <v>837</v>
      </c>
      <c r="F25" s="5">
        <v>39</v>
      </c>
      <c r="G25" s="5">
        <v>532</v>
      </c>
      <c r="H25" s="5">
        <v>344</v>
      </c>
    </row>
    <row r="26" spans="1:8" x14ac:dyDescent="0.25">
      <c r="A26" s="3" t="s">
        <v>21</v>
      </c>
      <c r="B26" s="4" t="s">
        <v>22</v>
      </c>
      <c r="C26" s="5">
        <v>798</v>
      </c>
      <c r="D26" s="1">
        <f t="shared" si="2"/>
        <v>4.2211055276381906</v>
      </c>
      <c r="E26" s="5">
        <v>691</v>
      </c>
      <c r="F26" s="5">
        <v>107</v>
      </c>
      <c r="G26" s="5">
        <v>436</v>
      </c>
      <c r="H26" s="5">
        <v>362</v>
      </c>
    </row>
    <row r="27" spans="1:8" x14ac:dyDescent="0.25">
      <c r="A27" s="3" t="s">
        <v>95</v>
      </c>
      <c r="B27" s="4" t="s">
        <v>69</v>
      </c>
      <c r="C27" s="5">
        <v>780</v>
      </c>
      <c r="D27" s="1">
        <f t="shared" si="2"/>
        <v>4.1258926209997355</v>
      </c>
      <c r="E27" s="5">
        <v>779</v>
      </c>
      <c r="F27" s="5">
        <v>1</v>
      </c>
      <c r="G27" s="5">
        <v>411</v>
      </c>
      <c r="H27" s="5">
        <v>369</v>
      </c>
    </row>
    <row r="28" spans="1:8" x14ac:dyDescent="0.25">
      <c r="A28" s="3" t="s">
        <v>15</v>
      </c>
      <c r="B28" s="4" t="s">
        <v>16</v>
      </c>
      <c r="C28" s="5">
        <v>650</v>
      </c>
      <c r="D28" s="1">
        <f t="shared" si="2"/>
        <v>3.4382438508331128</v>
      </c>
      <c r="E28" s="5">
        <v>610</v>
      </c>
      <c r="F28" s="5">
        <v>40</v>
      </c>
      <c r="G28" s="5">
        <v>362</v>
      </c>
      <c r="H28" s="5">
        <v>288</v>
      </c>
    </row>
    <row r="29" spans="1:8" x14ac:dyDescent="0.25">
      <c r="A29" s="3" t="s">
        <v>17</v>
      </c>
      <c r="B29" s="4" t="s">
        <v>18</v>
      </c>
      <c r="C29" s="5">
        <v>623</v>
      </c>
      <c r="D29" s="1">
        <f t="shared" si="2"/>
        <v>3.2954244908754293</v>
      </c>
      <c r="E29" s="5">
        <v>595</v>
      </c>
      <c r="F29" s="5">
        <v>28</v>
      </c>
      <c r="G29" s="5">
        <v>300</v>
      </c>
      <c r="H29" s="5">
        <v>323</v>
      </c>
    </row>
    <row r="30" spans="1:8" x14ac:dyDescent="0.25">
      <c r="A30" s="3" t="s">
        <v>25</v>
      </c>
      <c r="B30" s="4" t="s">
        <v>26</v>
      </c>
      <c r="C30" s="5">
        <v>515</v>
      </c>
      <c r="D30" s="1">
        <f t="shared" si="2"/>
        <v>2.7241470510446972</v>
      </c>
      <c r="E30" s="5">
        <v>411</v>
      </c>
      <c r="F30" s="5">
        <v>104</v>
      </c>
      <c r="G30" s="5">
        <v>284</v>
      </c>
      <c r="H30" s="5">
        <v>231</v>
      </c>
    </row>
    <row r="31" spans="1:8" s="2" customFormat="1" x14ac:dyDescent="0.25">
      <c r="A31" s="3"/>
      <c r="B31" s="4" t="s">
        <v>45</v>
      </c>
      <c r="C31" s="5">
        <f>(C32-SUM(C21:C30))</f>
        <v>10349</v>
      </c>
      <c r="D31" s="1">
        <f t="shared" si="2"/>
        <v>54.742131711187511</v>
      </c>
      <c r="E31" s="5">
        <f t="shared" ref="E31" si="3">(E32-SUM(E21:E30))</f>
        <v>9512</v>
      </c>
      <c r="F31" s="5">
        <f t="shared" ref="F31" si="4">(F32-SUM(F21:F30))</f>
        <v>837</v>
      </c>
      <c r="G31" s="5">
        <f t="shared" ref="G31" si="5">(G32-SUM(G21:G30))</f>
        <v>5864</v>
      </c>
      <c r="H31" s="5">
        <f t="shared" ref="H31" si="6">(H32-SUM(H21:H30))</f>
        <v>4485</v>
      </c>
    </row>
    <row r="32" spans="1:8" x14ac:dyDescent="0.25">
      <c r="A32" s="10" t="s">
        <v>61</v>
      </c>
      <c r="B32" s="11"/>
      <c r="C32" s="8">
        <v>18905</v>
      </c>
      <c r="D32" s="9">
        <f>SUM(D21:D31)</f>
        <v>99.999999999999986</v>
      </c>
      <c r="E32" s="8">
        <v>17427</v>
      </c>
      <c r="F32" s="8">
        <v>1478</v>
      </c>
      <c r="G32" s="8">
        <v>10237</v>
      </c>
      <c r="H32" s="8">
        <v>8668</v>
      </c>
    </row>
    <row r="33" spans="1:9" s="2" customFormat="1" x14ac:dyDescent="0.25">
      <c r="A33" s="15" t="s">
        <v>57</v>
      </c>
      <c r="B33" s="16"/>
      <c r="C33" s="16"/>
      <c r="D33" s="16"/>
      <c r="E33" s="16"/>
      <c r="F33" s="16"/>
      <c r="G33" s="16"/>
      <c r="H33" s="17"/>
    </row>
    <row r="34" spans="1:9" x14ac:dyDescent="0.25">
      <c r="A34" s="3" t="s">
        <v>11</v>
      </c>
      <c r="B34" s="4" t="s">
        <v>12</v>
      </c>
      <c r="C34" s="5">
        <v>860</v>
      </c>
      <c r="D34" s="1">
        <f>(C34/$C$45)*100</f>
        <v>4.5294148628008637</v>
      </c>
      <c r="E34" s="5">
        <v>783</v>
      </c>
      <c r="F34" s="5">
        <v>77</v>
      </c>
      <c r="G34" s="5">
        <v>431</v>
      </c>
      <c r="H34" s="5">
        <v>429</v>
      </c>
    </row>
    <row r="35" spans="1:9" x14ac:dyDescent="0.25">
      <c r="A35" s="3" t="s">
        <v>95</v>
      </c>
      <c r="B35" s="4" t="s">
        <v>69</v>
      </c>
      <c r="C35" s="5">
        <v>838</v>
      </c>
      <c r="D35" s="1">
        <f t="shared" ref="D35:D45" si="7">(C35/$C$45)*100</f>
        <v>4.4135461104966556</v>
      </c>
      <c r="E35" s="5">
        <v>808</v>
      </c>
      <c r="F35" s="5">
        <v>30</v>
      </c>
      <c r="G35" s="5">
        <v>476</v>
      </c>
      <c r="H35" s="5">
        <v>362</v>
      </c>
    </row>
    <row r="36" spans="1:9" x14ac:dyDescent="0.25">
      <c r="A36" s="3" t="s">
        <v>3</v>
      </c>
      <c r="B36" s="4" t="s">
        <v>4</v>
      </c>
      <c r="C36" s="5">
        <v>632</v>
      </c>
      <c r="D36" s="1">
        <f t="shared" si="7"/>
        <v>3.3285932480117979</v>
      </c>
      <c r="E36" s="5">
        <v>586</v>
      </c>
      <c r="F36" s="5">
        <v>46</v>
      </c>
      <c r="G36" s="5">
        <v>361</v>
      </c>
      <c r="H36" s="5">
        <v>271</v>
      </c>
    </row>
    <row r="37" spans="1:9" x14ac:dyDescent="0.25">
      <c r="A37" s="3" t="s">
        <v>7</v>
      </c>
      <c r="B37" s="4" t="s">
        <v>8</v>
      </c>
      <c r="C37" s="5">
        <v>618</v>
      </c>
      <c r="D37" s="1">
        <f t="shared" si="7"/>
        <v>3.2548585874545739</v>
      </c>
      <c r="E37" s="5">
        <v>553</v>
      </c>
      <c r="F37" s="5">
        <v>65</v>
      </c>
      <c r="G37" s="5">
        <v>147</v>
      </c>
      <c r="H37" s="5">
        <v>471</v>
      </c>
    </row>
    <row r="38" spans="1:9" x14ac:dyDescent="0.25">
      <c r="A38" s="3" t="s">
        <v>19</v>
      </c>
      <c r="B38" s="4" t="s">
        <v>20</v>
      </c>
      <c r="C38" s="5">
        <v>607</v>
      </c>
      <c r="D38" s="1">
        <f t="shared" si="7"/>
        <v>3.1969242113024703</v>
      </c>
      <c r="E38" s="5">
        <v>527</v>
      </c>
      <c r="F38" s="5">
        <v>80</v>
      </c>
      <c r="G38" s="5">
        <v>312</v>
      </c>
      <c r="H38" s="5">
        <v>295</v>
      </c>
    </row>
    <row r="39" spans="1:9" x14ac:dyDescent="0.25">
      <c r="A39" s="3" t="s">
        <v>27</v>
      </c>
      <c r="B39" s="4" t="s">
        <v>28</v>
      </c>
      <c r="C39" s="5">
        <v>576</v>
      </c>
      <c r="D39" s="1">
        <f t="shared" si="7"/>
        <v>3.0336546057829041</v>
      </c>
      <c r="E39" s="5">
        <v>530</v>
      </c>
      <c r="F39" s="5">
        <v>46</v>
      </c>
      <c r="G39" s="5">
        <v>349</v>
      </c>
      <c r="H39" s="5">
        <v>227</v>
      </c>
    </row>
    <row r="40" spans="1:9" x14ac:dyDescent="0.25">
      <c r="A40" s="3" t="s">
        <v>1</v>
      </c>
      <c r="B40" s="4" t="s">
        <v>2</v>
      </c>
      <c r="C40" s="5">
        <v>491</v>
      </c>
      <c r="D40" s="1">
        <f t="shared" si="7"/>
        <v>2.5859798809711907</v>
      </c>
      <c r="E40" s="5">
        <v>436</v>
      </c>
      <c r="F40" s="5">
        <v>55</v>
      </c>
      <c r="G40" s="5">
        <v>258</v>
      </c>
      <c r="H40" s="5">
        <v>233</v>
      </c>
    </row>
    <row r="41" spans="1:9" x14ac:dyDescent="0.25">
      <c r="A41" s="3" t="s">
        <v>9</v>
      </c>
      <c r="B41" s="4" t="s">
        <v>10</v>
      </c>
      <c r="C41" s="5">
        <v>351</v>
      </c>
      <c r="D41" s="1">
        <f t="shared" si="7"/>
        <v>1.8486332753989574</v>
      </c>
      <c r="E41" s="5">
        <v>325</v>
      </c>
      <c r="F41" s="5">
        <v>26</v>
      </c>
      <c r="G41" s="5">
        <v>193</v>
      </c>
      <c r="H41" s="5">
        <v>158</v>
      </c>
    </row>
    <row r="42" spans="1:9" x14ac:dyDescent="0.25">
      <c r="A42" s="3" t="s">
        <v>13</v>
      </c>
      <c r="B42" s="4" t="s">
        <v>14</v>
      </c>
      <c r="C42" s="5">
        <v>291</v>
      </c>
      <c r="D42" s="1">
        <f t="shared" si="7"/>
        <v>1.5326275872965713</v>
      </c>
      <c r="E42" s="5">
        <v>236</v>
      </c>
      <c r="F42" s="5">
        <v>55</v>
      </c>
      <c r="G42" s="5">
        <v>96</v>
      </c>
      <c r="H42" s="5">
        <v>195</v>
      </c>
    </row>
    <row r="43" spans="1:9" x14ac:dyDescent="0.25">
      <c r="A43" s="3" t="s">
        <v>96</v>
      </c>
      <c r="B43" s="4" t="s">
        <v>92</v>
      </c>
      <c r="C43" s="5">
        <v>270</v>
      </c>
      <c r="D43" s="1">
        <f t="shared" si="7"/>
        <v>1.4220255964607362</v>
      </c>
      <c r="E43" s="5">
        <v>246</v>
      </c>
      <c r="F43" s="5">
        <v>24</v>
      </c>
      <c r="G43" s="5">
        <v>131</v>
      </c>
      <c r="H43" s="5">
        <v>139</v>
      </c>
    </row>
    <row r="44" spans="1:9" s="2" customFormat="1" x14ac:dyDescent="0.25">
      <c r="A44" s="3"/>
      <c r="B44" s="4" t="s">
        <v>45</v>
      </c>
      <c r="C44" s="5">
        <f>(C45-SUM(C34:C43))</f>
        <v>13453</v>
      </c>
      <c r="D44" s="1">
        <f t="shared" si="7"/>
        <v>70.853742034023284</v>
      </c>
      <c r="E44" s="5">
        <f t="shared" ref="E44" si="8">(E45-SUM(E34:E43))</f>
        <v>11847</v>
      </c>
      <c r="F44" s="5">
        <f t="shared" ref="F44" si="9">(F45-SUM(F34:F43))</f>
        <v>1606</v>
      </c>
      <c r="G44" s="5">
        <f t="shared" ref="G44" si="10">(G45-SUM(G34:G43))</f>
        <v>7154</v>
      </c>
      <c r="H44" s="5">
        <f t="shared" ref="H44" si="11">(H45-SUM(H34:H43))</f>
        <v>6299</v>
      </c>
      <c r="I44" s="6"/>
    </row>
    <row r="45" spans="1:9" x14ac:dyDescent="0.25">
      <c r="A45" s="10" t="s">
        <v>62</v>
      </c>
      <c r="B45" s="11"/>
      <c r="C45" s="8">
        <v>18987</v>
      </c>
      <c r="D45" s="9">
        <f>SUM(D34:D44)</f>
        <v>100</v>
      </c>
      <c r="E45" s="8">
        <v>16877</v>
      </c>
      <c r="F45" s="8">
        <v>2110</v>
      </c>
      <c r="G45" s="8">
        <v>9908</v>
      </c>
      <c r="H45" s="8">
        <v>9079</v>
      </c>
    </row>
    <row r="46" spans="1:9" s="2" customFormat="1" x14ac:dyDescent="0.25">
      <c r="A46" s="15" t="s">
        <v>58</v>
      </c>
      <c r="B46" s="16"/>
      <c r="C46" s="16"/>
      <c r="D46" s="16"/>
      <c r="E46" s="16"/>
      <c r="F46" s="16"/>
      <c r="G46" s="16"/>
      <c r="H46" s="17"/>
    </row>
    <row r="47" spans="1:9" x14ac:dyDescent="0.25">
      <c r="A47" s="3" t="s">
        <v>13</v>
      </c>
      <c r="B47" s="4" t="s">
        <v>14</v>
      </c>
      <c r="C47" s="5">
        <v>17852</v>
      </c>
      <c r="D47" s="1">
        <f>(C47/$C$58)*100</f>
        <v>6.8002955987779892</v>
      </c>
      <c r="E47" s="5">
        <v>17812</v>
      </c>
      <c r="F47" s="5">
        <v>40</v>
      </c>
      <c r="G47" s="5">
        <v>12653</v>
      </c>
      <c r="H47" s="5">
        <v>5199</v>
      </c>
    </row>
    <row r="48" spans="1:9" x14ac:dyDescent="0.25">
      <c r="A48" s="3" t="s">
        <v>97</v>
      </c>
      <c r="B48" s="4" t="s">
        <v>70</v>
      </c>
      <c r="C48" s="5">
        <v>13312</v>
      </c>
      <c r="D48" s="1">
        <f t="shared" ref="D48:D58" si="12">(C48/$C$58)*100</f>
        <v>5.0708903770408122</v>
      </c>
      <c r="E48" s="5">
        <v>13309</v>
      </c>
      <c r="F48" s="5">
        <v>3</v>
      </c>
      <c r="G48" s="5">
        <v>13</v>
      </c>
      <c r="H48" s="5">
        <v>13299</v>
      </c>
    </row>
    <row r="49" spans="1:8" x14ac:dyDescent="0.25">
      <c r="A49" s="3" t="s">
        <v>23</v>
      </c>
      <c r="B49" s="4" t="s">
        <v>24</v>
      </c>
      <c r="C49" s="5">
        <v>13066</v>
      </c>
      <c r="D49" s="1">
        <f t="shared" si="12"/>
        <v>4.9771825170083579</v>
      </c>
      <c r="E49" s="5">
        <v>12983</v>
      </c>
      <c r="F49" s="5">
        <v>83</v>
      </c>
      <c r="G49" s="5">
        <v>11849</v>
      </c>
      <c r="H49" s="5">
        <v>1217</v>
      </c>
    </row>
    <row r="50" spans="1:8" x14ac:dyDescent="0.25">
      <c r="A50" s="3" t="s">
        <v>88</v>
      </c>
      <c r="B50" s="4" t="s">
        <v>71</v>
      </c>
      <c r="C50" s="5">
        <v>11515</v>
      </c>
      <c r="D50" s="1">
        <f t="shared" si="12"/>
        <v>4.3863658872915376</v>
      </c>
      <c r="E50" s="5">
        <v>11514</v>
      </c>
      <c r="F50" s="5">
        <v>1</v>
      </c>
      <c r="G50" s="5">
        <v>11510</v>
      </c>
      <c r="H50" s="5">
        <v>5</v>
      </c>
    </row>
    <row r="51" spans="1:8" x14ac:dyDescent="0.25">
      <c r="A51" s="3" t="s">
        <v>98</v>
      </c>
      <c r="B51" s="4" t="s">
        <v>72</v>
      </c>
      <c r="C51" s="5">
        <v>10115</v>
      </c>
      <c r="D51" s="1">
        <f t="shared" si="12"/>
        <v>3.8530691228791927</v>
      </c>
      <c r="E51" s="5">
        <v>10115</v>
      </c>
      <c r="F51" s="5">
        <v>0</v>
      </c>
      <c r="G51" s="5">
        <v>10110</v>
      </c>
      <c r="H51" s="5">
        <v>5</v>
      </c>
    </row>
    <row r="52" spans="1:8" x14ac:dyDescent="0.25">
      <c r="A52" s="3" t="s">
        <v>41</v>
      </c>
      <c r="B52" s="4" t="s">
        <v>42</v>
      </c>
      <c r="C52" s="5">
        <v>9904</v>
      </c>
      <c r="D52" s="1">
        <f t="shared" si="12"/>
        <v>3.7726936819570471</v>
      </c>
      <c r="E52" s="5">
        <v>8291</v>
      </c>
      <c r="F52" s="5">
        <v>1613</v>
      </c>
      <c r="G52" s="5">
        <v>1</v>
      </c>
      <c r="H52" s="5">
        <v>9903</v>
      </c>
    </row>
    <row r="53" spans="1:8" x14ac:dyDescent="0.25">
      <c r="A53" s="3" t="s">
        <v>39</v>
      </c>
      <c r="B53" s="4" t="s">
        <v>40</v>
      </c>
      <c r="C53" s="5">
        <v>8071</v>
      </c>
      <c r="D53" s="1">
        <f t="shared" si="12"/>
        <v>3.0744558468371692</v>
      </c>
      <c r="E53" s="5">
        <v>7497</v>
      </c>
      <c r="F53" s="5">
        <v>574</v>
      </c>
      <c r="G53" s="5">
        <v>0</v>
      </c>
      <c r="H53" s="5">
        <v>8071</v>
      </c>
    </row>
    <row r="54" spans="1:8" x14ac:dyDescent="0.25">
      <c r="A54" s="3" t="s">
        <v>37</v>
      </c>
      <c r="B54" s="4" t="s">
        <v>38</v>
      </c>
      <c r="C54" s="5">
        <v>7930</v>
      </c>
      <c r="D54" s="1">
        <f t="shared" si="12"/>
        <v>3.0207452441356404</v>
      </c>
      <c r="E54" s="5">
        <v>7526</v>
      </c>
      <c r="F54" s="5">
        <v>404</v>
      </c>
      <c r="G54" s="5">
        <v>0</v>
      </c>
      <c r="H54" s="5">
        <v>7930</v>
      </c>
    </row>
    <row r="55" spans="1:8" x14ac:dyDescent="0.25">
      <c r="A55" s="3" t="s">
        <v>99</v>
      </c>
      <c r="B55" s="4" t="s">
        <v>73</v>
      </c>
      <c r="C55" s="5">
        <v>7216</v>
      </c>
      <c r="D55" s="1">
        <f t="shared" si="12"/>
        <v>2.7487638942853443</v>
      </c>
      <c r="E55" s="5">
        <v>7216</v>
      </c>
      <c r="F55" s="5">
        <v>0</v>
      </c>
      <c r="G55" s="5">
        <v>0</v>
      </c>
      <c r="H55" s="5">
        <v>7216</v>
      </c>
    </row>
    <row r="56" spans="1:8" x14ac:dyDescent="0.25">
      <c r="A56" s="3" t="s">
        <v>7</v>
      </c>
      <c r="B56" s="4" t="s">
        <v>8</v>
      </c>
      <c r="C56" s="5">
        <v>5136</v>
      </c>
      <c r="D56" s="1">
        <f t="shared" si="12"/>
        <v>1.9564372728727173</v>
      </c>
      <c r="E56" s="5">
        <v>4641</v>
      </c>
      <c r="F56" s="5">
        <v>495</v>
      </c>
      <c r="G56" s="5">
        <v>716</v>
      </c>
      <c r="H56" s="5">
        <v>4420</v>
      </c>
    </row>
    <row r="57" spans="1:8" s="2" customFormat="1" x14ac:dyDescent="0.25">
      <c r="A57" s="3"/>
      <c r="B57" s="4" t="s">
        <v>45</v>
      </c>
      <c r="C57" s="5">
        <f>(C58-SUM(C47:C56))</f>
        <v>158401</v>
      </c>
      <c r="D57" s="1">
        <f t="shared" si="12"/>
        <v>60.339100556914197</v>
      </c>
      <c r="E57" s="5">
        <f t="shared" ref="E57" si="13">(E58-SUM(E47:E56))</f>
        <v>147813</v>
      </c>
      <c r="F57" s="5">
        <f t="shared" ref="F57" si="14">(F58-SUM(F47:F56))</f>
        <v>10588</v>
      </c>
      <c r="G57" s="5">
        <f t="shared" ref="G57" si="15">(G58-SUM(G47:G56))</f>
        <v>49698</v>
      </c>
      <c r="H57" s="5">
        <f t="shared" ref="H57" si="16">(H58-SUM(H47:H56))</f>
        <v>108703</v>
      </c>
    </row>
    <row r="58" spans="1:8" x14ac:dyDescent="0.25">
      <c r="A58" s="10" t="s">
        <v>63</v>
      </c>
      <c r="B58" s="11"/>
      <c r="C58" s="8">
        <v>262518</v>
      </c>
      <c r="D58" s="9">
        <f>SUM(D47:D57)</f>
        <v>100</v>
      </c>
      <c r="E58" s="8">
        <v>248717</v>
      </c>
      <c r="F58" s="8">
        <v>13801</v>
      </c>
      <c r="G58" s="8">
        <v>96550</v>
      </c>
      <c r="H58" s="8">
        <v>165968</v>
      </c>
    </row>
    <row r="59" spans="1:8" s="2" customFormat="1" x14ac:dyDescent="0.25">
      <c r="A59" s="15" t="s">
        <v>59</v>
      </c>
      <c r="B59" s="16"/>
      <c r="C59" s="16"/>
      <c r="D59" s="16"/>
      <c r="E59" s="16"/>
      <c r="F59" s="16"/>
      <c r="G59" s="16"/>
      <c r="H59" s="17"/>
    </row>
    <row r="60" spans="1:8" x14ac:dyDescent="0.25">
      <c r="A60" s="3" t="s">
        <v>100</v>
      </c>
      <c r="B60" s="4" t="s">
        <v>74</v>
      </c>
      <c r="C60" s="5">
        <v>9906</v>
      </c>
      <c r="D60" s="1">
        <f>(C60/$C$71)*100</f>
        <v>7.3079505130910132</v>
      </c>
      <c r="E60" s="5">
        <v>9894</v>
      </c>
      <c r="F60" s="5">
        <v>12</v>
      </c>
      <c r="G60" s="5">
        <v>26</v>
      </c>
      <c r="H60" s="5">
        <v>9880</v>
      </c>
    </row>
    <row r="61" spans="1:8" x14ac:dyDescent="0.25">
      <c r="A61" s="3" t="s">
        <v>7</v>
      </c>
      <c r="B61" s="4" t="s">
        <v>8</v>
      </c>
      <c r="C61" s="5">
        <v>9753</v>
      </c>
      <c r="D61" s="1">
        <f t="shared" ref="D61:D71" si="17">(C61/$C$71)*100</f>
        <v>7.1950778673709523</v>
      </c>
      <c r="E61" s="5">
        <v>9536</v>
      </c>
      <c r="F61" s="5">
        <v>217</v>
      </c>
      <c r="G61" s="5">
        <v>8690</v>
      </c>
      <c r="H61" s="5">
        <v>1063</v>
      </c>
    </row>
    <row r="62" spans="1:8" x14ac:dyDescent="0.25">
      <c r="A62" s="3" t="s">
        <v>97</v>
      </c>
      <c r="B62" s="4" t="s">
        <v>70</v>
      </c>
      <c r="C62" s="5">
        <v>9308</v>
      </c>
      <c r="D62" s="1">
        <f t="shared" si="17"/>
        <v>6.8667881461590099</v>
      </c>
      <c r="E62" s="5">
        <v>9304</v>
      </c>
      <c r="F62" s="5">
        <v>4</v>
      </c>
      <c r="G62" s="5">
        <v>631</v>
      </c>
      <c r="H62" s="5">
        <v>8677</v>
      </c>
    </row>
    <row r="63" spans="1:8" x14ac:dyDescent="0.25">
      <c r="A63" s="3" t="s">
        <v>101</v>
      </c>
      <c r="B63" s="4" t="s">
        <v>75</v>
      </c>
      <c r="C63" s="5">
        <v>9134</v>
      </c>
      <c r="D63" s="1">
        <f t="shared" si="17"/>
        <v>6.7384231765165881</v>
      </c>
      <c r="E63" s="5">
        <v>9134</v>
      </c>
      <c r="F63" s="5">
        <v>0</v>
      </c>
      <c r="G63" s="5">
        <v>0</v>
      </c>
      <c r="H63" s="5">
        <v>9134</v>
      </c>
    </row>
    <row r="64" spans="1:8" x14ac:dyDescent="0.25">
      <c r="A64" s="3" t="s">
        <v>102</v>
      </c>
      <c r="B64" s="4" t="s">
        <v>76</v>
      </c>
      <c r="C64" s="5">
        <v>8795</v>
      </c>
      <c r="D64" s="1">
        <f t="shared" si="17"/>
        <v>6.4883328046270412</v>
      </c>
      <c r="E64" s="5">
        <v>8777</v>
      </c>
      <c r="F64" s="5">
        <v>18</v>
      </c>
      <c r="G64" s="5">
        <v>35</v>
      </c>
      <c r="H64" s="5">
        <v>8760</v>
      </c>
    </row>
    <row r="65" spans="1:8" x14ac:dyDescent="0.25">
      <c r="A65" s="3" t="s">
        <v>103</v>
      </c>
      <c r="B65" s="4" t="s">
        <v>77</v>
      </c>
      <c r="C65" s="5">
        <v>4683</v>
      </c>
      <c r="D65" s="1">
        <f t="shared" si="17"/>
        <v>3.4547882346865753</v>
      </c>
      <c r="E65" s="5">
        <v>4683</v>
      </c>
      <c r="F65" s="5">
        <v>0</v>
      </c>
      <c r="G65" s="5">
        <v>0</v>
      </c>
      <c r="H65" s="5">
        <v>4683</v>
      </c>
    </row>
    <row r="66" spans="1:8" x14ac:dyDescent="0.25">
      <c r="A66" s="3" t="s">
        <v>9</v>
      </c>
      <c r="B66" s="4" t="s">
        <v>10</v>
      </c>
      <c r="C66" s="5">
        <v>4502</v>
      </c>
      <c r="D66" s="1">
        <f t="shared" si="17"/>
        <v>3.3212591570700325</v>
      </c>
      <c r="E66" s="5">
        <v>4493</v>
      </c>
      <c r="F66" s="5">
        <v>9</v>
      </c>
      <c r="G66" s="5">
        <v>105</v>
      </c>
      <c r="H66" s="5">
        <v>4397</v>
      </c>
    </row>
    <row r="67" spans="1:8" x14ac:dyDescent="0.25">
      <c r="A67" s="3" t="s">
        <v>90</v>
      </c>
      <c r="B67" s="4" t="s">
        <v>78</v>
      </c>
      <c r="C67" s="5">
        <v>4092</v>
      </c>
      <c r="D67" s="1">
        <f t="shared" si="17"/>
        <v>3.0187899757286925</v>
      </c>
      <c r="E67" s="5">
        <v>4091</v>
      </c>
      <c r="F67" s="5">
        <v>1</v>
      </c>
      <c r="G67" s="5">
        <v>4028</v>
      </c>
      <c r="H67" s="5">
        <v>64</v>
      </c>
    </row>
    <row r="68" spans="1:8" x14ac:dyDescent="0.25">
      <c r="A68" s="3" t="s">
        <v>104</v>
      </c>
      <c r="B68" s="4" t="s">
        <v>79</v>
      </c>
      <c r="C68" s="5">
        <v>3839</v>
      </c>
      <c r="D68" s="1">
        <f t="shared" si="17"/>
        <v>2.8321443589497681</v>
      </c>
      <c r="E68" s="5">
        <v>3839</v>
      </c>
      <c r="F68" s="5">
        <v>0</v>
      </c>
      <c r="G68" s="5">
        <v>3838</v>
      </c>
      <c r="H68" s="5">
        <v>1</v>
      </c>
    </row>
    <row r="69" spans="1:8" x14ac:dyDescent="0.25">
      <c r="A69" s="3" t="s">
        <v>86</v>
      </c>
      <c r="B69" s="4" t="s">
        <v>81</v>
      </c>
      <c r="C69" s="5">
        <v>3782</v>
      </c>
      <c r="D69" s="1">
        <f t="shared" si="17"/>
        <v>2.7900937654462159</v>
      </c>
      <c r="E69" s="5">
        <v>3775</v>
      </c>
      <c r="F69" s="5">
        <v>7</v>
      </c>
      <c r="G69" s="5">
        <v>3782</v>
      </c>
      <c r="H69" s="5">
        <v>0</v>
      </c>
    </row>
    <row r="70" spans="1:8" s="2" customFormat="1" x14ac:dyDescent="0.25">
      <c r="A70" s="3"/>
      <c r="B70" s="4" t="s">
        <v>45</v>
      </c>
      <c r="C70" s="5">
        <f>(C71-SUM(C60:C69))</f>
        <v>67757</v>
      </c>
      <c r="D70" s="1">
        <f t="shared" si="17"/>
        <v>49.98635200035411</v>
      </c>
      <c r="E70" s="5">
        <f t="shared" ref="E70" si="18">(E71-SUM(E60:E69))</f>
        <v>64499</v>
      </c>
      <c r="F70" s="5">
        <f t="shared" ref="F70" si="19">(F71-SUM(F60:F69))</f>
        <v>3258</v>
      </c>
      <c r="G70" s="5">
        <f t="shared" ref="G70" si="20">(G71-SUM(G60:G69))</f>
        <v>24487</v>
      </c>
      <c r="H70" s="5">
        <f t="shared" ref="H70" si="21">(H71-SUM(H60:H69))</f>
        <v>43270</v>
      </c>
    </row>
    <row r="71" spans="1:8" x14ac:dyDescent="0.25">
      <c r="A71" s="10" t="s">
        <v>64</v>
      </c>
      <c r="B71" s="11"/>
      <c r="C71" s="8">
        <v>135551</v>
      </c>
      <c r="D71" s="9">
        <f>SUM(D60:D70)</f>
        <v>100</v>
      </c>
      <c r="E71" s="8">
        <v>132025</v>
      </c>
      <c r="F71" s="8">
        <v>3526</v>
      </c>
      <c r="G71" s="8">
        <v>45622</v>
      </c>
      <c r="H71" s="8">
        <v>89929</v>
      </c>
    </row>
    <row r="72" spans="1:8" s="2" customFormat="1" x14ac:dyDescent="0.25">
      <c r="A72" s="15" t="s">
        <v>60</v>
      </c>
      <c r="B72" s="16"/>
      <c r="C72" s="16"/>
      <c r="D72" s="16"/>
      <c r="E72" s="16"/>
      <c r="F72" s="16"/>
      <c r="G72" s="16"/>
      <c r="H72" s="17"/>
    </row>
    <row r="73" spans="1:8" x14ac:dyDescent="0.25">
      <c r="A73" s="3" t="s">
        <v>85</v>
      </c>
      <c r="B73" s="4" t="s">
        <v>80</v>
      </c>
      <c r="C73" s="5">
        <v>18675</v>
      </c>
      <c r="D73" s="1">
        <f>(C73/$C$84)*100</f>
        <v>9.0336093804419324</v>
      </c>
      <c r="E73" s="5">
        <v>18652</v>
      </c>
      <c r="F73" s="5">
        <v>23</v>
      </c>
      <c r="G73" s="5">
        <v>6</v>
      </c>
      <c r="H73" s="5">
        <v>18669</v>
      </c>
    </row>
    <row r="74" spans="1:8" x14ac:dyDescent="0.25">
      <c r="A74" s="3" t="s">
        <v>7</v>
      </c>
      <c r="B74" s="4" t="s">
        <v>8</v>
      </c>
      <c r="C74" s="5">
        <v>10650</v>
      </c>
      <c r="D74" s="1">
        <f t="shared" ref="D74:D84" si="22">(C74/$C$84)*100</f>
        <v>5.1516969157540347</v>
      </c>
      <c r="E74" s="5">
        <v>10208</v>
      </c>
      <c r="F74" s="5">
        <v>442</v>
      </c>
      <c r="G74" s="5">
        <v>8060</v>
      </c>
      <c r="H74" s="5">
        <v>2590</v>
      </c>
    </row>
    <row r="75" spans="1:8" x14ac:dyDescent="0.25">
      <c r="A75" s="3" t="s">
        <v>86</v>
      </c>
      <c r="B75" s="4" t="s">
        <v>81</v>
      </c>
      <c r="C75" s="5">
        <v>8267</v>
      </c>
      <c r="D75" s="1">
        <f t="shared" si="22"/>
        <v>3.9989744978909481</v>
      </c>
      <c r="E75" s="5">
        <v>8226</v>
      </c>
      <c r="F75" s="5">
        <v>41</v>
      </c>
      <c r="G75" s="5">
        <v>8266</v>
      </c>
      <c r="H75" s="5">
        <v>1</v>
      </c>
    </row>
    <row r="76" spans="1:8" x14ac:dyDescent="0.25">
      <c r="A76" s="3" t="s">
        <v>87</v>
      </c>
      <c r="B76" s="4" t="s">
        <v>82</v>
      </c>
      <c r="C76" s="5">
        <v>7798</v>
      </c>
      <c r="D76" s="1">
        <f t="shared" si="22"/>
        <v>3.7721063426337991</v>
      </c>
      <c r="E76" s="5">
        <v>7796</v>
      </c>
      <c r="F76" s="5">
        <v>2</v>
      </c>
      <c r="G76" s="5">
        <v>7776</v>
      </c>
      <c r="H76" s="5">
        <v>22</v>
      </c>
    </row>
    <row r="77" spans="1:8" x14ac:dyDescent="0.25">
      <c r="A77" s="3" t="s">
        <v>43</v>
      </c>
      <c r="B77" s="4" t="s">
        <v>44</v>
      </c>
      <c r="C77" s="5">
        <v>6623</v>
      </c>
      <c r="D77" s="1">
        <f t="shared" si="22"/>
        <v>3.2037266359661003</v>
      </c>
      <c r="E77" s="5">
        <v>6619</v>
      </c>
      <c r="F77" s="5">
        <v>4</v>
      </c>
      <c r="G77" s="5">
        <v>6608</v>
      </c>
      <c r="H77" s="5">
        <v>15</v>
      </c>
    </row>
    <row r="78" spans="1:8" x14ac:dyDescent="0.25">
      <c r="A78" s="3" t="s">
        <v>88</v>
      </c>
      <c r="B78" s="4" t="s">
        <v>71</v>
      </c>
      <c r="C78" s="5">
        <v>6336</v>
      </c>
      <c r="D78" s="1">
        <f t="shared" si="22"/>
        <v>3.0648968693162031</v>
      </c>
      <c r="E78" s="5">
        <v>6325</v>
      </c>
      <c r="F78" s="5">
        <v>11</v>
      </c>
      <c r="G78" s="5">
        <v>44</v>
      </c>
      <c r="H78" s="5">
        <v>6292</v>
      </c>
    </row>
    <row r="79" spans="1:8" x14ac:dyDescent="0.25">
      <c r="A79" s="3" t="s">
        <v>89</v>
      </c>
      <c r="B79" s="4" t="s">
        <v>83</v>
      </c>
      <c r="C79" s="5">
        <v>6138</v>
      </c>
      <c r="D79" s="1">
        <f t="shared" si="22"/>
        <v>2.9691188421500718</v>
      </c>
      <c r="E79" s="5">
        <v>6138</v>
      </c>
      <c r="F79" s="5">
        <v>0</v>
      </c>
      <c r="G79" s="5">
        <v>6118</v>
      </c>
      <c r="H79" s="5">
        <v>20</v>
      </c>
    </row>
    <row r="80" spans="1:8" x14ac:dyDescent="0.25">
      <c r="A80" s="3" t="s">
        <v>90</v>
      </c>
      <c r="B80" s="4" t="s">
        <v>78</v>
      </c>
      <c r="C80" s="5">
        <v>4802</v>
      </c>
      <c r="D80" s="1">
        <f t="shared" si="22"/>
        <v>2.3228590224836498</v>
      </c>
      <c r="E80" s="5">
        <v>4797</v>
      </c>
      <c r="F80" s="5">
        <v>5</v>
      </c>
      <c r="G80" s="5">
        <v>4324</v>
      </c>
      <c r="H80" s="5">
        <v>478</v>
      </c>
    </row>
    <row r="81" spans="1:9" x14ac:dyDescent="0.25">
      <c r="A81" s="3" t="s">
        <v>91</v>
      </c>
      <c r="B81" s="4" t="s">
        <v>84</v>
      </c>
      <c r="C81" s="5">
        <v>4676</v>
      </c>
      <c r="D81" s="1">
        <f t="shared" si="22"/>
        <v>2.2619093688324754</v>
      </c>
      <c r="E81" s="5">
        <v>4670</v>
      </c>
      <c r="F81" s="5">
        <v>6</v>
      </c>
      <c r="G81" s="5">
        <v>0</v>
      </c>
      <c r="H81" s="5">
        <v>4676</v>
      </c>
    </row>
    <row r="82" spans="1:9" x14ac:dyDescent="0.25">
      <c r="A82" s="3" t="s">
        <v>101</v>
      </c>
      <c r="B82" s="4" t="s">
        <v>75</v>
      </c>
      <c r="C82" s="5">
        <v>4332</v>
      </c>
      <c r="D82" s="1">
        <f t="shared" si="22"/>
        <v>2.0955071398165703</v>
      </c>
      <c r="E82" s="5">
        <v>4332</v>
      </c>
      <c r="F82" s="5">
        <v>0</v>
      </c>
      <c r="G82" s="5">
        <v>2</v>
      </c>
      <c r="H82" s="5">
        <v>4330</v>
      </c>
    </row>
    <row r="83" spans="1:9" s="2" customFormat="1" x14ac:dyDescent="0.25">
      <c r="A83" s="3"/>
      <c r="B83" s="4" t="s">
        <v>45</v>
      </c>
      <c r="C83" s="5">
        <f>(C84-SUM(C73:C82))</f>
        <v>128431</v>
      </c>
      <c r="D83" s="1">
        <f t="shared" si="22"/>
        <v>62.125594984714219</v>
      </c>
      <c r="E83" s="5">
        <f t="shared" ref="E83" si="23">(E84-SUM(E73:E82))</f>
        <v>122132</v>
      </c>
      <c r="F83" s="5">
        <f t="shared" ref="F83" si="24">(F84-SUM(F73:F82))</f>
        <v>6299</v>
      </c>
      <c r="G83" s="5">
        <f t="shared" ref="G83" si="25">(G84-SUM(G73:G82))</f>
        <v>58534</v>
      </c>
      <c r="H83" s="5">
        <f t="shared" ref="H83" si="26">(H84-SUM(H73:H82))</f>
        <v>69897</v>
      </c>
    </row>
    <row r="84" spans="1:9" x14ac:dyDescent="0.25">
      <c r="A84" s="10" t="s">
        <v>65</v>
      </c>
      <c r="B84" s="11"/>
      <c r="C84" s="8">
        <v>206728</v>
      </c>
      <c r="D84" s="9">
        <f>SUM(D73:D83)</f>
        <v>100</v>
      </c>
      <c r="E84" s="8">
        <v>199895</v>
      </c>
      <c r="F84" s="8">
        <v>6833</v>
      </c>
      <c r="G84" s="8">
        <v>99738</v>
      </c>
      <c r="H84" s="8">
        <v>106990</v>
      </c>
    </row>
    <row r="86" spans="1:9" ht="42" customHeight="1" x14ac:dyDescent="0.25">
      <c r="B86" s="12" t="s">
        <v>106</v>
      </c>
      <c r="C86" s="13"/>
      <c r="D86" s="13"/>
      <c r="E86" s="13"/>
      <c r="F86" s="13"/>
      <c r="G86" s="13"/>
      <c r="H86" s="13"/>
      <c r="I86" s="14"/>
    </row>
  </sheetData>
  <mergeCells count="16">
    <mergeCell ref="A2:H2"/>
    <mergeCell ref="A3:H3"/>
    <mergeCell ref="A6:B6"/>
    <mergeCell ref="A71:B71"/>
    <mergeCell ref="A72:H72"/>
    <mergeCell ref="A84:B84"/>
    <mergeCell ref="B86:I86"/>
    <mergeCell ref="A7:H7"/>
    <mergeCell ref="A19:B19"/>
    <mergeCell ref="A20:H20"/>
    <mergeCell ref="A32:B32"/>
    <mergeCell ref="A33:H33"/>
    <mergeCell ref="A45:B45"/>
    <mergeCell ref="A46:H46"/>
    <mergeCell ref="A58:B58"/>
    <mergeCell ref="A59:H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4.4.5Hospitalizacion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CECILIA LOPERA QUICENO</dc:creator>
  <cp:lastModifiedBy>Sammy</cp:lastModifiedBy>
  <dcterms:created xsi:type="dcterms:W3CDTF">2018-11-27T11:56:15Z</dcterms:created>
  <dcterms:modified xsi:type="dcterms:W3CDTF">2020-04-24T14:33:26Z</dcterms:modified>
</cp:coreProperties>
</file>