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435" activeTab="0"/>
  </bookViews>
  <sheets>
    <sheet name="UrgenciasM" sheetId="1" r:id="rId1"/>
  </sheets>
  <definedNames/>
  <calcPr fullCalcOnLoad="1"/>
</workbook>
</file>

<file path=xl/sharedStrings.xml><?xml version="1.0" encoding="utf-8"?>
<sst xmlns="http://schemas.openxmlformats.org/spreadsheetml/2006/main" count="220" uniqueCount="106">
  <si>
    <t>Region</t>
  </si>
  <si>
    <t>Cod_Dx</t>
  </si>
  <si>
    <t>Descripcion</t>
  </si>
  <si>
    <t>Total</t>
  </si>
  <si>
    <t>%</t>
  </si>
  <si>
    <t>Urbana</t>
  </si>
  <si>
    <t>Rural</t>
  </si>
  <si>
    <t>Masculino</t>
  </si>
  <si>
    <t>Femenino</t>
  </si>
  <si>
    <t>Total Departamento</t>
  </si>
  <si>
    <t>BAJO CAUCA</t>
  </si>
  <si>
    <t>R104</t>
  </si>
  <si>
    <t>OTROS DOLORES ABDOMINALES Y LOS NO ESPECIFICADOS</t>
  </si>
  <si>
    <t>N390</t>
  </si>
  <si>
    <t>INFECCION DE VIAS URINARIAS  SITIO NO ESPECIFICADO</t>
  </si>
  <si>
    <t>R509</t>
  </si>
  <si>
    <t>FIEBRE  NO ESPECIFICADA</t>
  </si>
  <si>
    <t>R51X</t>
  </si>
  <si>
    <t>CEFALEA</t>
  </si>
  <si>
    <t>N23X</t>
  </si>
  <si>
    <t>COLICO RENAL  NO ESPECIFICADO</t>
  </si>
  <si>
    <t>A09X</t>
  </si>
  <si>
    <t>DIARREA Y GASTROENTERITIS DE PRESUNTO ORIGEN INFECCIOSO</t>
  </si>
  <si>
    <t>I10X</t>
  </si>
  <si>
    <t>HIPERTENSION ESENCIAL (PRIMARIA)</t>
  </si>
  <si>
    <t>M545</t>
  </si>
  <si>
    <t>LUMBAGO NO ESPECIFICADO</t>
  </si>
  <si>
    <t>OTROS DX</t>
  </si>
  <si>
    <t>Total BAJO CAUCA</t>
  </si>
  <si>
    <t>MAGDALENA MEDIO</t>
  </si>
  <si>
    <t>R074</t>
  </si>
  <si>
    <t>DOLOR EN EL PECHO  NO ESPECIFICADO</t>
  </si>
  <si>
    <t>R101</t>
  </si>
  <si>
    <t>DOLOR ABDOMINAL LOCALIZADO EN PARTE SUPERIOR</t>
  </si>
  <si>
    <t>Total MAGDALENA MEDIO</t>
  </si>
  <si>
    <t>NORDESTE</t>
  </si>
  <si>
    <t>O470</t>
  </si>
  <si>
    <t>FALSO TRABAJO DE PARTO ANTES DE LA 37 SEMANAS COMPLETAS DE GESTACION</t>
  </si>
  <si>
    <t>O800</t>
  </si>
  <si>
    <t>PARTO UNICO ESPONTANEO  PRESENTACION CEFALICA DE VERTICE</t>
  </si>
  <si>
    <t>Total NORDESTE</t>
  </si>
  <si>
    <t>NORTE</t>
  </si>
  <si>
    <t>R103</t>
  </si>
  <si>
    <t>DOLOR LOCALIZADO EN OTRAS PARTES INFERIORES DEL ABDOMEN</t>
  </si>
  <si>
    <t>Total NORTE</t>
  </si>
  <si>
    <t>OCCIDENTE</t>
  </si>
  <si>
    <t>Total OCCIDENTE</t>
  </si>
  <si>
    <t>ORIENTE</t>
  </si>
  <si>
    <t>S800</t>
  </si>
  <si>
    <t>CONTUSION DE LA RODILLA</t>
  </si>
  <si>
    <t>R520</t>
  </si>
  <si>
    <t>DOLOR AGUDO</t>
  </si>
  <si>
    <t>S610</t>
  </si>
  <si>
    <t>HERIDA DE DEDO(S) DE LA MANO  SIN DA¥O DE LA(S) U¥A(S)</t>
  </si>
  <si>
    <t>Total ORIENTE</t>
  </si>
  <si>
    <t>SUROESTE</t>
  </si>
  <si>
    <t>J441</t>
  </si>
  <si>
    <t>ENFERMEDAD PULMONAR OBSTRUCTIVA CRONICA CON EXACERBACION AGUDA  NO ESPECIFICADA</t>
  </si>
  <si>
    <t>Total SUROESTE</t>
  </si>
  <si>
    <t>URABA</t>
  </si>
  <si>
    <t>J459</t>
  </si>
  <si>
    <t>ASMA  NO ESPECIFICADA</t>
  </si>
  <si>
    <t>J46X</t>
  </si>
  <si>
    <t>ESTADO ASMATICO</t>
  </si>
  <si>
    <t>Total URABA</t>
  </si>
  <si>
    <t>VALLE DE ABURRA</t>
  </si>
  <si>
    <t>R688</t>
  </si>
  <si>
    <t>OTROS SINTOMAS Y SIGNOS GENERALES ESPECIFICADOS</t>
  </si>
  <si>
    <t>Total VALLE DE ABURRA</t>
  </si>
  <si>
    <r>
      <t xml:space="preserve">Fuente: </t>
    </r>
    <r>
      <rPr>
        <sz val="9"/>
        <rFont val="Arial"/>
        <family val="2"/>
      </rPr>
      <t>SisMaster Rips</t>
    </r>
  </si>
  <si>
    <t>DIEZ PRIMERAS CAUSAS DE MORBILIDAD POR URGENCIAS, SEGÚN ZONA Y SEXO POR SUBREGIÓN. 2018</t>
  </si>
  <si>
    <r>
      <t>Fecha Corte:</t>
    </r>
    <r>
      <rPr>
        <sz val="9"/>
        <rFont val="Arial"/>
        <family val="2"/>
      </rPr>
      <t xml:space="preserve"> 31/12/2018</t>
    </r>
  </si>
  <si>
    <t>C929</t>
  </si>
  <si>
    <t>LEUCEMIA MIELOIDE  SIN OTRA ESPECIFICACION</t>
  </si>
  <si>
    <t>Z512</t>
  </si>
  <si>
    <t>OTRA QUIMIOTERAPIA</t>
  </si>
  <si>
    <t>Z359</t>
  </si>
  <si>
    <t>SUPERVISION DE EMBARAZO DE ALTO RIESGO  SIN OTRA ESPECIFICACION</t>
  </si>
  <si>
    <t>R42X</t>
  </si>
  <si>
    <t>MAREO Y DESVANECIMIENTO</t>
  </si>
  <si>
    <t>C793</t>
  </si>
  <si>
    <t>TUMOR MALIGNO SECUNDARIO DEL ENCEFALO Y DE LAS MENINGES CEREBRALES</t>
  </si>
  <si>
    <t>D649</t>
  </si>
  <si>
    <t>ANEMIA DE TIPO NO ESPECIFICADO</t>
  </si>
  <si>
    <t>D630</t>
  </si>
  <si>
    <t>ANEMIA EN ENFERMEDAD NEOPLASICA (C00-D48+)</t>
  </si>
  <si>
    <t>C349</t>
  </si>
  <si>
    <t>TUMOR MALIGNO DE LOS BRONQUIOS O DEL PULMON  PARTE NO ESPECIFICADA</t>
  </si>
  <si>
    <t>C910</t>
  </si>
  <si>
    <t>LEUCEMIA LINFOBLASTICA AGUDA</t>
  </si>
  <si>
    <t>C531</t>
  </si>
  <si>
    <t>TUMOR MALIGNO DE EXOCERVIX</t>
  </si>
  <si>
    <t>C539</t>
  </si>
  <si>
    <t>TUMOR MALIGNO DEL CUELLO DEL UTERO  SIN OTRA ESPECIFICACION</t>
  </si>
  <si>
    <t>Z932</t>
  </si>
  <si>
    <t>ILEOSTOMIA</t>
  </si>
  <si>
    <t>R521</t>
  </si>
  <si>
    <t>DOLOR CRONICO INTRATABLE</t>
  </si>
  <si>
    <t>C509</t>
  </si>
  <si>
    <t>TUMOR MALIGNO DE LA MAMA  PARTE NO ESPECIFICADA</t>
  </si>
  <si>
    <t>G952</t>
  </si>
  <si>
    <t>COMPRESION MEDULAR  NO ESPECIFICADA</t>
  </si>
  <si>
    <t>Z542</t>
  </si>
  <si>
    <t>CONVALECENCIA CONSECUTIVA A QUIMIOTERAPIA</t>
  </si>
  <si>
    <t>Z988</t>
  </si>
  <si>
    <t>OTROS ESTADOS POSTQUIRURGICOS ESPECIFICADOS</t>
  </si>
</sst>
</file>

<file path=xl/styles.xml><?xml version="1.0" encoding="utf-8"?>
<styleSheet xmlns="http://schemas.openxmlformats.org/spreadsheetml/2006/main">
  <numFmts count="16">
    <numFmt numFmtId="5" formatCode="#,##0\ &quot;$&quot;;\-#,##0\ &quot;$&quot;"/>
    <numFmt numFmtId="6" formatCode="#,##0\ &quot;$&quot;;[Red]\-#,##0\ &quot;$&quot;"/>
    <numFmt numFmtId="7" formatCode="#,##0.00\ &quot;$&quot;;\-#,##0.00\ &quot;$&quot;"/>
    <numFmt numFmtId="8" formatCode="#,##0.00\ &quot;$&quot;;[Red]\-#,##0.00\ &quot;$&quot;"/>
    <numFmt numFmtId="42" formatCode="_-* #,##0\ &quot;$&quot;_-;\-* #,##0\ &quot;$&quot;_-;_-* &quot;-&quot;\ &quot;$&quot;_-;_-@_-"/>
    <numFmt numFmtId="41" formatCode="_-* #,##0\ _$_-;\-* #,##0\ _$_-;_-* &quot;-&quot;\ _$_-;_-@_-"/>
    <numFmt numFmtId="44" formatCode="_-* #,##0.00\ &quot;$&quot;_-;\-* #,##0.00\ &quot;$&quot;_-;_-* &quot;-&quot;??\ &quot;$&quot;_-;_-@_-"/>
    <numFmt numFmtId="43" formatCode="_-* #,##0.00\ _$_-;\-* #,##0.00\ _$_-;_-* &quot;-&quot;??\ _$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"/>
      <family val="2"/>
    </font>
    <font>
      <b/>
      <sz val="11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  <font>
      <b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1">
    <xf numFmtId="0" fontId="0" fillId="0" borderId="0" xfId="0" applyFont="1" applyAlignment="1">
      <alignment/>
    </xf>
    <xf numFmtId="0" fontId="38" fillId="33" borderId="10" xfId="0" applyFont="1" applyFill="1" applyBorder="1" applyAlignment="1">
      <alignment horizontal="left" vertical="center" wrapText="1"/>
    </xf>
    <xf numFmtId="3" fontId="38" fillId="33" borderId="10" xfId="0" applyNumberFormat="1" applyFont="1" applyFill="1" applyBorder="1" applyAlignment="1">
      <alignment horizontal="right" vertical="center" wrapText="1"/>
    </xf>
    <xf numFmtId="4" fontId="38" fillId="33" borderId="10" xfId="0" applyNumberFormat="1" applyFont="1" applyFill="1" applyBorder="1" applyAlignment="1">
      <alignment horizontal="right" vertical="center" wrapText="1"/>
    </xf>
    <xf numFmtId="0" fontId="37" fillId="0" borderId="10" xfId="0" applyFont="1" applyBorder="1" applyAlignment="1">
      <alignment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0" fontId="2" fillId="34" borderId="0" xfId="0" applyFont="1" applyFill="1" applyBorder="1" applyAlignment="1">
      <alignment/>
    </xf>
    <xf numFmtId="0" fontId="39" fillId="0" borderId="0" xfId="0" applyFont="1" applyBorder="1" applyAlignment="1" quotePrefix="1">
      <alignment horizontal="center" vertical="center" wrapText="1"/>
    </xf>
    <xf numFmtId="0" fontId="39" fillId="0" borderId="0" xfId="0" applyFont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15"/>
  <sheetViews>
    <sheetView tabSelected="1" zoomScalePageLayoutView="0" workbookViewId="0" topLeftCell="A1">
      <selection activeCell="A2" sqref="A2:H2"/>
    </sheetView>
  </sheetViews>
  <sheetFormatPr defaultColWidth="11.421875" defaultRowHeight="15"/>
  <cols>
    <col min="1" max="1" width="28.00390625" style="0" customWidth="1"/>
    <col min="3" max="3" width="88.140625" style="0" customWidth="1"/>
  </cols>
  <sheetData>
    <row r="2" spans="1:8" ht="15">
      <c r="A2" s="9" t="s">
        <v>70</v>
      </c>
      <c r="B2" s="10"/>
      <c r="C2" s="10"/>
      <c r="D2" s="10"/>
      <c r="E2" s="10"/>
      <c r="F2" s="10"/>
      <c r="G2" s="10"/>
      <c r="H2" s="10"/>
    </row>
    <row r="4" spans="1:9" ht="15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1" t="s">
        <v>8</v>
      </c>
    </row>
    <row r="5" spans="1:9" ht="15">
      <c r="A5" s="1" t="s">
        <v>9</v>
      </c>
      <c r="B5" s="1"/>
      <c r="C5" s="1"/>
      <c r="D5" s="2">
        <v>1285864</v>
      </c>
      <c r="E5" s="3">
        <v>100</v>
      </c>
      <c r="F5" s="2">
        <v>1232233</v>
      </c>
      <c r="G5" s="2">
        <v>53631</v>
      </c>
      <c r="H5" s="2">
        <v>532942</v>
      </c>
      <c r="I5" s="2">
        <v>752922</v>
      </c>
    </row>
    <row r="6" spans="1:9" ht="15">
      <c r="A6" s="4" t="s">
        <v>10</v>
      </c>
      <c r="B6" s="4" t="s">
        <v>15</v>
      </c>
      <c r="C6" s="5" t="s">
        <v>16</v>
      </c>
      <c r="D6" s="6">
        <v>1036</v>
      </c>
      <c r="E6" s="7">
        <f>(D6/$D$17)*100</f>
        <v>5.617307379493575</v>
      </c>
      <c r="F6" s="6">
        <v>911</v>
      </c>
      <c r="G6" s="6">
        <v>125</v>
      </c>
      <c r="H6" s="6">
        <v>539</v>
      </c>
      <c r="I6" s="6">
        <v>497</v>
      </c>
    </row>
    <row r="7" spans="1:9" ht="15">
      <c r="A7" s="4"/>
      <c r="B7" s="4" t="s">
        <v>11</v>
      </c>
      <c r="C7" s="5" t="s">
        <v>12</v>
      </c>
      <c r="D7" s="6">
        <v>813</v>
      </c>
      <c r="E7" s="7">
        <f aca="true" t="shared" si="0" ref="E7:E17">(D7/$D$17)*100</f>
        <v>4.408176543946213</v>
      </c>
      <c r="F7" s="6">
        <v>720</v>
      </c>
      <c r="G7" s="6">
        <v>93</v>
      </c>
      <c r="H7" s="6">
        <v>251</v>
      </c>
      <c r="I7" s="6">
        <v>562</v>
      </c>
    </row>
    <row r="8" spans="1:9" ht="15">
      <c r="A8" s="4"/>
      <c r="B8" s="4" t="s">
        <v>19</v>
      </c>
      <c r="C8" s="5" t="s">
        <v>20</v>
      </c>
      <c r="D8" s="6">
        <v>682</v>
      </c>
      <c r="E8" s="7">
        <f t="shared" si="0"/>
        <v>3.697879954454265</v>
      </c>
      <c r="F8" s="6">
        <v>604</v>
      </c>
      <c r="G8" s="6">
        <v>78</v>
      </c>
      <c r="H8" s="6">
        <v>417</v>
      </c>
      <c r="I8" s="6">
        <v>265</v>
      </c>
    </row>
    <row r="9" spans="1:9" ht="15">
      <c r="A9" s="4"/>
      <c r="B9" s="4" t="s">
        <v>17</v>
      </c>
      <c r="C9" s="5" t="s">
        <v>18</v>
      </c>
      <c r="D9" s="6">
        <v>641</v>
      </c>
      <c r="E9" s="7">
        <f t="shared" si="0"/>
        <v>3.4755733882773954</v>
      </c>
      <c r="F9" s="6">
        <v>575</v>
      </c>
      <c r="G9" s="6">
        <v>66</v>
      </c>
      <c r="H9" s="6">
        <v>171</v>
      </c>
      <c r="I9" s="6">
        <v>470</v>
      </c>
    </row>
    <row r="10" spans="1:9" ht="15">
      <c r="A10" s="4"/>
      <c r="B10" s="4" t="s">
        <v>13</v>
      </c>
      <c r="C10" s="5" t="s">
        <v>14</v>
      </c>
      <c r="D10" s="6">
        <v>583</v>
      </c>
      <c r="E10" s="7">
        <f t="shared" si="0"/>
        <v>3.1610909288076776</v>
      </c>
      <c r="F10" s="6">
        <v>518</v>
      </c>
      <c r="G10" s="6">
        <v>65</v>
      </c>
      <c r="H10" s="6">
        <v>137</v>
      </c>
      <c r="I10" s="6">
        <v>446</v>
      </c>
    </row>
    <row r="11" spans="1:9" ht="15">
      <c r="A11" s="4"/>
      <c r="B11" s="4" t="s">
        <v>23</v>
      </c>
      <c r="C11" s="5" t="s">
        <v>24</v>
      </c>
      <c r="D11" s="6">
        <v>457</v>
      </c>
      <c r="E11" s="7">
        <f t="shared" si="0"/>
        <v>2.4779048961665673</v>
      </c>
      <c r="F11" s="6">
        <v>384</v>
      </c>
      <c r="G11" s="6">
        <v>73</v>
      </c>
      <c r="H11" s="6">
        <v>156</v>
      </c>
      <c r="I11" s="6">
        <v>301</v>
      </c>
    </row>
    <row r="12" spans="1:9" ht="15">
      <c r="A12" s="4"/>
      <c r="B12" s="4" t="s">
        <v>21</v>
      </c>
      <c r="C12" s="5" t="s">
        <v>22</v>
      </c>
      <c r="D12" s="6">
        <v>450</v>
      </c>
      <c r="E12" s="7">
        <f t="shared" si="0"/>
        <v>2.4399501165753947</v>
      </c>
      <c r="F12" s="6">
        <v>412</v>
      </c>
      <c r="G12" s="6">
        <v>38</v>
      </c>
      <c r="H12" s="6">
        <v>207</v>
      </c>
      <c r="I12" s="6">
        <v>243</v>
      </c>
    </row>
    <row r="13" spans="1:9" ht="15">
      <c r="A13" s="4"/>
      <c r="B13" s="4" t="s">
        <v>42</v>
      </c>
      <c r="C13" s="5" t="s">
        <v>43</v>
      </c>
      <c r="D13" s="6">
        <v>309</v>
      </c>
      <c r="E13" s="7">
        <f t="shared" si="0"/>
        <v>1.6754324133817708</v>
      </c>
      <c r="F13" s="6">
        <v>271</v>
      </c>
      <c r="G13" s="6">
        <v>38</v>
      </c>
      <c r="H13" s="6">
        <v>86</v>
      </c>
      <c r="I13" s="6">
        <v>223</v>
      </c>
    </row>
    <row r="14" spans="1:9" ht="15">
      <c r="A14" s="4"/>
      <c r="B14" s="4" t="s">
        <v>25</v>
      </c>
      <c r="C14" s="5" t="s">
        <v>26</v>
      </c>
      <c r="D14" s="6">
        <v>287</v>
      </c>
      <c r="E14" s="7">
        <f t="shared" si="0"/>
        <v>1.556145963238085</v>
      </c>
      <c r="F14" s="6">
        <v>262</v>
      </c>
      <c r="G14" s="6">
        <v>25</v>
      </c>
      <c r="H14" s="6">
        <v>137</v>
      </c>
      <c r="I14" s="6">
        <v>150</v>
      </c>
    </row>
    <row r="15" spans="1:9" ht="15">
      <c r="A15" s="4"/>
      <c r="B15" s="4" t="s">
        <v>30</v>
      </c>
      <c r="C15" s="5" t="s">
        <v>31</v>
      </c>
      <c r="D15" s="6">
        <v>260</v>
      </c>
      <c r="E15" s="7">
        <f t="shared" si="0"/>
        <v>1.4097489562435612</v>
      </c>
      <c r="F15" s="6">
        <v>226</v>
      </c>
      <c r="G15" s="6">
        <v>34</v>
      </c>
      <c r="H15" s="6">
        <v>113</v>
      </c>
      <c r="I15" s="6">
        <v>147</v>
      </c>
    </row>
    <row r="16" spans="1:9" ht="15">
      <c r="A16" s="4"/>
      <c r="B16" s="4"/>
      <c r="C16" s="5" t="s">
        <v>27</v>
      </c>
      <c r="D16" s="6">
        <f>(D17-SUM(D6:D15))</f>
        <v>12925</v>
      </c>
      <c r="E16" s="7">
        <f t="shared" si="0"/>
        <v>70.0807894594155</v>
      </c>
      <c r="F16" s="6">
        <f>(F17-SUM(F6:F15))</f>
        <v>11413</v>
      </c>
      <c r="G16" s="6">
        <f>(G17-SUM(G6:G15))</f>
        <v>1512</v>
      </c>
      <c r="H16" s="6">
        <f>(H17-SUM(H6:H15))</f>
        <v>6178</v>
      </c>
      <c r="I16" s="6">
        <f>(I17-SUM(I6:I15))</f>
        <v>6747</v>
      </c>
    </row>
    <row r="17" spans="1:9" ht="15">
      <c r="A17" s="1" t="s">
        <v>28</v>
      </c>
      <c r="B17" s="1"/>
      <c r="C17" s="1"/>
      <c r="D17" s="2">
        <v>18443</v>
      </c>
      <c r="E17" s="3">
        <f t="shared" si="0"/>
        <v>100</v>
      </c>
      <c r="F17" s="2">
        <v>16296</v>
      </c>
      <c r="G17" s="2">
        <v>2147</v>
      </c>
      <c r="H17" s="2">
        <v>8392</v>
      </c>
      <c r="I17" s="2">
        <v>10051</v>
      </c>
    </row>
    <row r="18" spans="1:9" ht="15">
      <c r="A18" s="4" t="s">
        <v>29</v>
      </c>
      <c r="B18" s="4" t="s">
        <v>72</v>
      </c>
      <c r="C18" s="5" t="s">
        <v>73</v>
      </c>
      <c r="D18" s="6">
        <v>10576</v>
      </c>
      <c r="E18" s="7">
        <f>(D18/$D$29)*100</f>
        <v>51.73662068290774</v>
      </c>
      <c r="F18" s="6">
        <v>10576</v>
      </c>
      <c r="G18" s="6">
        <v>0</v>
      </c>
      <c r="H18" s="6">
        <v>10576</v>
      </c>
      <c r="I18" s="6">
        <v>0</v>
      </c>
    </row>
    <row r="19" spans="1:9" ht="15">
      <c r="A19" s="4"/>
      <c r="B19" s="4" t="s">
        <v>74</v>
      </c>
      <c r="C19" s="5" t="s">
        <v>75</v>
      </c>
      <c r="D19" s="6">
        <v>1392</v>
      </c>
      <c r="E19" s="7">
        <f aca="true" t="shared" si="1" ref="E19:E29">(D19/$D$29)*100</f>
        <v>6.809509832697387</v>
      </c>
      <c r="F19" s="6">
        <v>1392</v>
      </c>
      <c r="G19" s="6">
        <v>0</v>
      </c>
      <c r="H19" s="6">
        <v>1392</v>
      </c>
      <c r="I19" s="6">
        <v>0</v>
      </c>
    </row>
    <row r="20" spans="1:9" ht="15">
      <c r="A20" s="4"/>
      <c r="B20" s="4" t="s">
        <v>17</v>
      </c>
      <c r="C20" s="5" t="s">
        <v>18</v>
      </c>
      <c r="D20" s="6">
        <v>319</v>
      </c>
      <c r="E20" s="7">
        <f t="shared" si="1"/>
        <v>1.5605126699931515</v>
      </c>
      <c r="F20" s="6">
        <v>269</v>
      </c>
      <c r="G20" s="6">
        <v>50</v>
      </c>
      <c r="H20" s="6">
        <v>83</v>
      </c>
      <c r="I20" s="6">
        <v>236</v>
      </c>
    </row>
    <row r="21" spans="1:9" ht="15">
      <c r="A21" s="4"/>
      <c r="B21" s="4" t="s">
        <v>11</v>
      </c>
      <c r="C21" s="5" t="s">
        <v>12</v>
      </c>
      <c r="D21" s="6">
        <v>319</v>
      </c>
      <c r="E21" s="7">
        <f t="shared" si="1"/>
        <v>1.5605126699931515</v>
      </c>
      <c r="F21" s="6">
        <v>250</v>
      </c>
      <c r="G21" s="6">
        <v>69</v>
      </c>
      <c r="H21" s="6">
        <v>101</v>
      </c>
      <c r="I21" s="6">
        <v>218</v>
      </c>
    </row>
    <row r="22" spans="1:9" ht="15">
      <c r="A22" s="4"/>
      <c r="B22" s="4" t="s">
        <v>19</v>
      </c>
      <c r="C22" s="5" t="s">
        <v>20</v>
      </c>
      <c r="D22" s="6">
        <v>259</v>
      </c>
      <c r="E22" s="7">
        <f t="shared" si="1"/>
        <v>1.2669993151355052</v>
      </c>
      <c r="F22" s="6">
        <v>225</v>
      </c>
      <c r="G22" s="6">
        <v>34</v>
      </c>
      <c r="H22" s="6">
        <v>144</v>
      </c>
      <c r="I22" s="6">
        <v>115</v>
      </c>
    </row>
    <row r="23" spans="1:9" ht="15">
      <c r="A23" s="4"/>
      <c r="B23" s="4" t="s">
        <v>13</v>
      </c>
      <c r="C23" s="5" t="s">
        <v>14</v>
      </c>
      <c r="D23" s="6">
        <v>224</v>
      </c>
      <c r="E23" s="7">
        <f t="shared" si="1"/>
        <v>1.0957831914685452</v>
      </c>
      <c r="F23" s="6">
        <v>197</v>
      </c>
      <c r="G23" s="6">
        <v>27</v>
      </c>
      <c r="H23" s="6">
        <v>46</v>
      </c>
      <c r="I23" s="6">
        <v>178</v>
      </c>
    </row>
    <row r="24" spans="1:9" ht="15">
      <c r="A24" s="4"/>
      <c r="B24" s="4" t="s">
        <v>15</v>
      </c>
      <c r="C24" s="5" t="s">
        <v>16</v>
      </c>
      <c r="D24" s="6">
        <v>211</v>
      </c>
      <c r="E24" s="7">
        <f t="shared" si="1"/>
        <v>1.0321886312493886</v>
      </c>
      <c r="F24" s="6">
        <v>187</v>
      </c>
      <c r="G24" s="6">
        <v>24</v>
      </c>
      <c r="H24" s="6">
        <v>109</v>
      </c>
      <c r="I24" s="6">
        <v>102</v>
      </c>
    </row>
    <row r="25" spans="1:9" ht="15">
      <c r="A25" s="4"/>
      <c r="B25" s="4" t="s">
        <v>76</v>
      </c>
      <c r="C25" s="5" t="s">
        <v>77</v>
      </c>
      <c r="D25" s="6">
        <v>153</v>
      </c>
      <c r="E25" s="7">
        <f t="shared" si="1"/>
        <v>0.7484590548869974</v>
      </c>
      <c r="F25" s="6">
        <v>123</v>
      </c>
      <c r="G25" s="6">
        <v>30</v>
      </c>
      <c r="H25" s="6">
        <v>0</v>
      </c>
      <c r="I25" s="6">
        <v>153</v>
      </c>
    </row>
    <row r="26" spans="1:9" ht="15">
      <c r="A26" s="4"/>
      <c r="B26" s="4" t="s">
        <v>25</v>
      </c>
      <c r="C26" s="5" t="s">
        <v>26</v>
      </c>
      <c r="D26" s="6">
        <v>137</v>
      </c>
      <c r="E26" s="7">
        <f t="shared" si="1"/>
        <v>0.6701888269249584</v>
      </c>
      <c r="F26" s="6">
        <v>114</v>
      </c>
      <c r="G26" s="6">
        <v>23</v>
      </c>
      <c r="H26" s="6">
        <v>48</v>
      </c>
      <c r="I26" s="6">
        <v>89</v>
      </c>
    </row>
    <row r="27" spans="1:9" ht="15">
      <c r="A27" s="4"/>
      <c r="B27" s="4" t="s">
        <v>30</v>
      </c>
      <c r="C27" s="5" t="s">
        <v>31</v>
      </c>
      <c r="D27" s="6">
        <v>121</v>
      </c>
      <c r="E27" s="7">
        <f t="shared" si="1"/>
        <v>0.5919185989629195</v>
      </c>
      <c r="F27" s="6">
        <v>106</v>
      </c>
      <c r="G27" s="6">
        <v>15</v>
      </c>
      <c r="H27" s="6">
        <v>55</v>
      </c>
      <c r="I27" s="6">
        <v>66</v>
      </c>
    </row>
    <row r="28" spans="1:9" ht="15">
      <c r="A28" s="4"/>
      <c r="B28" s="4"/>
      <c r="C28" s="5" t="s">
        <v>27</v>
      </c>
      <c r="D28" s="6">
        <f>(D29-SUM(D18:D27))</f>
        <v>6731</v>
      </c>
      <c r="E28" s="7">
        <f t="shared" si="1"/>
        <v>32.92730652578026</v>
      </c>
      <c r="F28" s="6">
        <f>(F29-SUM(F18:F27))</f>
        <v>5800</v>
      </c>
      <c r="G28" s="6">
        <f>(G29-SUM(G18:G27))</f>
        <v>931</v>
      </c>
      <c r="H28" s="6">
        <f>(H29-SUM(H18:H27))</f>
        <v>3059</v>
      </c>
      <c r="I28" s="6">
        <f>(I29-SUM(I18:I27))</f>
        <v>3672</v>
      </c>
    </row>
    <row r="29" spans="1:9" ht="22.5" customHeight="1">
      <c r="A29" s="1" t="s">
        <v>34</v>
      </c>
      <c r="B29" s="1"/>
      <c r="C29" s="1"/>
      <c r="D29" s="2">
        <v>20442</v>
      </c>
      <c r="E29" s="3">
        <f t="shared" si="1"/>
        <v>100</v>
      </c>
      <c r="F29" s="2">
        <v>19239</v>
      </c>
      <c r="G29" s="2">
        <v>1203</v>
      </c>
      <c r="H29" s="2">
        <v>15613</v>
      </c>
      <c r="I29" s="2">
        <v>4829</v>
      </c>
    </row>
    <row r="30" spans="1:9" ht="15">
      <c r="A30" s="4" t="s">
        <v>35</v>
      </c>
      <c r="B30" s="4" t="s">
        <v>11</v>
      </c>
      <c r="C30" s="5" t="s">
        <v>12</v>
      </c>
      <c r="D30" s="6">
        <v>561</v>
      </c>
      <c r="E30" s="7">
        <f>(D30/$D$41)*100</f>
        <v>6.055045871559633</v>
      </c>
      <c r="F30" s="6">
        <v>393</v>
      </c>
      <c r="G30" s="6">
        <v>168</v>
      </c>
      <c r="H30" s="6">
        <v>218</v>
      </c>
      <c r="I30" s="6">
        <v>343</v>
      </c>
    </row>
    <row r="31" spans="1:9" ht="15">
      <c r="A31" s="4"/>
      <c r="B31" s="4" t="s">
        <v>17</v>
      </c>
      <c r="C31" s="5" t="s">
        <v>18</v>
      </c>
      <c r="D31" s="6">
        <v>366</v>
      </c>
      <c r="E31" s="7">
        <f aca="true" t="shared" si="2" ref="E31:E41">(D31/$D$41)*100</f>
        <v>3.9503507825148407</v>
      </c>
      <c r="F31" s="6">
        <v>277</v>
      </c>
      <c r="G31" s="6">
        <v>89</v>
      </c>
      <c r="H31" s="6">
        <v>101</v>
      </c>
      <c r="I31" s="6">
        <v>265</v>
      </c>
    </row>
    <row r="32" spans="1:9" ht="15">
      <c r="A32" s="4"/>
      <c r="B32" s="4" t="s">
        <v>38</v>
      </c>
      <c r="C32" s="5" t="s">
        <v>39</v>
      </c>
      <c r="D32" s="6">
        <v>207</v>
      </c>
      <c r="E32" s="7">
        <f t="shared" si="2"/>
        <v>2.234214786832164</v>
      </c>
      <c r="F32" s="6">
        <v>177</v>
      </c>
      <c r="G32" s="6">
        <v>30</v>
      </c>
      <c r="H32" s="6">
        <v>0</v>
      </c>
      <c r="I32" s="6">
        <v>207</v>
      </c>
    </row>
    <row r="33" spans="1:9" ht="15">
      <c r="A33" s="4"/>
      <c r="B33" s="4" t="s">
        <v>15</v>
      </c>
      <c r="C33" s="5" t="s">
        <v>16</v>
      </c>
      <c r="D33" s="6">
        <v>180</v>
      </c>
      <c r="E33" s="7">
        <f t="shared" si="2"/>
        <v>1.9427954668105774</v>
      </c>
      <c r="F33" s="6">
        <v>123</v>
      </c>
      <c r="G33" s="6">
        <v>57</v>
      </c>
      <c r="H33" s="6">
        <v>107</v>
      </c>
      <c r="I33" s="6">
        <v>73</v>
      </c>
    </row>
    <row r="34" spans="1:9" ht="15">
      <c r="A34" s="4"/>
      <c r="B34" s="4" t="s">
        <v>13</v>
      </c>
      <c r="C34" s="5" t="s">
        <v>14</v>
      </c>
      <c r="D34" s="6">
        <v>155</v>
      </c>
      <c r="E34" s="7">
        <f t="shared" si="2"/>
        <v>1.6729627630868862</v>
      </c>
      <c r="F34" s="6">
        <v>122</v>
      </c>
      <c r="G34" s="6">
        <v>33</v>
      </c>
      <c r="H34" s="6">
        <v>59</v>
      </c>
      <c r="I34" s="6">
        <v>96</v>
      </c>
    </row>
    <row r="35" spans="1:9" ht="15">
      <c r="A35" s="4"/>
      <c r="B35" s="4" t="s">
        <v>42</v>
      </c>
      <c r="C35" s="5" t="s">
        <v>43</v>
      </c>
      <c r="D35" s="6">
        <v>149</v>
      </c>
      <c r="E35" s="7">
        <f t="shared" si="2"/>
        <v>1.6082029141932002</v>
      </c>
      <c r="F35" s="6">
        <v>122</v>
      </c>
      <c r="G35" s="6">
        <v>27</v>
      </c>
      <c r="H35" s="6">
        <v>45</v>
      </c>
      <c r="I35" s="6">
        <v>104</v>
      </c>
    </row>
    <row r="36" spans="1:9" ht="15">
      <c r="A36" s="4"/>
      <c r="B36" s="4" t="s">
        <v>78</v>
      </c>
      <c r="C36" s="5" t="s">
        <v>79</v>
      </c>
      <c r="D36" s="6">
        <v>141</v>
      </c>
      <c r="E36" s="7">
        <f t="shared" si="2"/>
        <v>1.5218564490016189</v>
      </c>
      <c r="F36" s="6">
        <v>101</v>
      </c>
      <c r="G36" s="6">
        <v>40</v>
      </c>
      <c r="H36" s="6">
        <v>55</v>
      </c>
      <c r="I36" s="6">
        <v>86</v>
      </c>
    </row>
    <row r="37" spans="1:9" ht="15">
      <c r="A37" s="4"/>
      <c r="B37" s="4" t="s">
        <v>19</v>
      </c>
      <c r="C37" s="5" t="s">
        <v>20</v>
      </c>
      <c r="D37" s="6">
        <v>140</v>
      </c>
      <c r="E37" s="7">
        <f t="shared" si="2"/>
        <v>1.5110631408526713</v>
      </c>
      <c r="F37" s="6">
        <v>116</v>
      </c>
      <c r="G37" s="6">
        <v>24</v>
      </c>
      <c r="H37" s="6">
        <v>95</v>
      </c>
      <c r="I37" s="6">
        <v>45</v>
      </c>
    </row>
    <row r="38" spans="1:9" ht="15">
      <c r="A38" s="4"/>
      <c r="B38" s="4" t="s">
        <v>36</v>
      </c>
      <c r="C38" s="5" t="s">
        <v>37</v>
      </c>
      <c r="D38" s="6">
        <v>134</v>
      </c>
      <c r="E38" s="7">
        <f t="shared" si="2"/>
        <v>1.4463032919589855</v>
      </c>
      <c r="F38" s="6">
        <v>123</v>
      </c>
      <c r="G38" s="6">
        <v>11</v>
      </c>
      <c r="H38" s="6">
        <v>0</v>
      </c>
      <c r="I38" s="6">
        <v>134</v>
      </c>
    </row>
    <row r="39" spans="1:9" ht="15">
      <c r="A39" s="4"/>
      <c r="B39" s="4" t="s">
        <v>32</v>
      </c>
      <c r="C39" s="5" t="s">
        <v>33</v>
      </c>
      <c r="D39" s="6">
        <v>121</v>
      </c>
      <c r="E39" s="7">
        <f t="shared" si="2"/>
        <v>1.305990286022666</v>
      </c>
      <c r="F39" s="6">
        <v>107</v>
      </c>
      <c r="G39" s="6">
        <v>14</v>
      </c>
      <c r="H39" s="6">
        <v>42</v>
      </c>
      <c r="I39" s="6">
        <v>79</v>
      </c>
    </row>
    <row r="40" spans="1:9" ht="15">
      <c r="A40" s="4"/>
      <c r="B40" s="4"/>
      <c r="C40" s="5" t="s">
        <v>27</v>
      </c>
      <c r="D40" s="6">
        <f>(D41-SUM(D30:D39))</f>
        <v>7111</v>
      </c>
      <c r="E40" s="7">
        <f t="shared" si="2"/>
        <v>76.75121424716676</v>
      </c>
      <c r="F40" s="6">
        <f>(F41-SUM(F30:F39))</f>
        <v>5843</v>
      </c>
      <c r="G40" s="6">
        <f>(G41-SUM(G30:G39))</f>
        <v>1268</v>
      </c>
      <c r="H40" s="6">
        <f>(H41-SUM(H30:H39))</f>
        <v>3460</v>
      </c>
      <c r="I40" s="6">
        <f>(I41-SUM(I30:I39))</f>
        <v>3651</v>
      </c>
    </row>
    <row r="41" spans="1:9" ht="15">
      <c r="A41" s="1" t="s">
        <v>40</v>
      </c>
      <c r="B41" s="1"/>
      <c r="C41" s="1"/>
      <c r="D41" s="2">
        <v>9265</v>
      </c>
      <c r="E41" s="3">
        <f t="shared" si="2"/>
        <v>100</v>
      </c>
      <c r="F41" s="2">
        <v>7504</v>
      </c>
      <c r="G41" s="2">
        <v>1761</v>
      </c>
      <c r="H41" s="2">
        <v>4182</v>
      </c>
      <c r="I41" s="2">
        <v>5083</v>
      </c>
    </row>
    <row r="42" spans="1:9" ht="15">
      <c r="A42" s="4" t="s">
        <v>41</v>
      </c>
      <c r="B42" s="4" t="s">
        <v>80</v>
      </c>
      <c r="C42" s="5" t="s">
        <v>81</v>
      </c>
      <c r="D42" s="6">
        <v>6572</v>
      </c>
      <c r="E42" s="7">
        <f>(D42/$D$53)*100</f>
        <v>28.73256678179513</v>
      </c>
      <c r="F42" s="6">
        <v>6572</v>
      </c>
      <c r="G42" s="6">
        <v>0</v>
      </c>
      <c r="H42" s="6">
        <v>2</v>
      </c>
      <c r="I42" s="6">
        <v>6570</v>
      </c>
    </row>
    <row r="43" spans="1:9" ht="15">
      <c r="A43" s="4"/>
      <c r="B43" s="4" t="s">
        <v>82</v>
      </c>
      <c r="C43" s="5" t="s">
        <v>83</v>
      </c>
      <c r="D43" s="6">
        <v>892</v>
      </c>
      <c r="E43" s="7">
        <f aca="true" t="shared" si="3" ref="E43:E53">(D43/$D$53)*100</f>
        <v>3.8997945175534476</v>
      </c>
      <c r="F43" s="6">
        <v>889</v>
      </c>
      <c r="G43" s="6">
        <v>3</v>
      </c>
      <c r="H43" s="6">
        <v>880</v>
      </c>
      <c r="I43" s="6">
        <v>12</v>
      </c>
    </row>
    <row r="44" spans="1:9" ht="15">
      <c r="A44" s="4"/>
      <c r="B44" s="4" t="s">
        <v>11</v>
      </c>
      <c r="C44" s="5" t="s">
        <v>12</v>
      </c>
      <c r="D44" s="6">
        <v>457</v>
      </c>
      <c r="E44" s="7">
        <f t="shared" si="3"/>
        <v>1.9979888952039522</v>
      </c>
      <c r="F44" s="6">
        <v>333</v>
      </c>
      <c r="G44" s="6">
        <v>124</v>
      </c>
      <c r="H44" s="6">
        <v>174</v>
      </c>
      <c r="I44" s="6">
        <v>283</v>
      </c>
    </row>
    <row r="45" spans="1:9" ht="15">
      <c r="A45" s="4"/>
      <c r="B45" s="4" t="s">
        <v>17</v>
      </c>
      <c r="C45" s="5" t="s">
        <v>18</v>
      </c>
      <c r="D45" s="6">
        <v>366</v>
      </c>
      <c r="E45" s="7">
        <f t="shared" si="3"/>
        <v>1.6001399029423338</v>
      </c>
      <c r="F45" s="6">
        <v>261</v>
      </c>
      <c r="G45" s="6">
        <v>105</v>
      </c>
      <c r="H45" s="6">
        <v>126</v>
      </c>
      <c r="I45" s="6">
        <v>240</v>
      </c>
    </row>
    <row r="46" spans="1:9" ht="15">
      <c r="A46" s="4"/>
      <c r="B46" s="4" t="s">
        <v>38</v>
      </c>
      <c r="C46" s="5" t="s">
        <v>39</v>
      </c>
      <c r="D46" s="6">
        <v>343</v>
      </c>
      <c r="E46" s="7">
        <f t="shared" si="3"/>
        <v>1.4995846631399465</v>
      </c>
      <c r="F46" s="6">
        <v>233</v>
      </c>
      <c r="G46" s="6">
        <v>110</v>
      </c>
      <c r="H46" s="6">
        <v>0</v>
      </c>
      <c r="I46" s="6">
        <v>343</v>
      </c>
    </row>
    <row r="47" spans="1:9" ht="15">
      <c r="A47" s="4"/>
      <c r="B47" s="4" t="s">
        <v>84</v>
      </c>
      <c r="C47" s="5" t="s">
        <v>85</v>
      </c>
      <c r="D47" s="6">
        <v>320</v>
      </c>
      <c r="E47" s="7">
        <f t="shared" si="3"/>
        <v>1.3990294233375595</v>
      </c>
      <c r="F47" s="6">
        <v>320</v>
      </c>
      <c r="G47" s="6">
        <v>0</v>
      </c>
      <c r="H47" s="6">
        <v>320</v>
      </c>
      <c r="I47" s="6">
        <v>0</v>
      </c>
    </row>
    <row r="48" spans="1:9" ht="15">
      <c r="A48" s="4"/>
      <c r="B48" s="4" t="s">
        <v>66</v>
      </c>
      <c r="C48" s="5" t="s">
        <v>67</v>
      </c>
      <c r="D48" s="6">
        <v>300</v>
      </c>
      <c r="E48" s="7">
        <f t="shared" si="3"/>
        <v>1.311590084378962</v>
      </c>
      <c r="F48" s="6">
        <v>282</v>
      </c>
      <c r="G48" s="6">
        <v>18</v>
      </c>
      <c r="H48" s="6">
        <v>229</v>
      </c>
      <c r="I48" s="6">
        <v>71</v>
      </c>
    </row>
    <row r="49" spans="1:9" ht="15">
      <c r="A49" s="4"/>
      <c r="B49" s="4" t="s">
        <v>13</v>
      </c>
      <c r="C49" s="5" t="s">
        <v>14</v>
      </c>
      <c r="D49" s="6">
        <v>289</v>
      </c>
      <c r="E49" s="7">
        <f t="shared" si="3"/>
        <v>1.2634984479517335</v>
      </c>
      <c r="F49" s="6">
        <v>210</v>
      </c>
      <c r="G49" s="6">
        <v>79</v>
      </c>
      <c r="H49" s="6">
        <v>90</v>
      </c>
      <c r="I49" s="6">
        <v>199</v>
      </c>
    </row>
    <row r="50" spans="1:9" ht="15">
      <c r="A50" s="4"/>
      <c r="B50" s="4" t="s">
        <v>86</v>
      </c>
      <c r="C50" s="5" t="s">
        <v>87</v>
      </c>
      <c r="D50" s="6">
        <v>288</v>
      </c>
      <c r="E50" s="7">
        <f t="shared" si="3"/>
        <v>1.2591264810038036</v>
      </c>
      <c r="F50" s="6">
        <v>288</v>
      </c>
      <c r="G50" s="6">
        <v>0</v>
      </c>
      <c r="H50" s="6">
        <v>0</v>
      </c>
      <c r="I50" s="6">
        <v>288</v>
      </c>
    </row>
    <row r="51" spans="1:9" ht="15">
      <c r="A51" s="4"/>
      <c r="B51" s="4" t="s">
        <v>42</v>
      </c>
      <c r="C51" s="5" t="s">
        <v>43</v>
      </c>
      <c r="D51" s="6">
        <v>216</v>
      </c>
      <c r="E51" s="7">
        <f t="shared" si="3"/>
        <v>0.9443448607528527</v>
      </c>
      <c r="F51" s="6">
        <v>169</v>
      </c>
      <c r="G51" s="6">
        <v>47</v>
      </c>
      <c r="H51" s="6">
        <v>52</v>
      </c>
      <c r="I51" s="6">
        <v>164</v>
      </c>
    </row>
    <row r="52" spans="1:9" ht="15">
      <c r="A52" s="4"/>
      <c r="B52" s="4"/>
      <c r="C52" s="5" t="s">
        <v>27</v>
      </c>
      <c r="D52" s="6">
        <f>(D53-SUM(D42:D51))</f>
        <v>12830</v>
      </c>
      <c r="E52" s="7">
        <f t="shared" si="3"/>
        <v>56.09233594194028</v>
      </c>
      <c r="F52" s="6">
        <f>(F53-SUM(F42:F51))</f>
        <v>9310</v>
      </c>
      <c r="G52" s="6">
        <f>(G53-SUM(G42:G51))</f>
        <v>3520</v>
      </c>
      <c r="H52" s="6">
        <f>(H53-SUM(H42:H51))</f>
        <v>6098</v>
      </c>
      <c r="I52" s="6">
        <f>(I53-SUM(I42:I51))</f>
        <v>6732</v>
      </c>
    </row>
    <row r="53" spans="1:9" ht="15">
      <c r="A53" s="1" t="s">
        <v>44</v>
      </c>
      <c r="B53" s="1"/>
      <c r="C53" s="1"/>
      <c r="D53" s="2">
        <v>22873</v>
      </c>
      <c r="E53" s="3">
        <f t="shared" si="3"/>
        <v>100</v>
      </c>
      <c r="F53" s="2">
        <v>18867</v>
      </c>
      <c r="G53" s="2">
        <v>4006</v>
      </c>
      <c r="H53" s="2">
        <v>7971</v>
      </c>
      <c r="I53" s="2">
        <v>14902</v>
      </c>
    </row>
    <row r="54" spans="1:9" ht="15">
      <c r="A54" s="4" t="s">
        <v>45</v>
      </c>
      <c r="B54" s="4" t="s">
        <v>88</v>
      </c>
      <c r="C54" s="5" t="s">
        <v>89</v>
      </c>
      <c r="D54" s="6">
        <v>8978</v>
      </c>
      <c r="E54" s="7">
        <f>(D54/$D$65)*100</f>
        <v>28.31194222824887</v>
      </c>
      <c r="F54" s="6">
        <v>8969</v>
      </c>
      <c r="G54" s="6">
        <v>9</v>
      </c>
      <c r="H54" s="6">
        <v>5041</v>
      </c>
      <c r="I54" s="6">
        <v>3937</v>
      </c>
    </row>
    <row r="55" spans="1:9" ht="15">
      <c r="A55" s="4"/>
      <c r="B55" s="4" t="s">
        <v>80</v>
      </c>
      <c r="C55" s="5" t="s">
        <v>81</v>
      </c>
      <c r="D55" s="6">
        <v>1420</v>
      </c>
      <c r="E55" s="7">
        <f aca="true" t="shared" si="4" ref="E55:E64">(D55/$D$65)*100</f>
        <v>4.477941408344107</v>
      </c>
      <c r="F55" s="6">
        <v>1420</v>
      </c>
      <c r="G55" s="6">
        <v>0</v>
      </c>
      <c r="H55" s="6">
        <v>0</v>
      </c>
      <c r="I55" s="6">
        <v>1420</v>
      </c>
    </row>
    <row r="56" spans="1:9" ht="15">
      <c r="A56" s="4"/>
      <c r="B56" s="4" t="s">
        <v>17</v>
      </c>
      <c r="C56" s="5" t="s">
        <v>18</v>
      </c>
      <c r="D56" s="6">
        <v>784</v>
      </c>
      <c r="E56" s="7">
        <f t="shared" si="4"/>
        <v>2.4723282141843526</v>
      </c>
      <c r="F56" s="6">
        <v>685</v>
      </c>
      <c r="G56" s="6">
        <v>99</v>
      </c>
      <c r="H56" s="6">
        <v>276</v>
      </c>
      <c r="I56" s="6">
        <v>508</v>
      </c>
    </row>
    <row r="57" spans="1:9" ht="15">
      <c r="A57" s="4"/>
      <c r="B57" s="4" t="s">
        <v>11</v>
      </c>
      <c r="C57" s="5" t="s">
        <v>12</v>
      </c>
      <c r="D57" s="6">
        <v>522</v>
      </c>
      <c r="E57" s="7">
        <f t="shared" si="4"/>
        <v>1.6461164895462141</v>
      </c>
      <c r="F57" s="6">
        <v>458</v>
      </c>
      <c r="G57" s="6">
        <v>64</v>
      </c>
      <c r="H57" s="6">
        <v>197</v>
      </c>
      <c r="I57" s="6">
        <v>325</v>
      </c>
    </row>
    <row r="58" spans="1:9" ht="15">
      <c r="A58" s="4"/>
      <c r="B58" s="4" t="s">
        <v>21</v>
      </c>
      <c r="C58" s="5" t="s">
        <v>22</v>
      </c>
      <c r="D58" s="6">
        <v>498</v>
      </c>
      <c r="E58" s="7">
        <f t="shared" si="4"/>
        <v>1.570432972785469</v>
      </c>
      <c r="F58" s="6">
        <v>472</v>
      </c>
      <c r="G58" s="6">
        <v>26</v>
      </c>
      <c r="H58" s="6">
        <v>276</v>
      </c>
      <c r="I58" s="6">
        <v>222</v>
      </c>
    </row>
    <row r="59" spans="1:9" ht="15">
      <c r="A59" s="4"/>
      <c r="B59" s="4" t="s">
        <v>42</v>
      </c>
      <c r="C59" s="5" t="s">
        <v>43</v>
      </c>
      <c r="D59" s="6">
        <v>454</v>
      </c>
      <c r="E59" s="7">
        <f t="shared" si="4"/>
        <v>1.431679858724102</v>
      </c>
      <c r="F59" s="6">
        <v>371</v>
      </c>
      <c r="G59" s="6">
        <v>83</v>
      </c>
      <c r="H59" s="6">
        <v>116</v>
      </c>
      <c r="I59" s="6">
        <v>338</v>
      </c>
    </row>
    <row r="60" spans="1:9" ht="15">
      <c r="A60" s="4"/>
      <c r="B60" s="4" t="s">
        <v>25</v>
      </c>
      <c r="C60" s="5" t="s">
        <v>26</v>
      </c>
      <c r="D60" s="6">
        <v>379</v>
      </c>
      <c r="E60" s="7">
        <f t="shared" si="4"/>
        <v>1.1951688688467723</v>
      </c>
      <c r="F60" s="6">
        <v>351</v>
      </c>
      <c r="G60" s="6">
        <v>28</v>
      </c>
      <c r="H60" s="6">
        <v>209</v>
      </c>
      <c r="I60" s="6">
        <v>170</v>
      </c>
    </row>
    <row r="61" spans="1:9" ht="15">
      <c r="A61" s="4"/>
      <c r="B61" s="4" t="s">
        <v>15</v>
      </c>
      <c r="C61" s="5" t="s">
        <v>16</v>
      </c>
      <c r="D61" s="6">
        <v>376</v>
      </c>
      <c r="E61" s="7">
        <f t="shared" si="4"/>
        <v>1.1857084292516793</v>
      </c>
      <c r="F61" s="6">
        <v>343</v>
      </c>
      <c r="G61" s="6">
        <v>33</v>
      </c>
      <c r="H61" s="6">
        <v>224</v>
      </c>
      <c r="I61" s="6">
        <v>152</v>
      </c>
    </row>
    <row r="62" spans="1:9" ht="15">
      <c r="A62" s="4"/>
      <c r="B62" s="4" t="s">
        <v>90</v>
      </c>
      <c r="C62" s="5" t="s">
        <v>91</v>
      </c>
      <c r="D62" s="6">
        <v>375</v>
      </c>
      <c r="E62" s="7">
        <f t="shared" si="4"/>
        <v>1.1825549493866483</v>
      </c>
      <c r="F62" s="6">
        <v>375</v>
      </c>
      <c r="G62" s="6">
        <v>0</v>
      </c>
      <c r="H62" s="6">
        <v>0</v>
      </c>
      <c r="I62" s="6">
        <v>375</v>
      </c>
    </row>
    <row r="63" spans="1:9" ht="15">
      <c r="A63" s="4"/>
      <c r="B63" s="4" t="s">
        <v>13</v>
      </c>
      <c r="C63" s="5" t="s">
        <v>14</v>
      </c>
      <c r="D63" s="6">
        <v>368</v>
      </c>
      <c r="E63" s="7">
        <f t="shared" si="4"/>
        <v>1.1604805903314308</v>
      </c>
      <c r="F63" s="6">
        <v>332</v>
      </c>
      <c r="G63" s="6">
        <v>36</v>
      </c>
      <c r="H63" s="6">
        <v>108</v>
      </c>
      <c r="I63" s="6">
        <v>260</v>
      </c>
    </row>
    <row r="64" spans="1:9" ht="15">
      <c r="A64" s="4"/>
      <c r="B64" s="4"/>
      <c r="C64" s="5" t="s">
        <v>27</v>
      </c>
      <c r="D64" s="6">
        <f>(D65-SUM(D54:D63))</f>
        <v>17557</v>
      </c>
      <c r="E64" s="7">
        <f t="shared" si="4"/>
        <v>55.36564599035035</v>
      </c>
      <c r="F64" s="6">
        <f>(F65-SUM(F54:F63))</f>
        <v>14967</v>
      </c>
      <c r="G64" s="6">
        <f>(G65-SUM(G54:G63))</f>
        <v>2590</v>
      </c>
      <c r="H64" s="6">
        <f>(H65-SUM(H54:H63))</f>
        <v>8386</v>
      </c>
      <c r="I64" s="6">
        <f>(I65-SUM(I54:I63))</f>
        <v>9171</v>
      </c>
    </row>
    <row r="65" spans="1:9" ht="15">
      <c r="A65" s="1" t="s">
        <v>46</v>
      </c>
      <c r="B65" s="1"/>
      <c r="C65" s="1"/>
      <c r="D65" s="2">
        <v>31711</v>
      </c>
      <c r="E65" s="3">
        <f>(D65/$D$65)*100</f>
        <v>100</v>
      </c>
      <c r="F65" s="2">
        <v>28743</v>
      </c>
      <c r="G65" s="2">
        <v>2968</v>
      </c>
      <c r="H65" s="2">
        <v>14833</v>
      </c>
      <c r="I65" s="2">
        <v>16878</v>
      </c>
    </row>
    <row r="66" spans="1:9" ht="15">
      <c r="A66" s="4" t="s">
        <v>47</v>
      </c>
      <c r="B66" s="4" t="s">
        <v>11</v>
      </c>
      <c r="C66" s="5" t="s">
        <v>12</v>
      </c>
      <c r="D66" s="6">
        <v>2566</v>
      </c>
      <c r="E66" s="7">
        <f>(D66/$D$77)*100</f>
        <v>5.361246918223225</v>
      </c>
      <c r="F66" s="6">
        <v>1531</v>
      </c>
      <c r="G66" s="6">
        <v>1035</v>
      </c>
      <c r="H66" s="6">
        <v>910</v>
      </c>
      <c r="I66" s="6">
        <v>1656</v>
      </c>
    </row>
    <row r="67" spans="1:9" ht="15">
      <c r="A67" s="4"/>
      <c r="B67" s="4" t="s">
        <v>17</v>
      </c>
      <c r="C67" s="5" t="s">
        <v>18</v>
      </c>
      <c r="D67" s="6">
        <v>2413</v>
      </c>
      <c r="E67" s="7">
        <f aca="true" t="shared" si="5" ref="E67:E77">(D67/$D$77)*100</f>
        <v>5.041577869708746</v>
      </c>
      <c r="F67" s="6">
        <v>1465</v>
      </c>
      <c r="G67" s="6">
        <v>948</v>
      </c>
      <c r="H67" s="6">
        <v>681</v>
      </c>
      <c r="I67" s="6">
        <v>1732</v>
      </c>
    </row>
    <row r="68" spans="1:9" ht="15">
      <c r="A68" s="4"/>
      <c r="B68" s="4" t="s">
        <v>13</v>
      </c>
      <c r="C68" s="5" t="s">
        <v>14</v>
      </c>
      <c r="D68" s="6">
        <v>1099</v>
      </c>
      <c r="E68" s="7">
        <f t="shared" si="5"/>
        <v>2.29618486481969</v>
      </c>
      <c r="F68" s="6">
        <v>786</v>
      </c>
      <c r="G68" s="6">
        <v>313</v>
      </c>
      <c r="H68" s="6">
        <v>311</v>
      </c>
      <c r="I68" s="6">
        <v>788</v>
      </c>
    </row>
    <row r="69" spans="1:9" ht="15">
      <c r="A69" s="4"/>
      <c r="B69" s="4" t="s">
        <v>50</v>
      </c>
      <c r="C69" s="5" t="s">
        <v>51</v>
      </c>
      <c r="D69" s="6">
        <v>920</v>
      </c>
      <c r="E69" s="7">
        <f t="shared" si="5"/>
        <v>1.922192971459613</v>
      </c>
      <c r="F69" s="6">
        <v>592</v>
      </c>
      <c r="G69" s="6">
        <v>328</v>
      </c>
      <c r="H69" s="6">
        <v>455</v>
      </c>
      <c r="I69" s="6">
        <v>465</v>
      </c>
    </row>
    <row r="70" spans="1:9" ht="15">
      <c r="A70" s="4"/>
      <c r="B70" s="4" t="s">
        <v>25</v>
      </c>
      <c r="C70" s="5" t="s">
        <v>26</v>
      </c>
      <c r="D70" s="6">
        <v>751</v>
      </c>
      <c r="E70" s="7">
        <f t="shared" si="5"/>
        <v>1.5690944799632276</v>
      </c>
      <c r="F70" s="6">
        <v>522</v>
      </c>
      <c r="G70" s="6">
        <v>229</v>
      </c>
      <c r="H70" s="6">
        <v>397</v>
      </c>
      <c r="I70" s="6">
        <v>354</v>
      </c>
    </row>
    <row r="71" spans="1:9" ht="15">
      <c r="A71" s="4"/>
      <c r="B71" s="4" t="s">
        <v>48</v>
      </c>
      <c r="C71" s="5" t="s">
        <v>49</v>
      </c>
      <c r="D71" s="6">
        <v>717</v>
      </c>
      <c r="E71" s="7">
        <f t="shared" si="5"/>
        <v>1.4980569136266766</v>
      </c>
      <c r="F71" s="6">
        <v>468</v>
      </c>
      <c r="G71" s="6">
        <v>249</v>
      </c>
      <c r="H71" s="6">
        <v>450</v>
      </c>
      <c r="I71" s="6">
        <v>267</v>
      </c>
    </row>
    <row r="72" spans="1:9" ht="15">
      <c r="A72" s="4"/>
      <c r="B72" s="4" t="s">
        <v>52</v>
      </c>
      <c r="C72" s="5" t="s">
        <v>53</v>
      </c>
      <c r="D72" s="6">
        <v>675</v>
      </c>
      <c r="E72" s="7">
        <f t="shared" si="5"/>
        <v>1.4103046257991727</v>
      </c>
      <c r="F72" s="6">
        <v>355</v>
      </c>
      <c r="G72" s="6">
        <v>320</v>
      </c>
      <c r="H72" s="6">
        <v>501</v>
      </c>
      <c r="I72" s="6">
        <v>174</v>
      </c>
    </row>
    <row r="73" spans="1:9" ht="15">
      <c r="A73" s="4"/>
      <c r="B73" s="4" t="s">
        <v>21</v>
      </c>
      <c r="C73" s="5" t="s">
        <v>22</v>
      </c>
      <c r="D73" s="6">
        <v>618</v>
      </c>
      <c r="E73" s="7">
        <f t="shared" si="5"/>
        <v>1.2912122351761315</v>
      </c>
      <c r="F73" s="6">
        <v>476</v>
      </c>
      <c r="G73" s="6">
        <v>142</v>
      </c>
      <c r="H73" s="6">
        <v>290</v>
      </c>
      <c r="I73" s="6">
        <v>328</v>
      </c>
    </row>
    <row r="74" spans="1:9" ht="15">
      <c r="A74" s="4"/>
      <c r="B74" s="4" t="s">
        <v>38</v>
      </c>
      <c r="C74" s="5" t="s">
        <v>39</v>
      </c>
      <c r="D74" s="6">
        <v>598</v>
      </c>
      <c r="E74" s="7">
        <f t="shared" si="5"/>
        <v>1.2494254314487485</v>
      </c>
      <c r="F74" s="6">
        <v>477</v>
      </c>
      <c r="G74" s="6">
        <v>121</v>
      </c>
      <c r="H74" s="6">
        <v>0</v>
      </c>
      <c r="I74" s="6">
        <v>598</v>
      </c>
    </row>
    <row r="75" spans="1:9" ht="15">
      <c r="A75" s="4"/>
      <c r="B75" s="4" t="s">
        <v>66</v>
      </c>
      <c r="C75" s="5" t="s">
        <v>67</v>
      </c>
      <c r="D75" s="6">
        <v>594</v>
      </c>
      <c r="E75" s="7">
        <f t="shared" si="5"/>
        <v>1.241068070703272</v>
      </c>
      <c r="F75" s="6">
        <v>523</v>
      </c>
      <c r="G75" s="6">
        <v>71</v>
      </c>
      <c r="H75" s="6">
        <v>202</v>
      </c>
      <c r="I75" s="6">
        <v>392</v>
      </c>
    </row>
    <row r="76" spans="1:9" ht="15">
      <c r="A76" s="4"/>
      <c r="B76" s="4"/>
      <c r="C76" s="5" t="s">
        <v>27</v>
      </c>
      <c r="D76" s="6">
        <f>(D77-SUM(D66:D75))</f>
        <v>36911</v>
      </c>
      <c r="E76" s="7">
        <f t="shared" si="5"/>
        <v>77.1196356190715</v>
      </c>
      <c r="F76" s="6">
        <f>(F77-SUM(F66:F75))</f>
        <v>26811</v>
      </c>
      <c r="G76" s="6">
        <f>(G77-SUM(G66:G75))</f>
        <v>10100</v>
      </c>
      <c r="H76" s="6">
        <f>(H77-SUM(H66:H75))</f>
        <v>17967</v>
      </c>
      <c r="I76" s="6">
        <f>(I77-SUM(I66:I75))</f>
        <v>18944</v>
      </c>
    </row>
    <row r="77" spans="1:9" ht="15">
      <c r="A77" s="1" t="s">
        <v>54</v>
      </c>
      <c r="B77" s="1"/>
      <c r="C77" s="1"/>
      <c r="D77" s="2">
        <v>47862</v>
      </c>
      <c r="E77" s="3">
        <f t="shared" si="5"/>
        <v>100</v>
      </c>
      <c r="F77" s="2">
        <v>34006</v>
      </c>
      <c r="G77" s="2">
        <v>13856</v>
      </c>
      <c r="H77" s="2">
        <v>22164</v>
      </c>
      <c r="I77" s="2">
        <v>25698</v>
      </c>
    </row>
    <row r="78" spans="1:9" ht="15">
      <c r="A78" s="4" t="s">
        <v>55</v>
      </c>
      <c r="B78" s="4" t="s">
        <v>13</v>
      </c>
      <c r="C78" s="5" t="s">
        <v>14</v>
      </c>
      <c r="D78" s="6">
        <v>1567</v>
      </c>
      <c r="E78" s="7">
        <f>(D78/$D$89)*100</f>
        <v>5.860134629768138</v>
      </c>
      <c r="F78" s="6">
        <v>1453</v>
      </c>
      <c r="G78" s="6">
        <v>114</v>
      </c>
      <c r="H78" s="6">
        <v>150</v>
      </c>
      <c r="I78" s="6">
        <v>1417</v>
      </c>
    </row>
    <row r="79" spans="1:9" ht="15">
      <c r="A79" s="4"/>
      <c r="B79" s="4" t="s">
        <v>92</v>
      </c>
      <c r="C79" s="5" t="s">
        <v>93</v>
      </c>
      <c r="D79" s="6">
        <v>1077</v>
      </c>
      <c r="E79" s="7">
        <f aca="true" t="shared" si="6" ref="E79:E89">(D79/$D$89)*100</f>
        <v>4.027673896783845</v>
      </c>
      <c r="F79" s="6">
        <v>1077</v>
      </c>
      <c r="G79" s="6">
        <v>0</v>
      </c>
      <c r="H79" s="6">
        <v>0</v>
      </c>
      <c r="I79" s="6">
        <v>1077</v>
      </c>
    </row>
    <row r="80" spans="1:9" ht="15">
      <c r="A80" s="4"/>
      <c r="B80" s="4" t="s">
        <v>94</v>
      </c>
      <c r="C80" s="5" t="s">
        <v>95</v>
      </c>
      <c r="D80" s="6">
        <v>1072</v>
      </c>
      <c r="E80" s="7">
        <f t="shared" si="6"/>
        <v>4.008975317875842</v>
      </c>
      <c r="F80" s="6">
        <v>1072</v>
      </c>
      <c r="G80" s="6">
        <v>0</v>
      </c>
      <c r="H80" s="6">
        <v>0</v>
      </c>
      <c r="I80" s="6">
        <v>1072</v>
      </c>
    </row>
    <row r="81" spans="1:9" ht="15">
      <c r="A81" s="4"/>
      <c r="B81" s="4" t="s">
        <v>11</v>
      </c>
      <c r="C81" s="5" t="s">
        <v>12</v>
      </c>
      <c r="D81" s="6">
        <v>998</v>
      </c>
      <c r="E81" s="7">
        <f t="shared" si="6"/>
        <v>3.7322363500373967</v>
      </c>
      <c r="F81" s="6">
        <v>676</v>
      </c>
      <c r="G81" s="6">
        <v>322</v>
      </c>
      <c r="H81" s="6">
        <v>371</v>
      </c>
      <c r="I81" s="6">
        <v>627</v>
      </c>
    </row>
    <row r="82" spans="1:9" ht="15">
      <c r="A82" s="4"/>
      <c r="B82" s="4" t="s">
        <v>17</v>
      </c>
      <c r="C82" s="5" t="s">
        <v>18</v>
      </c>
      <c r="D82" s="6">
        <v>788</v>
      </c>
      <c r="E82" s="7">
        <f t="shared" si="6"/>
        <v>2.9468960359012715</v>
      </c>
      <c r="F82" s="6">
        <v>565</v>
      </c>
      <c r="G82" s="6">
        <v>223</v>
      </c>
      <c r="H82" s="6">
        <v>216</v>
      </c>
      <c r="I82" s="6">
        <v>572</v>
      </c>
    </row>
    <row r="83" spans="1:9" ht="15">
      <c r="A83" s="4"/>
      <c r="B83" s="4" t="s">
        <v>56</v>
      </c>
      <c r="C83" s="5" t="s">
        <v>57</v>
      </c>
      <c r="D83" s="6">
        <v>447</v>
      </c>
      <c r="E83" s="7">
        <f t="shared" si="6"/>
        <v>1.6716529543754675</v>
      </c>
      <c r="F83" s="6">
        <v>284</v>
      </c>
      <c r="G83" s="6">
        <v>163</v>
      </c>
      <c r="H83" s="6">
        <v>242</v>
      </c>
      <c r="I83" s="6">
        <v>205</v>
      </c>
    </row>
    <row r="84" spans="1:9" ht="15">
      <c r="A84" s="4"/>
      <c r="B84" s="4" t="s">
        <v>32</v>
      </c>
      <c r="C84" s="5" t="s">
        <v>33</v>
      </c>
      <c r="D84" s="6">
        <v>366</v>
      </c>
      <c r="E84" s="7">
        <f t="shared" si="6"/>
        <v>1.368735976065819</v>
      </c>
      <c r="F84" s="6">
        <v>249</v>
      </c>
      <c r="G84" s="6">
        <v>117</v>
      </c>
      <c r="H84" s="6">
        <v>125</v>
      </c>
      <c r="I84" s="6">
        <v>241</v>
      </c>
    </row>
    <row r="85" spans="1:9" ht="15">
      <c r="A85" s="4"/>
      <c r="B85" s="4" t="s">
        <v>42</v>
      </c>
      <c r="C85" s="5" t="s">
        <v>43</v>
      </c>
      <c r="D85" s="6">
        <v>351</v>
      </c>
      <c r="E85" s="7">
        <f t="shared" si="6"/>
        <v>1.3126402393418102</v>
      </c>
      <c r="F85" s="6">
        <v>237</v>
      </c>
      <c r="G85" s="6">
        <v>114</v>
      </c>
      <c r="H85" s="6">
        <v>112</v>
      </c>
      <c r="I85" s="6">
        <v>239</v>
      </c>
    </row>
    <row r="86" spans="1:9" ht="15">
      <c r="A86" s="4"/>
      <c r="B86" s="4" t="s">
        <v>15</v>
      </c>
      <c r="C86" s="5" t="s">
        <v>16</v>
      </c>
      <c r="D86" s="6">
        <v>341</v>
      </c>
      <c r="E86" s="7">
        <f t="shared" si="6"/>
        <v>1.275243081525804</v>
      </c>
      <c r="F86" s="6">
        <v>263</v>
      </c>
      <c r="G86" s="6">
        <v>78</v>
      </c>
      <c r="H86" s="6">
        <v>186</v>
      </c>
      <c r="I86" s="6">
        <v>155</v>
      </c>
    </row>
    <row r="87" spans="1:9" ht="15">
      <c r="A87" s="4"/>
      <c r="B87" s="4" t="s">
        <v>30</v>
      </c>
      <c r="C87" s="5" t="s">
        <v>31</v>
      </c>
      <c r="D87" s="6">
        <v>297</v>
      </c>
      <c r="E87" s="7">
        <f t="shared" si="6"/>
        <v>1.1106955871353776</v>
      </c>
      <c r="F87" s="6">
        <v>199</v>
      </c>
      <c r="G87" s="6">
        <v>98</v>
      </c>
      <c r="H87" s="6">
        <v>160</v>
      </c>
      <c r="I87" s="6">
        <v>137</v>
      </c>
    </row>
    <row r="88" spans="1:9" ht="15">
      <c r="A88" s="4"/>
      <c r="B88" s="4"/>
      <c r="C88" s="5" t="s">
        <v>27</v>
      </c>
      <c r="D88" s="6">
        <f>(D89-SUM(D78:D87))</f>
        <v>19436</v>
      </c>
      <c r="E88" s="7">
        <f t="shared" si="6"/>
        <v>72.68511593118923</v>
      </c>
      <c r="F88" s="6">
        <f>(F89-SUM(F78:F87))</f>
        <v>13742</v>
      </c>
      <c r="G88" s="6">
        <f>(G89-SUM(G78:G87))</f>
        <v>5694</v>
      </c>
      <c r="H88" s="6">
        <f>(H89-SUM(H78:H87))</f>
        <v>9616</v>
      </c>
      <c r="I88" s="6">
        <f>(I89-SUM(I78:I87))</f>
        <v>9820</v>
      </c>
    </row>
    <row r="89" spans="1:9" ht="15">
      <c r="A89" s="1" t="s">
        <v>58</v>
      </c>
      <c r="B89" s="1"/>
      <c r="C89" s="1"/>
      <c r="D89" s="2">
        <v>26740</v>
      </c>
      <c r="E89" s="3">
        <f t="shared" si="6"/>
        <v>100</v>
      </c>
      <c r="F89" s="2">
        <v>19817</v>
      </c>
      <c r="G89" s="2">
        <v>6923</v>
      </c>
      <c r="H89" s="2">
        <v>11178</v>
      </c>
      <c r="I89" s="2">
        <v>15562</v>
      </c>
    </row>
    <row r="90" spans="1:9" ht="15">
      <c r="A90" s="4" t="s">
        <v>59</v>
      </c>
      <c r="B90" s="4" t="s">
        <v>11</v>
      </c>
      <c r="C90" s="5" t="s">
        <v>12</v>
      </c>
      <c r="D90" s="6">
        <v>5001</v>
      </c>
      <c r="E90" s="7">
        <f>(D90/$D$101)*100</f>
        <v>11.637810667411337</v>
      </c>
      <c r="F90" s="6">
        <v>3765</v>
      </c>
      <c r="G90" s="6">
        <v>1236</v>
      </c>
      <c r="H90" s="6">
        <v>1734</v>
      </c>
      <c r="I90" s="6">
        <v>3267</v>
      </c>
    </row>
    <row r="91" spans="1:9" ht="15">
      <c r="A91" s="4"/>
      <c r="B91" s="4" t="s">
        <v>15</v>
      </c>
      <c r="C91" s="5" t="s">
        <v>16</v>
      </c>
      <c r="D91" s="6">
        <v>3752</v>
      </c>
      <c r="E91" s="7">
        <f aca="true" t="shared" si="7" ref="E91:E101">(D91/$D$101)*100</f>
        <v>8.731266871451178</v>
      </c>
      <c r="F91" s="6">
        <v>2793</v>
      </c>
      <c r="G91" s="6">
        <v>959</v>
      </c>
      <c r="H91" s="6">
        <v>1827</v>
      </c>
      <c r="I91" s="6">
        <v>1925</v>
      </c>
    </row>
    <row r="92" spans="1:9" ht="15">
      <c r="A92" s="4"/>
      <c r="B92" s="4" t="s">
        <v>17</v>
      </c>
      <c r="C92" s="5" t="s">
        <v>18</v>
      </c>
      <c r="D92" s="6">
        <v>2604</v>
      </c>
      <c r="E92" s="7">
        <f t="shared" si="7"/>
        <v>6.059759843619101</v>
      </c>
      <c r="F92" s="6">
        <v>2064</v>
      </c>
      <c r="G92" s="6">
        <v>540</v>
      </c>
      <c r="H92" s="6">
        <v>663</v>
      </c>
      <c r="I92" s="6">
        <v>1941</v>
      </c>
    </row>
    <row r="93" spans="1:9" ht="15">
      <c r="A93" s="4"/>
      <c r="B93" s="4" t="s">
        <v>13</v>
      </c>
      <c r="C93" s="5" t="s">
        <v>14</v>
      </c>
      <c r="D93" s="6">
        <v>1132</v>
      </c>
      <c r="E93" s="7">
        <f t="shared" si="7"/>
        <v>2.6342734804058456</v>
      </c>
      <c r="F93" s="6">
        <v>852</v>
      </c>
      <c r="G93" s="6">
        <v>280</v>
      </c>
      <c r="H93" s="6">
        <v>267</v>
      </c>
      <c r="I93" s="6">
        <v>865</v>
      </c>
    </row>
    <row r="94" spans="1:9" ht="15">
      <c r="A94" s="4"/>
      <c r="B94" s="4" t="s">
        <v>19</v>
      </c>
      <c r="C94" s="5" t="s">
        <v>20</v>
      </c>
      <c r="D94" s="6">
        <v>1127</v>
      </c>
      <c r="E94" s="7">
        <f t="shared" si="7"/>
        <v>2.6226379968351483</v>
      </c>
      <c r="F94" s="6">
        <v>937</v>
      </c>
      <c r="G94" s="6">
        <v>190</v>
      </c>
      <c r="H94" s="6">
        <v>689</v>
      </c>
      <c r="I94" s="6">
        <v>438</v>
      </c>
    </row>
    <row r="95" spans="1:9" ht="15">
      <c r="A95" s="4"/>
      <c r="B95" s="4" t="s">
        <v>30</v>
      </c>
      <c r="C95" s="5" t="s">
        <v>31</v>
      </c>
      <c r="D95" s="6">
        <v>984</v>
      </c>
      <c r="E95" s="7">
        <f t="shared" si="7"/>
        <v>2.2898631667132086</v>
      </c>
      <c r="F95" s="6">
        <v>796</v>
      </c>
      <c r="G95" s="6">
        <v>188</v>
      </c>
      <c r="H95" s="6">
        <v>413</v>
      </c>
      <c r="I95" s="6">
        <v>571</v>
      </c>
    </row>
    <row r="96" spans="1:9" ht="15">
      <c r="A96" s="4"/>
      <c r="B96" s="4" t="s">
        <v>23</v>
      </c>
      <c r="C96" s="5" t="s">
        <v>24</v>
      </c>
      <c r="D96" s="6">
        <v>857</v>
      </c>
      <c r="E96" s="7">
        <f t="shared" si="7"/>
        <v>1.9943218840174999</v>
      </c>
      <c r="F96" s="6">
        <v>690</v>
      </c>
      <c r="G96" s="6">
        <v>167</v>
      </c>
      <c r="H96" s="6">
        <v>319</v>
      </c>
      <c r="I96" s="6">
        <v>538</v>
      </c>
    </row>
    <row r="97" spans="1:9" ht="15">
      <c r="A97" s="4"/>
      <c r="B97" s="4" t="s">
        <v>60</v>
      </c>
      <c r="C97" s="5" t="s">
        <v>61</v>
      </c>
      <c r="D97" s="6">
        <v>773</v>
      </c>
      <c r="E97" s="7">
        <f t="shared" si="7"/>
        <v>1.798845760029787</v>
      </c>
      <c r="F97" s="6">
        <v>609</v>
      </c>
      <c r="G97" s="6">
        <v>164</v>
      </c>
      <c r="H97" s="6">
        <v>342</v>
      </c>
      <c r="I97" s="6">
        <v>431</v>
      </c>
    </row>
    <row r="98" spans="1:9" ht="15">
      <c r="A98" s="4"/>
      <c r="B98" s="4" t="s">
        <v>21</v>
      </c>
      <c r="C98" s="5" t="s">
        <v>22</v>
      </c>
      <c r="D98" s="6">
        <v>757</v>
      </c>
      <c r="E98" s="7">
        <f t="shared" si="7"/>
        <v>1.7616122126035558</v>
      </c>
      <c r="F98" s="6">
        <v>617</v>
      </c>
      <c r="G98" s="6">
        <v>140</v>
      </c>
      <c r="H98" s="6">
        <v>337</v>
      </c>
      <c r="I98" s="6">
        <v>420</v>
      </c>
    </row>
    <row r="99" spans="1:9" ht="15">
      <c r="A99" s="4"/>
      <c r="B99" s="4" t="s">
        <v>62</v>
      </c>
      <c r="C99" s="5" t="s">
        <v>63</v>
      </c>
      <c r="D99" s="6">
        <v>663</v>
      </c>
      <c r="E99" s="7">
        <f t="shared" si="7"/>
        <v>1.5428651214744484</v>
      </c>
      <c r="F99" s="6">
        <v>539</v>
      </c>
      <c r="G99" s="6">
        <v>124</v>
      </c>
      <c r="H99" s="6">
        <v>300</v>
      </c>
      <c r="I99" s="6">
        <v>363</v>
      </c>
    </row>
    <row r="100" spans="1:9" ht="15">
      <c r="A100" s="4"/>
      <c r="B100" s="4"/>
      <c r="C100" s="5" t="s">
        <v>27</v>
      </c>
      <c r="D100" s="6">
        <f>(D101-SUM(D90:D99))</f>
        <v>25322</v>
      </c>
      <c r="E100" s="7">
        <f t="shared" si="7"/>
        <v>58.926742995438886</v>
      </c>
      <c r="F100" s="6">
        <f>(F101-SUM(F90:F99))</f>
        <v>19795</v>
      </c>
      <c r="G100" s="6">
        <f>(G101-SUM(G90:G99))</f>
        <v>5527</v>
      </c>
      <c r="H100" s="6">
        <f>(H101-SUM(H90:H99))</f>
        <v>11972</v>
      </c>
      <c r="I100" s="6">
        <f>(I101-SUM(I90:I99))</f>
        <v>13350</v>
      </c>
    </row>
    <row r="101" spans="1:9" ht="15">
      <c r="A101" s="1" t="s">
        <v>64</v>
      </c>
      <c r="B101" s="1"/>
      <c r="C101" s="1"/>
      <c r="D101" s="2">
        <v>42972</v>
      </c>
      <c r="E101" s="3">
        <f t="shared" si="7"/>
        <v>100</v>
      </c>
      <c r="F101" s="2">
        <v>33457</v>
      </c>
      <c r="G101" s="2">
        <v>9515</v>
      </c>
      <c r="H101" s="2">
        <v>18863</v>
      </c>
      <c r="I101" s="2">
        <v>24109</v>
      </c>
    </row>
    <row r="102" spans="1:9" ht="15">
      <c r="A102" s="4" t="s">
        <v>65</v>
      </c>
      <c r="B102" s="4" t="s">
        <v>66</v>
      </c>
      <c r="C102" s="5" t="s">
        <v>67</v>
      </c>
      <c r="D102" s="6">
        <v>66302</v>
      </c>
      <c r="E102" s="7">
        <f>(D102/$D$113)*100</f>
        <v>6.222291460983749</v>
      </c>
      <c r="F102" s="6">
        <v>65953</v>
      </c>
      <c r="G102" s="6">
        <v>349</v>
      </c>
      <c r="H102" s="6">
        <v>27646</v>
      </c>
      <c r="I102" s="6">
        <v>38656</v>
      </c>
    </row>
    <row r="103" spans="1:9" ht="15">
      <c r="A103" s="4"/>
      <c r="B103" s="4" t="s">
        <v>96</v>
      </c>
      <c r="C103" s="5" t="s">
        <v>97</v>
      </c>
      <c r="D103" s="6">
        <v>48332</v>
      </c>
      <c r="E103" s="7">
        <f aca="true" t="shared" si="8" ref="E103:E113">(D103/$D$113)*100</f>
        <v>4.535847951679687</v>
      </c>
      <c r="F103" s="6">
        <v>48329</v>
      </c>
      <c r="G103" s="6">
        <v>3</v>
      </c>
      <c r="H103" s="6">
        <v>894</v>
      </c>
      <c r="I103" s="6">
        <v>47438</v>
      </c>
    </row>
    <row r="104" spans="1:9" ht="15">
      <c r="A104" s="4"/>
      <c r="B104" s="4" t="s">
        <v>13</v>
      </c>
      <c r="C104" s="5" t="s">
        <v>14</v>
      </c>
      <c r="D104" s="6">
        <v>38069</v>
      </c>
      <c r="E104" s="7">
        <f t="shared" si="8"/>
        <v>3.57268881222573</v>
      </c>
      <c r="F104" s="6">
        <v>37747</v>
      </c>
      <c r="G104" s="6">
        <v>322</v>
      </c>
      <c r="H104" s="6">
        <v>21994</v>
      </c>
      <c r="I104" s="6">
        <v>16075</v>
      </c>
    </row>
    <row r="105" spans="1:9" ht="15">
      <c r="A105" s="4"/>
      <c r="B105" s="4" t="s">
        <v>17</v>
      </c>
      <c r="C105" s="5" t="s">
        <v>18</v>
      </c>
      <c r="D105" s="6">
        <v>30000</v>
      </c>
      <c r="E105" s="7">
        <f t="shared" si="8"/>
        <v>2.8154315681203053</v>
      </c>
      <c r="F105" s="6">
        <v>29702</v>
      </c>
      <c r="G105" s="6">
        <v>298</v>
      </c>
      <c r="H105" s="6">
        <v>15817</v>
      </c>
      <c r="I105" s="6">
        <v>14183</v>
      </c>
    </row>
    <row r="106" spans="1:9" ht="15">
      <c r="A106" s="4"/>
      <c r="B106" s="4" t="s">
        <v>98</v>
      </c>
      <c r="C106" s="5" t="s">
        <v>99</v>
      </c>
      <c r="D106" s="6">
        <v>29251</v>
      </c>
      <c r="E106" s="7">
        <f t="shared" si="8"/>
        <v>2.745139626636235</v>
      </c>
      <c r="F106" s="6">
        <v>29228</v>
      </c>
      <c r="G106" s="6">
        <v>23</v>
      </c>
      <c r="H106" s="6">
        <v>6</v>
      </c>
      <c r="I106" s="6">
        <v>29245</v>
      </c>
    </row>
    <row r="107" spans="1:9" ht="15">
      <c r="A107" s="4"/>
      <c r="B107" s="4" t="s">
        <v>21</v>
      </c>
      <c r="C107" s="5" t="s">
        <v>22</v>
      </c>
      <c r="D107" s="6">
        <v>21996</v>
      </c>
      <c r="E107" s="7">
        <f t="shared" si="8"/>
        <v>2.0642744257458077</v>
      </c>
      <c r="F107" s="6">
        <v>21797</v>
      </c>
      <c r="G107" s="6">
        <v>199</v>
      </c>
      <c r="H107" s="6">
        <v>11507</v>
      </c>
      <c r="I107" s="6">
        <v>10489</v>
      </c>
    </row>
    <row r="108" spans="1:9" ht="15">
      <c r="A108" s="4"/>
      <c r="B108" s="4" t="s">
        <v>90</v>
      </c>
      <c r="C108" s="5" t="s">
        <v>91</v>
      </c>
      <c r="D108" s="6">
        <v>21185</v>
      </c>
      <c r="E108" s="7">
        <f t="shared" si="8"/>
        <v>1.9881639256876222</v>
      </c>
      <c r="F108" s="6">
        <v>21178</v>
      </c>
      <c r="G108" s="6">
        <v>7</v>
      </c>
      <c r="H108" s="6">
        <v>0</v>
      </c>
      <c r="I108" s="6">
        <v>21185</v>
      </c>
    </row>
    <row r="109" spans="1:9" ht="15">
      <c r="A109" s="4"/>
      <c r="B109" s="4" t="s">
        <v>100</v>
      </c>
      <c r="C109" s="5" t="s">
        <v>101</v>
      </c>
      <c r="D109" s="6">
        <v>20221</v>
      </c>
      <c r="E109" s="7">
        <f t="shared" si="8"/>
        <v>1.8976947246320233</v>
      </c>
      <c r="F109" s="6">
        <v>20221</v>
      </c>
      <c r="G109" s="6">
        <v>0</v>
      </c>
      <c r="H109" s="6">
        <v>12137</v>
      </c>
      <c r="I109" s="6">
        <v>8084</v>
      </c>
    </row>
    <row r="110" spans="1:9" ht="15">
      <c r="A110" s="4"/>
      <c r="B110" s="4" t="s">
        <v>102</v>
      </c>
      <c r="C110" s="5" t="s">
        <v>103</v>
      </c>
      <c r="D110" s="6">
        <v>18621</v>
      </c>
      <c r="E110" s="7">
        <f t="shared" si="8"/>
        <v>1.7475383743322734</v>
      </c>
      <c r="F110" s="6">
        <v>18621</v>
      </c>
      <c r="G110" s="6">
        <v>0</v>
      </c>
      <c r="H110" s="6">
        <v>232</v>
      </c>
      <c r="I110" s="6">
        <v>18389</v>
      </c>
    </row>
    <row r="111" spans="1:9" ht="15">
      <c r="A111" s="4"/>
      <c r="B111" s="4" t="s">
        <v>104</v>
      </c>
      <c r="C111" s="5" t="s">
        <v>105</v>
      </c>
      <c r="D111" s="6">
        <v>15817</v>
      </c>
      <c r="E111" s="7">
        <f t="shared" si="8"/>
        <v>1.4843893704319622</v>
      </c>
      <c r="F111" s="6">
        <v>15808</v>
      </c>
      <c r="G111" s="6">
        <v>9</v>
      </c>
      <c r="H111" s="6">
        <v>8385</v>
      </c>
      <c r="I111" s="6">
        <v>7432</v>
      </c>
    </row>
    <row r="112" spans="1:9" ht="15">
      <c r="A112" s="4"/>
      <c r="B112" s="4"/>
      <c r="C112" s="5" t="s">
        <v>27</v>
      </c>
      <c r="D112" s="6">
        <f>(D113-SUM(D102:D111))</f>
        <v>755762</v>
      </c>
      <c r="E112" s="7">
        <f t="shared" si="8"/>
        <v>70.92653975952462</v>
      </c>
      <c r="F112" s="6">
        <f>(F113-SUM(F102:F111))</f>
        <v>745720</v>
      </c>
      <c r="G112" s="6">
        <f>(G113-SUM(G102:G111))</f>
        <v>10042</v>
      </c>
      <c r="H112" s="6">
        <f>(H113-SUM(H102:H111))</f>
        <v>331128</v>
      </c>
      <c r="I112" s="6">
        <f>(I113-SUM(I102:I111))</f>
        <v>424634</v>
      </c>
    </row>
    <row r="113" spans="1:9" ht="15">
      <c r="A113" s="1" t="s">
        <v>68</v>
      </c>
      <c r="B113" s="1"/>
      <c r="C113" s="1"/>
      <c r="D113" s="2">
        <v>1065556</v>
      </c>
      <c r="E113" s="3">
        <f t="shared" si="8"/>
        <v>100</v>
      </c>
      <c r="F113" s="2">
        <v>1054304</v>
      </c>
      <c r="G113" s="2">
        <v>11252</v>
      </c>
      <c r="H113" s="2">
        <v>429746</v>
      </c>
      <c r="I113" s="2">
        <v>635810</v>
      </c>
    </row>
    <row r="114" ht="15">
      <c r="A114" s="8" t="s">
        <v>69</v>
      </c>
    </row>
    <row r="115" ht="15">
      <c r="A115" s="8" t="s">
        <v>71</v>
      </c>
    </row>
  </sheetData>
  <sheetProtection/>
  <mergeCells count="1">
    <mergeCell ref="A2:H2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JAIME ALBERTO JIMENEZ LOTERO</dc:creator>
  <cp:keywords/>
  <dc:description/>
  <cp:lastModifiedBy>Sammy</cp:lastModifiedBy>
  <dcterms:created xsi:type="dcterms:W3CDTF">2018-12-12T15:43:43Z</dcterms:created>
  <dcterms:modified xsi:type="dcterms:W3CDTF">2020-04-24T17:10:14Z</dcterms:modified>
  <cp:category/>
  <cp:version/>
  <cp:contentType/>
  <cp:contentStatus/>
</cp:coreProperties>
</file>