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 Actualiza web\_ Indicadores Basicos de Salud 2015\"/>
    </mc:Choice>
  </mc:AlternateContent>
  <bookViews>
    <workbookView xWindow="120" yWindow="330" windowWidth="19080" windowHeight="6780"/>
  </bookViews>
  <sheets>
    <sheet name="SUROESTE" sheetId="20" r:id="rId1"/>
    <sheet name="ORIENTE" sheetId="19" r:id="rId2"/>
    <sheet name="NORTE" sheetId="18" r:id="rId3"/>
    <sheet name="OCCIDENTE" sheetId="17" r:id="rId4"/>
    <sheet name="NORDESTE" sheetId="16" r:id="rId5"/>
    <sheet name="URABÁ" sheetId="15" r:id="rId6"/>
    <sheet name="BAJO CAUCA" sheetId="14" r:id="rId7"/>
    <sheet name="MAGDALENA MEDIO" sheetId="12" r:id="rId8"/>
    <sheet name="VALLE DE ABURRÁ" sheetId="13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">'[1]CUADRO No 4'!#REF!</definedName>
    <definedName name="\a">'[1]CUADRO No 4'!#REF!</definedName>
    <definedName name="\c">#REF!</definedName>
    <definedName name="\i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>#REF!</definedName>
    <definedName name="__CAU103">[4]Hoja1!$A$1:$C$10607</definedName>
    <definedName name="_1">[5]LIS183!#REF!</definedName>
    <definedName name="_1_13__Reporte_Ministerio___Definitivo_">#REF!</definedName>
    <definedName name="_10">[5]LIS183!#REF!</definedName>
    <definedName name="_100">[5]LIS183!#REF!</definedName>
    <definedName name="_101">[5]LIS183!#REF!</definedName>
    <definedName name="_102">[5]LIS183!#REF!</definedName>
    <definedName name="_103">[5]LIS183!#REF!</definedName>
    <definedName name="_104">[5]LIS183!#REF!</definedName>
    <definedName name="_105">[5]LIS183!#REF!</definedName>
    <definedName name="_106">[5]LIS183!#REF!</definedName>
    <definedName name="_107">[5]LIS183!#REF!</definedName>
    <definedName name="_108">[5]LIS183!#REF!</definedName>
    <definedName name="_109">[5]LIS183!#REF!</definedName>
    <definedName name="_11">[5]LIS183!#REF!</definedName>
    <definedName name="_110">[5]LIS183!#REF!</definedName>
    <definedName name="_111">[5]LIS183!#REF!</definedName>
    <definedName name="_112">[5]LIS183!#REF!</definedName>
    <definedName name="_113">[5]LIS183!#REF!</definedName>
    <definedName name="_114">[5]LIS183!#REF!</definedName>
    <definedName name="_115">[5]LIS183!#REF!</definedName>
    <definedName name="_1154">[5]LIS183!#REF!</definedName>
    <definedName name="_116">[5]LIS183!#REF!</definedName>
    <definedName name="_117">[5]LIS183!#REF!</definedName>
    <definedName name="_118">[5]LIS183!#REF!</definedName>
    <definedName name="_119">[5]LIS183!#REF!</definedName>
    <definedName name="_12">[5]LIS183!#REF!</definedName>
    <definedName name="_120">[5]LIS183!#REF!</definedName>
    <definedName name="_121">[5]LIS183!#REF!</definedName>
    <definedName name="_122">[5]LIS183!#REF!</definedName>
    <definedName name="_123">[5]LIS183!#REF!</definedName>
    <definedName name="_124">[5]LIS183!#REF!</definedName>
    <definedName name="_125">[5]LIS183!#REF!</definedName>
    <definedName name="_126">[5]LIS183!#REF!</definedName>
    <definedName name="_127">[5]LIS183!#REF!</definedName>
    <definedName name="_128">[5]LIS183!#REF!</definedName>
    <definedName name="_129">[5]LIS183!#REF!</definedName>
    <definedName name="_13">[5]LIS183!#REF!</definedName>
    <definedName name="_130">[5]LIS183!#REF!</definedName>
    <definedName name="_131">[5]LIS183!#REF!</definedName>
    <definedName name="_132">[5]LIS183!#REF!</definedName>
    <definedName name="_133">[5]LIS183!#REF!</definedName>
    <definedName name="_134">[5]LIS183!#REF!</definedName>
    <definedName name="_135">[5]LIS183!#REF!</definedName>
    <definedName name="_136">[5]LIS183!#REF!</definedName>
    <definedName name="_137">[5]LIS183!#REF!</definedName>
    <definedName name="_138">[5]LIS183!#REF!</definedName>
    <definedName name="_139">[5]LIS183!#REF!</definedName>
    <definedName name="_14">[5]LIS183!#REF!</definedName>
    <definedName name="_140">[5]LIS183!#REF!</definedName>
    <definedName name="_141">[5]LIS183!#REF!</definedName>
    <definedName name="_142">[5]LIS183!#REF!</definedName>
    <definedName name="_143">[5]LIS183!#REF!</definedName>
    <definedName name="_144">[5]LIS183!#REF!</definedName>
    <definedName name="_145">[5]LIS183!#REF!</definedName>
    <definedName name="_146">[5]LIS183!#REF!</definedName>
    <definedName name="_147">[5]LIS183!#REF!</definedName>
    <definedName name="_148">[5]LIS183!#REF!</definedName>
    <definedName name="_149">[5]LIS183!#REF!</definedName>
    <definedName name="_15">[5]LIS183!#REF!</definedName>
    <definedName name="_150">[5]LIS183!#REF!</definedName>
    <definedName name="_151">[5]LIS183!#REF!</definedName>
    <definedName name="_152">[5]LIS183!#REF!</definedName>
    <definedName name="_153">[5]LIS183!#REF!</definedName>
    <definedName name="_154">[5]LIS183!#REF!</definedName>
    <definedName name="_155">[5]LIS183!#REF!</definedName>
    <definedName name="_156">[5]LIS183!#REF!</definedName>
    <definedName name="_157">[5]LIS183!#REF!</definedName>
    <definedName name="_158">[5]LIS183!#REF!</definedName>
    <definedName name="_159">[5]LIS183!#REF!</definedName>
    <definedName name="_16">[5]LIS183!#REF!</definedName>
    <definedName name="_160">[5]LIS183!#REF!</definedName>
    <definedName name="_161">[5]LIS183!#REF!</definedName>
    <definedName name="_162">[5]LIS183!#REF!</definedName>
    <definedName name="_163">[5]LIS183!#REF!</definedName>
    <definedName name="_164">[5]LIS183!#REF!</definedName>
    <definedName name="_165">[5]LIS183!#REF!</definedName>
    <definedName name="_166">[5]LIS183!#REF!</definedName>
    <definedName name="_167">[5]LIS183!#REF!</definedName>
    <definedName name="_168">[5]LIS183!#REF!</definedName>
    <definedName name="_169">[5]LIS183!#REF!</definedName>
    <definedName name="_17">[5]LIS183!#REF!</definedName>
    <definedName name="_170">[5]LIS183!#REF!</definedName>
    <definedName name="_171">[5]LIS183!#REF!</definedName>
    <definedName name="_172">[5]LIS183!#REF!</definedName>
    <definedName name="_173">[5]LIS183!#REF!</definedName>
    <definedName name="_174">[5]LIS183!#REF!</definedName>
    <definedName name="_175">[5]LIS183!#REF!</definedName>
    <definedName name="_176">[5]LIS183!#REF!</definedName>
    <definedName name="_177">[5]LIS183!#REF!</definedName>
    <definedName name="_178">[5]LIS183!#REF!</definedName>
    <definedName name="_179">[5]LIS183!#REF!</definedName>
    <definedName name="_18">[5]LIS183!#REF!</definedName>
    <definedName name="_180">[5]LIS183!#REF!</definedName>
    <definedName name="_181">[5]LIS183!#REF!</definedName>
    <definedName name="_182">[5]LIS183!#REF!</definedName>
    <definedName name="_183">[5]LIS183!#REF!</definedName>
    <definedName name="_184">[5]LIS183!#REF!</definedName>
    <definedName name="_185">[5]LIS183!#REF!</definedName>
    <definedName name="_186">[5]LIS183!#REF!</definedName>
    <definedName name="_187">[5]LIS183!#REF!</definedName>
    <definedName name="_188">[5]LIS183!#REF!</definedName>
    <definedName name="_189">[5]LIS183!#REF!</definedName>
    <definedName name="_19">[5]LIS183!#REF!</definedName>
    <definedName name="_190">[5]LIS183!#REF!</definedName>
    <definedName name="_191">[5]LIS183!#REF!</definedName>
    <definedName name="_192">[5]LIS183!#REF!</definedName>
    <definedName name="_193">[5]LIS183!#REF!</definedName>
    <definedName name="_194">[5]LIS183!#REF!</definedName>
    <definedName name="_195">[5]LIS183!#REF!</definedName>
    <definedName name="_196">[5]LIS183!#REF!</definedName>
    <definedName name="_197">[5]LIS183!#REF!</definedName>
    <definedName name="_198">[5]LIS183!#REF!</definedName>
    <definedName name="_199">[5]LIS183!#REF!</definedName>
    <definedName name="_2">[5]LIS183!#REF!</definedName>
    <definedName name="_20">[5]LIS183!#REF!</definedName>
    <definedName name="_21">[5]LIS183!#REF!</definedName>
    <definedName name="_22">[5]LIS183!#REF!</definedName>
    <definedName name="_23">[5]LIS183!#REF!</definedName>
    <definedName name="_24">[5]LIS183!#REF!</definedName>
    <definedName name="_25">[5]LIS183!#REF!</definedName>
    <definedName name="_26">[5]LIS183!#REF!</definedName>
    <definedName name="_27">[5]LIS183!#REF!</definedName>
    <definedName name="_28">[5]LIS183!#REF!</definedName>
    <definedName name="_29">[5]LIS183!#REF!</definedName>
    <definedName name="_3">[5]LIS183!#REF!</definedName>
    <definedName name="_30">[5]LIS183!#REF!</definedName>
    <definedName name="_31">[5]LIS183!#REF!</definedName>
    <definedName name="_32">[5]LIS183!#REF!</definedName>
    <definedName name="_33">[5]LIS183!#REF!</definedName>
    <definedName name="_34">[5]LIS183!#REF!</definedName>
    <definedName name="_35">[5]LIS183!#REF!</definedName>
    <definedName name="_36">[5]LIS183!#REF!</definedName>
    <definedName name="_37">[5]LIS183!#REF!</definedName>
    <definedName name="_38">[5]LIS183!#REF!</definedName>
    <definedName name="_39">[5]LIS183!#REF!</definedName>
    <definedName name="_4">[5]LIS183!#REF!</definedName>
    <definedName name="_40">[5]LIS183!#REF!</definedName>
    <definedName name="_41">[5]LIS183!#REF!</definedName>
    <definedName name="_42">[5]LIS183!#REF!</definedName>
    <definedName name="_43">[5]LIS183!#REF!</definedName>
    <definedName name="_44">[5]LIS183!#REF!</definedName>
    <definedName name="_45">[5]LIS183!#REF!</definedName>
    <definedName name="_46">[5]LIS183!#REF!</definedName>
    <definedName name="_47">[5]LIS183!#REF!</definedName>
    <definedName name="_48">[5]LIS183!#REF!</definedName>
    <definedName name="_49">[5]LIS183!#REF!</definedName>
    <definedName name="_5">[5]LIS183!#REF!</definedName>
    <definedName name="_50">[5]LIS183!#REF!</definedName>
    <definedName name="_51">[5]LIS183!#REF!</definedName>
    <definedName name="_52">[5]LIS183!#REF!</definedName>
    <definedName name="_53">[5]LIS183!#REF!</definedName>
    <definedName name="_54">[5]LIS183!#REF!</definedName>
    <definedName name="_55">[5]LIS183!#REF!</definedName>
    <definedName name="_56">[5]LIS183!#REF!</definedName>
    <definedName name="_57">[5]LIS183!#REF!</definedName>
    <definedName name="_58">[5]LIS183!#REF!</definedName>
    <definedName name="_59">[5]LIS183!#REF!</definedName>
    <definedName name="_6">[5]LIS183!#REF!</definedName>
    <definedName name="_60">[5]LIS183!#REF!</definedName>
    <definedName name="_61">[5]LIS183!#REF!</definedName>
    <definedName name="_62">[5]LIS183!#REF!</definedName>
    <definedName name="_63">[5]LIS183!#REF!</definedName>
    <definedName name="_64">[5]LIS183!#REF!</definedName>
    <definedName name="_65">[5]LIS183!#REF!</definedName>
    <definedName name="_66">[5]LIS183!#REF!</definedName>
    <definedName name="_67">[5]LIS183!#REF!</definedName>
    <definedName name="_68">[5]LIS183!#REF!</definedName>
    <definedName name="_69">[5]LIS183!#REF!</definedName>
    <definedName name="_7">[5]LIS183!#REF!</definedName>
    <definedName name="_70">[5]LIS183!#REF!</definedName>
    <definedName name="_71">[5]LIS183!#REF!</definedName>
    <definedName name="_72">[5]LIS183!#REF!</definedName>
    <definedName name="_73">[5]LIS183!#REF!</definedName>
    <definedName name="_74">[5]LIS183!#REF!</definedName>
    <definedName name="_75">[5]LIS183!#REF!</definedName>
    <definedName name="_76">[5]LIS183!#REF!</definedName>
    <definedName name="_77">[5]LIS183!#REF!</definedName>
    <definedName name="_78">[5]LIS183!#REF!</definedName>
    <definedName name="_79">[5]LIS183!#REF!</definedName>
    <definedName name="_8">[5]LIS183!#REF!</definedName>
    <definedName name="_80">[5]LIS183!#REF!</definedName>
    <definedName name="_81">[5]LIS183!#REF!</definedName>
    <definedName name="_82">[5]LIS183!#REF!</definedName>
    <definedName name="_83">[5]LIS183!#REF!</definedName>
    <definedName name="_84">[5]LIS183!#REF!</definedName>
    <definedName name="_85">[5]LIS183!#REF!</definedName>
    <definedName name="_86">[5]LIS183!#REF!</definedName>
    <definedName name="_87">[5]LIS183!#REF!</definedName>
    <definedName name="_88">[5]LIS183!#REF!</definedName>
    <definedName name="_89">[5]LIS183!#REF!</definedName>
    <definedName name="_9">[5]LIS183!#REF!</definedName>
    <definedName name="_90">[5]LIS183!#REF!</definedName>
    <definedName name="_91">[5]LIS183!#REF!</definedName>
    <definedName name="_92">[5]LIS183!#REF!</definedName>
    <definedName name="_93">[5]LIS183!#REF!</definedName>
    <definedName name="_94">[5]LIS183!#REF!</definedName>
    <definedName name="_95">[5]LIS183!#REF!</definedName>
    <definedName name="_96">[5]LIS183!#REF!</definedName>
    <definedName name="_97">[5]LIS183!#REF!</definedName>
    <definedName name="_98">[5]LIS183!#REF!</definedName>
    <definedName name="_99">[5]LIS183!#REF!</definedName>
    <definedName name="_CAU103">[6]Hoja1!$A$1:$C$10607</definedName>
    <definedName name="_Def09">#REF!</definedName>
    <definedName name="A">[5]LIS183!#REF!</definedName>
    <definedName name="A_impresión_IM">#REF!</definedName>
    <definedName name="APIA">[7]Hoja1!$A$8:$B$8</definedName>
    <definedName name="asdewq">#REF!</definedName>
    <definedName name="_xlnm.Database">#REF!</definedName>
    <definedName name="bASEDEDATOS1">#REF!</definedName>
    <definedName name="BELEN_DE_UMBRIA">[7]Hoja1!$A$12:$B$12</definedName>
    <definedName name="BUCARAMANGA">[7]Hoja1!$A$22:$B$22</definedName>
    <definedName name="BVFD">#REF!</definedName>
    <definedName name="bvg">#REF!</definedName>
    <definedName name="CARMEN_DE_APICALA">[7]Hoja1!$A$3:$B$3</definedName>
    <definedName name="CAU">#REF!</definedName>
    <definedName name="CENSO1964">#REF!</definedName>
    <definedName name="CENSO1973">#REF!</definedName>
    <definedName name="CENSO1985">#REF!</definedName>
    <definedName name="cffbhf">#REF!</definedName>
    <definedName name="COBER">[5]LIS183!#REF!</definedName>
    <definedName name="CODIGO_DIVIPOLA">#REF!</definedName>
    <definedName name="CUNDAY">[7]Hoja1!$A$4:$B$4</definedName>
    <definedName name="D">[5]LIS183!#REF!</definedName>
    <definedName name="DboREGISTRO_LEY_617">#REF!</definedName>
    <definedName name="Def">#REF!</definedName>
    <definedName name="defr">[5]LIS183!#REF!</definedName>
    <definedName name="defrts">#REF!</definedName>
    <definedName name="DEFUNCIONES10">#REF!</definedName>
    <definedName name="DGGG">#REF!</definedName>
    <definedName name="DIAAN">#REF!</definedName>
    <definedName name="DIAGNOSTICOS4">#REF!</definedName>
    <definedName name="diGNOSTICO5">#REF!</definedName>
    <definedName name="DILLA">#REF!</definedName>
    <definedName name="DOSQUEBRADAS">[7]Hoja1!$A$18:$B$18</definedName>
    <definedName name="dssa">#REF!</definedName>
    <definedName name="E">[5]LIS183!#REF!</definedName>
    <definedName name="edad">#REF!</definedName>
    <definedName name="egghgh">#REF!</definedName>
    <definedName name="fda">#REF!</definedName>
    <definedName name="FLORIDABLANCA_HOSP">[7]Hoja1!$A$19:$B$19</definedName>
    <definedName name="G">[5]LIS183!#REF!</definedName>
    <definedName name="GBV">#REF!</definedName>
    <definedName name="gedad">[8]Hoja4!$A$1:$B$45</definedName>
    <definedName name="GHHGF">#REF!</definedName>
    <definedName name="GIRON">[7]Hoja1!$A$15:$B$15</definedName>
    <definedName name="GJGJU">#REF!</definedName>
    <definedName name="GRUPO105">#REF!</definedName>
    <definedName name="GUAMO">[7]Hoja1!$A$13:$B$13</definedName>
    <definedName name="GUATICA">[7]Hoja1!$A$9:$B$9</definedName>
    <definedName name="ICONONZO">[7]Hoja1!$A$6:$B$6</definedName>
    <definedName name="INFARTOMIO2000">#REF!</definedName>
    <definedName name="J">[5]LIS183!#REF!</definedName>
    <definedName name="JHHH">#REF!</definedName>
    <definedName name="jkohuigui">#REF!</definedName>
    <definedName name="JYGY">#REF!</definedName>
    <definedName name="K">[5]LIS183!#REF!</definedName>
    <definedName name="kkkk">'[9]CUADRO No 4'!#REF!</definedName>
    <definedName name="kkl">#REF!</definedName>
    <definedName name="LA_CELIA">[7]Hoja1!$A$5:$B$5</definedName>
    <definedName name="LA_VIRGINIA">[7]Hoja1!$A$17:$B$17</definedName>
    <definedName name="ldddk">'[9]CUADRO No 4'!#REF!</definedName>
    <definedName name="lijnmmlñ">#REF!</definedName>
    <definedName name="lñ">#REF!</definedName>
    <definedName name="m">'[1]CUADRO No 4'!#REF!</definedName>
    <definedName name="MACRO">#REF!</definedName>
    <definedName name="MARSELLA">[7]Hoja1!$A$11:$B$11</definedName>
    <definedName name="MATANZA">[7]Hoja1!$A$2:$B$2</definedName>
    <definedName name="MISTRATO">[7]Hoja1!$A$10:$B$10</definedName>
    <definedName name="mlkl">#REF!</definedName>
    <definedName name="MORTALIDAD">#REF!</definedName>
    <definedName name="MPIOS">#REF!</definedName>
    <definedName name="mun">#REF!</definedName>
    <definedName name="Ñ">[5]LIS183!#REF!</definedName>
    <definedName name="P">[5]LIS183!#REF!</definedName>
    <definedName name="PEREIRA">[7]Hoja1!$A$21:$B$21</definedName>
    <definedName name="q">'[1]CUADRO No 4'!#REF!</definedName>
    <definedName name="QUINCHIA">[7]Hoja1!$A$14:$B$14</definedName>
    <definedName name="RA">#REF!</definedName>
    <definedName name="RDPTO">#REF!</definedName>
    <definedName name="rrrrrr">#REF!</definedName>
    <definedName name="S">[5]LIS183!#REF!</definedName>
    <definedName name="SALDAÑA">[7]Hoja1!$A$7:$B$7</definedName>
    <definedName name="SANTA_MARTA">[7]Hoja1!$A$20:$B$20</definedName>
    <definedName name="SANTA_ROSA_DE_CABAL">[7]Hoja1!$A$16:$B$16</definedName>
    <definedName name="SF">#REF!</definedName>
    <definedName name="SFJDHK">#REF!</definedName>
    <definedName name="sse">#REF!</definedName>
    <definedName name="SUAREZ">[7]Hoja1!$A$1:$B$1</definedName>
    <definedName name="T">[5]LIS183!#REF!</definedName>
    <definedName name="Tbldiagnosticos_copia">#REF!</definedName>
    <definedName name="Títulos_a_imprimir_IM">#REF!</definedName>
    <definedName name="todo">#REF!</definedName>
    <definedName name="Total">[10]Barrios!$C$257</definedName>
    <definedName name="Total1">[11]Barrios!$C$257</definedName>
    <definedName name="UJN">#REF!</definedName>
    <definedName name="vcbg">#REF!</definedName>
    <definedName name="VECTORES">#REF!</definedName>
    <definedName name="W">[5]LIS183!#REF!</definedName>
    <definedName name="Z">'[1]CUADRO No 4'!#REF!</definedName>
  </definedNames>
  <calcPr calcId="152511"/>
</workbook>
</file>

<file path=xl/calcChain.xml><?xml version="1.0" encoding="utf-8"?>
<calcChain xmlns="http://schemas.openxmlformats.org/spreadsheetml/2006/main">
  <c r="J68" i="13" l="1"/>
  <c r="I68" i="13"/>
  <c r="H68" i="13"/>
  <c r="G68" i="13"/>
  <c r="F68" i="13"/>
  <c r="E68" i="13"/>
  <c r="D68" i="13"/>
  <c r="C68" i="13"/>
  <c r="J67" i="13"/>
  <c r="I67" i="13"/>
  <c r="H67" i="13"/>
  <c r="G67" i="13"/>
  <c r="F67" i="13"/>
  <c r="E67" i="13"/>
  <c r="D67" i="13"/>
  <c r="C67" i="13"/>
  <c r="J66" i="13"/>
  <c r="I66" i="13"/>
  <c r="H66" i="13"/>
  <c r="G66" i="13"/>
  <c r="F66" i="13"/>
  <c r="E66" i="13"/>
  <c r="D66" i="13"/>
  <c r="C66" i="13"/>
  <c r="J65" i="13"/>
  <c r="I65" i="13"/>
  <c r="H65" i="13"/>
  <c r="G65" i="13"/>
  <c r="F65" i="13"/>
  <c r="E65" i="13"/>
  <c r="D65" i="13"/>
  <c r="C65" i="13"/>
  <c r="J64" i="13"/>
  <c r="I64" i="13"/>
  <c r="H64" i="13"/>
  <c r="G64" i="13"/>
  <c r="F64" i="13"/>
  <c r="E64" i="13"/>
  <c r="D64" i="13"/>
  <c r="C64" i="13"/>
  <c r="J63" i="13"/>
  <c r="I63" i="13"/>
  <c r="H63" i="13"/>
  <c r="G63" i="13"/>
  <c r="F63" i="13"/>
  <c r="E63" i="13"/>
  <c r="D63" i="13"/>
  <c r="C63" i="13"/>
  <c r="J62" i="13"/>
  <c r="I62" i="13"/>
  <c r="H62" i="13"/>
  <c r="G62" i="13"/>
  <c r="F62" i="13"/>
  <c r="E62" i="13"/>
  <c r="D62" i="13"/>
  <c r="C62" i="13"/>
  <c r="J61" i="13"/>
  <c r="I61" i="13"/>
  <c r="H61" i="13"/>
  <c r="G61" i="13"/>
  <c r="F61" i="13"/>
  <c r="E61" i="13"/>
  <c r="D61" i="13"/>
  <c r="C61" i="13"/>
  <c r="J60" i="13"/>
  <c r="I60" i="13"/>
  <c r="H60" i="13"/>
  <c r="G60" i="13"/>
  <c r="F60" i="13"/>
  <c r="E60" i="13"/>
  <c r="D60" i="13"/>
  <c r="C60" i="13"/>
  <c r="J59" i="13"/>
  <c r="I59" i="13"/>
  <c r="I69" i="13" s="1"/>
  <c r="H59" i="13"/>
  <c r="H69" i="13" s="1"/>
  <c r="G59" i="13"/>
  <c r="G69" i="13" s="1"/>
  <c r="F59" i="13"/>
  <c r="F69" i="13" s="1"/>
  <c r="E59" i="13"/>
  <c r="E69" i="13" s="1"/>
  <c r="D59" i="13"/>
  <c r="C59" i="13"/>
  <c r="G47" i="13"/>
  <c r="F47" i="13"/>
  <c r="E47" i="13"/>
  <c r="D47" i="13"/>
  <c r="C47" i="13"/>
  <c r="K46" i="13"/>
  <c r="J46" i="13"/>
  <c r="L46" i="13" s="1"/>
  <c r="I46" i="13"/>
  <c r="H46" i="13"/>
  <c r="K45" i="13"/>
  <c r="J45" i="13"/>
  <c r="L45" i="13" s="1"/>
  <c r="I45" i="13"/>
  <c r="H45" i="13"/>
  <c r="K44" i="13"/>
  <c r="J44" i="13"/>
  <c r="L44" i="13" s="1"/>
  <c r="I44" i="13"/>
  <c r="H44" i="13"/>
  <c r="K43" i="13"/>
  <c r="J43" i="13"/>
  <c r="L43" i="13" s="1"/>
  <c r="I43" i="13"/>
  <c r="H43" i="13"/>
  <c r="K42" i="13"/>
  <c r="J42" i="13"/>
  <c r="I42" i="13"/>
  <c r="H42" i="13"/>
  <c r="K41" i="13"/>
  <c r="J41" i="13"/>
  <c r="L41" i="13" s="1"/>
  <c r="I41" i="13"/>
  <c r="H41" i="13"/>
  <c r="K40" i="13"/>
  <c r="J40" i="13"/>
  <c r="L40" i="13" s="1"/>
  <c r="I40" i="13"/>
  <c r="H40" i="13"/>
  <c r="K39" i="13"/>
  <c r="J39" i="13"/>
  <c r="L39" i="13" s="1"/>
  <c r="I39" i="13"/>
  <c r="H39" i="13"/>
  <c r="K38" i="13"/>
  <c r="J38" i="13"/>
  <c r="L38" i="13" s="1"/>
  <c r="I38" i="13"/>
  <c r="I47" i="13" s="1"/>
  <c r="H38" i="13"/>
  <c r="K37" i="13"/>
  <c r="J37" i="13"/>
  <c r="I37" i="13"/>
  <c r="H37" i="13"/>
  <c r="L36" i="13"/>
  <c r="J69" i="13" l="1"/>
  <c r="H47" i="13"/>
  <c r="L42" i="13"/>
  <c r="D69" i="13"/>
  <c r="J47" i="13"/>
  <c r="K47" i="13"/>
  <c r="L37" i="13"/>
  <c r="L47" i="13" s="1"/>
  <c r="C69" i="13"/>
  <c r="B214" i="13" l="1"/>
  <c r="B205" i="13"/>
  <c r="B206" i="13"/>
  <c r="B207" i="13"/>
  <c r="B208" i="13"/>
  <c r="B209" i="13"/>
  <c r="B210" i="13"/>
  <c r="B211" i="13"/>
  <c r="B212" i="13"/>
  <c r="B213" i="13"/>
  <c r="B174" i="12"/>
  <c r="B175" i="12"/>
  <c r="B176" i="12"/>
  <c r="B177" i="12"/>
  <c r="B178" i="12"/>
  <c r="B179" i="12"/>
  <c r="B176" i="14"/>
  <c r="B177" i="14"/>
  <c r="B178" i="14"/>
  <c r="B179" i="14"/>
  <c r="B180" i="14"/>
  <c r="B181" i="14"/>
  <c r="B218" i="15"/>
  <c r="B219" i="15"/>
  <c r="B220" i="15"/>
  <c r="B221" i="15"/>
  <c r="B222" i="15"/>
  <c r="B223" i="15"/>
  <c r="B224" i="15"/>
  <c r="B225" i="15"/>
  <c r="B226" i="15"/>
  <c r="B227" i="15"/>
  <c r="B228" i="15"/>
  <c r="B214" i="16"/>
  <c r="B215" i="16"/>
  <c r="B216" i="16"/>
  <c r="B217" i="16"/>
  <c r="B218" i="16"/>
  <c r="B219" i="16"/>
  <c r="B220" i="16"/>
  <c r="B221" i="16"/>
  <c r="B222" i="16"/>
  <c r="B223" i="16"/>
  <c r="B297" i="17"/>
  <c r="B298" i="17"/>
  <c r="B282" i="17"/>
  <c r="B283" i="17"/>
  <c r="B284" i="17"/>
  <c r="B285" i="17"/>
  <c r="B286" i="17"/>
  <c r="B287" i="17"/>
  <c r="B288" i="17"/>
  <c r="B289" i="17"/>
  <c r="B290" i="17"/>
  <c r="B291" i="17"/>
  <c r="B292" i="17"/>
  <c r="B293" i="17"/>
  <c r="B294" i="17"/>
  <c r="B295" i="17"/>
  <c r="B296" i="17"/>
  <c r="B281" i="17"/>
  <c r="B280" i="17"/>
  <c r="B264" i="18"/>
  <c r="B265" i="18"/>
  <c r="B266" i="18"/>
  <c r="B267" i="18"/>
  <c r="B268" i="18"/>
  <c r="B269" i="18"/>
  <c r="B270" i="18"/>
  <c r="B271" i="18"/>
  <c r="B272" i="18"/>
  <c r="B273" i="18"/>
  <c r="B274" i="18"/>
  <c r="B275" i="18"/>
  <c r="B276" i="18"/>
  <c r="B277" i="18"/>
  <c r="B278" i="18"/>
  <c r="B279" i="18"/>
  <c r="B280" i="18"/>
  <c r="B335" i="19"/>
  <c r="B334" i="19"/>
  <c r="B328" i="19"/>
  <c r="B329" i="19"/>
  <c r="B330" i="19"/>
  <c r="B331" i="19"/>
  <c r="B332" i="19"/>
  <c r="B333" i="19"/>
  <c r="B319" i="19"/>
  <c r="B320" i="19"/>
  <c r="B321" i="19"/>
  <c r="B322" i="19"/>
  <c r="B323" i="19"/>
  <c r="B324" i="19"/>
  <c r="B325" i="19"/>
  <c r="B317" i="19"/>
  <c r="B318" i="19"/>
  <c r="B326" i="19"/>
  <c r="B327" i="19"/>
  <c r="B316" i="19"/>
  <c r="B313" i="19"/>
  <c r="B314" i="19"/>
  <c r="B315" i="19"/>
  <c r="BW293" i="12" l="1"/>
  <c r="BV293" i="12"/>
  <c r="BU293" i="12"/>
  <c r="BT293" i="12"/>
  <c r="BS293" i="12"/>
  <c r="BR293" i="12"/>
  <c r="BQ293" i="12"/>
  <c r="BP293" i="12"/>
  <c r="BO293" i="12"/>
  <c r="BN293" i="12"/>
  <c r="BM293" i="12"/>
  <c r="BL293" i="12"/>
  <c r="BK293" i="12"/>
  <c r="BJ293" i="12"/>
  <c r="BI293" i="12"/>
  <c r="BH293" i="12"/>
  <c r="BG293" i="12"/>
  <c r="BF293" i="12"/>
  <c r="BE293" i="12"/>
  <c r="BD293" i="12"/>
  <c r="BC293" i="12"/>
  <c r="BB293" i="12"/>
  <c r="BA293" i="12"/>
  <c r="AZ293" i="12"/>
  <c r="AY293" i="12"/>
  <c r="AX293" i="12"/>
  <c r="AW293" i="12"/>
  <c r="AV293" i="12"/>
  <c r="AU293" i="12"/>
  <c r="AT293" i="12"/>
  <c r="AS293" i="12"/>
  <c r="AR293" i="12"/>
  <c r="AQ293" i="12"/>
  <c r="AP293" i="12"/>
  <c r="AO293" i="12"/>
  <c r="AN293" i="12"/>
  <c r="AM293" i="12"/>
  <c r="AL293" i="12"/>
  <c r="AK293" i="12"/>
  <c r="AJ293" i="12"/>
  <c r="AI293" i="12"/>
  <c r="AH293" i="12"/>
  <c r="AG293" i="12"/>
  <c r="AF293" i="12"/>
  <c r="AE293" i="12"/>
  <c r="AD293" i="12"/>
  <c r="AC293" i="12"/>
  <c r="AB293" i="12"/>
  <c r="AA293" i="12"/>
  <c r="Z293" i="12"/>
  <c r="Y293" i="12"/>
  <c r="X293" i="12"/>
  <c r="W293" i="12"/>
  <c r="V293" i="12"/>
  <c r="U293" i="12"/>
  <c r="T293" i="12"/>
  <c r="S293" i="12"/>
  <c r="R293" i="12"/>
  <c r="P293" i="12"/>
  <c r="O293" i="12"/>
  <c r="N293" i="12"/>
  <c r="M293" i="12"/>
  <c r="L293" i="12"/>
  <c r="K293" i="12"/>
  <c r="J293" i="12"/>
  <c r="I293" i="12"/>
  <c r="H293" i="12"/>
  <c r="G293" i="12"/>
  <c r="F293" i="12"/>
  <c r="E293" i="12"/>
  <c r="D293" i="12"/>
  <c r="C293" i="12"/>
  <c r="BW295" i="14"/>
  <c r="BV295" i="14"/>
  <c r="BU295" i="14"/>
  <c r="BT295" i="14"/>
  <c r="BS295" i="14"/>
  <c r="BR295" i="14"/>
  <c r="BQ295" i="14"/>
  <c r="BP295" i="14"/>
  <c r="BO295" i="14"/>
  <c r="BN295" i="14"/>
  <c r="BM295" i="14"/>
  <c r="BL295" i="14"/>
  <c r="BK295" i="14"/>
  <c r="BJ295" i="14"/>
  <c r="BI295" i="14"/>
  <c r="BH295" i="14"/>
  <c r="BG295" i="14"/>
  <c r="BF295" i="14"/>
  <c r="BE295" i="14"/>
  <c r="BD295" i="14"/>
  <c r="BC295" i="14"/>
  <c r="BB295" i="14"/>
  <c r="BA295" i="14"/>
  <c r="AZ295" i="14"/>
  <c r="AY295" i="14"/>
  <c r="AX295" i="14"/>
  <c r="AW295" i="14"/>
  <c r="AV295" i="14"/>
  <c r="AU295" i="14"/>
  <c r="AT295" i="14"/>
  <c r="AS295" i="14"/>
  <c r="AR295" i="14"/>
  <c r="AQ295" i="14"/>
  <c r="AP295" i="14"/>
  <c r="AO295" i="14"/>
  <c r="AN295" i="14"/>
  <c r="AM295" i="14"/>
  <c r="AL295" i="14"/>
  <c r="AK295" i="14"/>
  <c r="AJ295" i="14"/>
  <c r="AI295" i="14"/>
  <c r="AH295" i="14"/>
  <c r="AG295" i="14"/>
  <c r="AF295" i="14"/>
  <c r="AE295" i="14"/>
  <c r="AD295" i="14"/>
  <c r="AC295" i="14"/>
  <c r="AB295" i="14"/>
  <c r="AA295" i="14"/>
  <c r="Z295" i="14"/>
  <c r="Y295" i="14"/>
  <c r="X295" i="14"/>
  <c r="W295" i="14"/>
  <c r="V295" i="14"/>
  <c r="U295" i="14"/>
  <c r="T295" i="14"/>
  <c r="S295" i="14"/>
  <c r="R295" i="14"/>
  <c r="P295" i="14"/>
  <c r="O295" i="14"/>
  <c r="N295" i="14"/>
  <c r="M295" i="14"/>
  <c r="L295" i="14"/>
  <c r="K295" i="14"/>
  <c r="J295" i="14"/>
  <c r="I295" i="14"/>
  <c r="H295" i="14"/>
  <c r="G295" i="14"/>
  <c r="F295" i="14"/>
  <c r="E295" i="14"/>
  <c r="D295" i="14"/>
  <c r="C295" i="14"/>
  <c r="BW364" i="15"/>
  <c r="BV364" i="15"/>
  <c r="BU364" i="15"/>
  <c r="BT364" i="15"/>
  <c r="BS364" i="15"/>
  <c r="BR364" i="15"/>
  <c r="BQ364" i="15"/>
  <c r="BP364" i="15"/>
  <c r="BO364" i="15"/>
  <c r="BN364" i="15"/>
  <c r="BM364" i="15"/>
  <c r="BL364" i="15"/>
  <c r="BK364" i="15"/>
  <c r="BJ364" i="15"/>
  <c r="BI364" i="15"/>
  <c r="BH364" i="15"/>
  <c r="BG364" i="15"/>
  <c r="BF364" i="15"/>
  <c r="BE364" i="15"/>
  <c r="BD364" i="15"/>
  <c r="BC364" i="15"/>
  <c r="BB364" i="15"/>
  <c r="BA364" i="15"/>
  <c r="AZ364" i="15"/>
  <c r="AY364" i="15"/>
  <c r="AX364" i="15"/>
  <c r="AW364" i="15"/>
  <c r="AV364" i="15"/>
  <c r="AU364" i="15"/>
  <c r="AT364" i="15"/>
  <c r="AS364" i="15"/>
  <c r="AR364" i="15"/>
  <c r="AQ364" i="15"/>
  <c r="AP364" i="15"/>
  <c r="AO364" i="15"/>
  <c r="AN364" i="15"/>
  <c r="AM364" i="15"/>
  <c r="AL364" i="15"/>
  <c r="AK364" i="15"/>
  <c r="AJ364" i="15"/>
  <c r="AI364" i="15"/>
  <c r="AH364" i="15"/>
  <c r="AG364" i="15"/>
  <c r="AF364" i="15"/>
  <c r="AE364" i="15"/>
  <c r="AD364" i="15"/>
  <c r="AC364" i="15"/>
  <c r="AB364" i="15"/>
  <c r="AA364" i="15"/>
  <c r="Z364" i="15"/>
  <c r="Y364" i="15"/>
  <c r="X364" i="15"/>
  <c r="W364" i="15"/>
  <c r="V364" i="15"/>
  <c r="U364" i="15"/>
  <c r="T364" i="15"/>
  <c r="S364" i="15"/>
  <c r="R364" i="15"/>
  <c r="P364" i="15"/>
  <c r="O364" i="15"/>
  <c r="N364" i="15"/>
  <c r="M364" i="15"/>
  <c r="L364" i="15"/>
  <c r="K364" i="15"/>
  <c r="J364" i="15"/>
  <c r="I364" i="15"/>
  <c r="H364" i="15"/>
  <c r="G364" i="15"/>
  <c r="F364" i="15"/>
  <c r="E364" i="15"/>
  <c r="D364" i="15"/>
  <c r="C364" i="15"/>
  <c r="BW355" i="16"/>
  <c r="BV355" i="16"/>
  <c r="BU355" i="16"/>
  <c r="BT355" i="16"/>
  <c r="BS355" i="16"/>
  <c r="BR355" i="16"/>
  <c r="BQ355" i="16"/>
  <c r="BP355" i="16"/>
  <c r="BO355" i="16"/>
  <c r="BN355" i="16"/>
  <c r="BM355" i="16"/>
  <c r="BL355" i="16"/>
  <c r="BK355" i="16"/>
  <c r="BJ355" i="16"/>
  <c r="BI355" i="16"/>
  <c r="BH355" i="16"/>
  <c r="BG355" i="16"/>
  <c r="BF355" i="16"/>
  <c r="BE355" i="16"/>
  <c r="BD355" i="16"/>
  <c r="BC355" i="16"/>
  <c r="BB355" i="16"/>
  <c r="BA355" i="16"/>
  <c r="AZ355" i="16"/>
  <c r="AY355" i="16"/>
  <c r="AX355" i="16"/>
  <c r="AW355" i="16"/>
  <c r="AV355" i="16"/>
  <c r="AU355" i="16"/>
  <c r="AT355" i="16"/>
  <c r="AS355" i="16"/>
  <c r="AR355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W355" i="16"/>
  <c r="V355" i="16"/>
  <c r="U355" i="16"/>
  <c r="T355" i="16"/>
  <c r="S355" i="16"/>
  <c r="R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C355" i="16"/>
  <c r="BW511" i="20"/>
  <c r="BV511" i="20"/>
  <c r="BU511" i="20"/>
  <c r="BT511" i="20"/>
  <c r="BS511" i="20"/>
  <c r="BR511" i="20"/>
  <c r="BQ511" i="20"/>
  <c r="BP511" i="20"/>
  <c r="BO511" i="20"/>
  <c r="BN511" i="20"/>
  <c r="BM511" i="20"/>
  <c r="BL511" i="20"/>
  <c r="BK511" i="20"/>
  <c r="BJ511" i="20"/>
  <c r="BI511" i="20"/>
  <c r="BH511" i="20"/>
  <c r="BG511" i="20"/>
  <c r="BF511" i="20"/>
  <c r="BE511" i="20"/>
  <c r="BD511" i="20"/>
  <c r="BC511" i="20"/>
  <c r="BB511" i="20"/>
  <c r="BA511" i="20"/>
  <c r="AZ511" i="20"/>
  <c r="AY511" i="20"/>
  <c r="AX511" i="20"/>
  <c r="AW511" i="20"/>
  <c r="AV511" i="20"/>
  <c r="AU511" i="20"/>
  <c r="AT511" i="20"/>
  <c r="AS511" i="20"/>
  <c r="AR511" i="20"/>
  <c r="AQ511" i="20"/>
  <c r="AP511" i="20"/>
  <c r="AO511" i="20"/>
  <c r="AN511" i="20"/>
  <c r="AM511" i="20"/>
  <c r="AL511" i="20"/>
  <c r="AK511" i="20"/>
  <c r="AJ511" i="20"/>
  <c r="AI511" i="20"/>
  <c r="AH511" i="20"/>
  <c r="AG511" i="20"/>
  <c r="AF511" i="20"/>
  <c r="AE511" i="20"/>
  <c r="AD511" i="20"/>
  <c r="AC511" i="20"/>
  <c r="AB511" i="20"/>
  <c r="AA511" i="20"/>
  <c r="Z511" i="20"/>
  <c r="Y511" i="20"/>
  <c r="X511" i="20"/>
  <c r="W511" i="20"/>
  <c r="V511" i="20"/>
  <c r="U511" i="20"/>
  <c r="T511" i="20"/>
  <c r="S511" i="20"/>
  <c r="R511" i="20"/>
  <c r="P511" i="20"/>
  <c r="O511" i="20"/>
  <c r="N511" i="20"/>
  <c r="M511" i="20"/>
  <c r="L511" i="20"/>
  <c r="K511" i="20"/>
  <c r="J511" i="20"/>
  <c r="I511" i="20"/>
  <c r="H511" i="20"/>
  <c r="G511" i="20"/>
  <c r="F511" i="20"/>
  <c r="E511" i="20"/>
  <c r="D511" i="20"/>
  <c r="C511" i="20"/>
  <c r="K58" i="20" l="1"/>
  <c r="K57" i="20"/>
  <c r="K56" i="20"/>
  <c r="K55" i="20"/>
  <c r="K54" i="20"/>
  <c r="K53" i="20"/>
  <c r="K52" i="20"/>
  <c r="K51" i="20"/>
  <c r="K50" i="20"/>
  <c r="K49" i="20"/>
  <c r="K48" i="20"/>
  <c r="K47" i="20"/>
  <c r="K46" i="20"/>
  <c r="K45" i="20"/>
  <c r="K44" i="20"/>
  <c r="K43" i="20"/>
  <c r="K42" i="20"/>
  <c r="K41" i="20"/>
  <c r="K40" i="20"/>
  <c r="K39" i="20"/>
  <c r="K38" i="20"/>
  <c r="K37" i="20"/>
  <c r="K36" i="20"/>
  <c r="K59" i="19"/>
  <c r="K58" i="19"/>
  <c r="K57" i="19"/>
  <c r="K56" i="19"/>
  <c r="K55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47" i="16"/>
  <c r="K46" i="16"/>
  <c r="K45" i="16"/>
  <c r="K44" i="16"/>
  <c r="K43" i="16"/>
  <c r="K42" i="16"/>
  <c r="K41" i="16"/>
  <c r="K40" i="16"/>
  <c r="K39" i="16"/>
  <c r="K38" i="16"/>
  <c r="K47" i="15"/>
  <c r="K46" i="15"/>
  <c r="K45" i="15"/>
  <c r="K44" i="15"/>
  <c r="K43" i="15"/>
  <c r="K42" i="15"/>
  <c r="K41" i="15"/>
  <c r="K40" i="15"/>
  <c r="K39" i="15"/>
  <c r="K38" i="15"/>
  <c r="K37" i="15"/>
  <c r="K43" i="14"/>
  <c r="K42" i="14"/>
  <c r="K41" i="14"/>
  <c r="K40" i="14"/>
  <c r="K39" i="14"/>
  <c r="K38" i="14"/>
  <c r="J44" i="14"/>
  <c r="D78" i="12"/>
  <c r="E78" i="12"/>
  <c r="F78" i="12"/>
  <c r="G78" i="12"/>
  <c r="H78" i="12"/>
  <c r="I78" i="12"/>
  <c r="C78" i="12"/>
  <c r="D61" i="12"/>
  <c r="E61" i="12"/>
  <c r="F61" i="12"/>
  <c r="G61" i="12"/>
  <c r="H61" i="12"/>
  <c r="I61" i="12"/>
  <c r="J61" i="12"/>
  <c r="C61" i="12"/>
  <c r="D80" i="14"/>
  <c r="E80" i="14"/>
  <c r="F80" i="14"/>
  <c r="G80" i="14"/>
  <c r="H80" i="14"/>
  <c r="I80" i="14"/>
  <c r="C80" i="14"/>
  <c r="D62" i="14"/>
  <c r="E62" i="14"/>
  <c r="F62" i="14"/>
  <c r="G62" i="14"/>
  <c r="H62" i="14"/>
  <c r="I62" i="14"/>
  <c r="J62" i="14"/>
  <c r="C62" i="14"/>
  <c r="D44" i="14"/>
  <c r="E44" i="14"/>
  <c r="F44" i="14"/>
  <c r="G44" i="14"/>
  <c r="H44" i="14"/>
  <c r="I44" i="14"/>
  <c r="C44" i="14"/>
  <c r="D94" i="15"/>
  <c r="E94" i="15"/>
  <c r="F94" i="15"/>
  <c r="G94" i="15"/>
  <c r="H94" i="15"/>
  <c r="I94" i="15"/>
  <c r="C94" i="15"/>
  <c r="D71" i="15"/>
  <c r="E71" i="15"/>
  <c r="F71" i="15"/>
  <c r="G71" i="15"/>
  <c r="H71" i="15"/>
  <c r="I71" i="15"/>
  <c r="J71" i="15"/>
  <c r="C71" i="15"/>
  <c r="D48" i="15"/>
  <c r="E48" i="15"/>
  <c r="F48" i="15"/>
  <c r="G48" i="15"/>
  <c r="H48" i="15"/>
  <c r="I48" i="15"/>
  <c r="J48" i="15"/>
  <c r="C48" i="15"/>
  <c r="D93" i="16"/>
  <c r="E93" i="16"/>
  <c r="F93" i="16"/>
  <c r="G93" i="16"/>
  <c r="H93" i="16"/>
  <c r="I93" i="16"/>
  <c r="C93" i="16"/>
  <c r="D71" i="16"/>
  <c r="E71" i="16"/>
  <c r="F71" i="16"/>
  <c r="G71" i="16"/>
  <c r="H71" i="16"/>
  <c r="I71" i="16"/>
  <c r="J71" i="16"/>
  <c r="C71" i="16"/>
  <c r="D48" i="16"/>
  <c r="E48" i="16"/>
  <c r="F48" i="16"/>
  <c r="G48" i="16"/>
  <c r="H48" i="16"/>
  <c r="I48" i="16"/>
  <c r="J48" i="16"/>
  <c r="C48" i="16"/>
  <c r="D57" i="17"/>
  <c r="E57" i="17"/>
  <c r="F57" i="17"/>
  <c r="G57" i="17"/>
  <c r="H57" i="17"/>
  <c r="I57" i="17"/>
  <c r="J57" i="17"/>
  <c r="C57" i="17"/>
  <c r="D88" i="17"/>
  <c r="E88" i="17"/>
  <c r="F88" i="17"/>
  <c r="G88" i="17"/>
  <c r="H88" i="17"/>
  <c r="I88" i="17"/>
  <c r="J88" i="17"/>
  <c r="C88" i="17"/>
  <c r="D119" i="17"/>
  <c r="E119" i="17"/>
  <c r="F119" i="17"/>
  <c r="G119" i="17"/>
  <c r="H119" i="17"/>
  <c r="I119" i="17"/>
  <c r="C119" i="17"/>
  <c r="D115" i="18"/>
  <c r="E115" i="18"/>
  <c r="F115" i="18"/>
  <c r="G115" i="18"/>
  <c r="H115" i="18"/>
  <c r="I115" i="18"/>
  <c r="C115" i="18"/>
  <c r="D85" i="18"/>
  <c r="E85" i="18"/>
  <c r="F85" i="18"/>
  <c r="G85" i="18"/>
  <c r="H85" i="18"/>
  <c r="I85" i="18"/>
  <c r="J85" i="18"/>
  <c r="C85" i="18"/>
  <c r="D55" i="18"/>
  <c r="E55" i="18"/>
  <c r="F55" i="18"/>
  <c r="G55" i="18"/>
  <c r="H55" i="18"/>
  <c r="I55" i="18"/>
  <c r="J55" i="18"/>
  <c r="C55" i="18"/>
  <c r="D131" i="19"/>
  <c r="E131" i="19"/>
  <c r="F131" i="19"/>
  <c r="G131" i="19"/>
  <c r="H131" i="19"/>
  <c r="I131" i="19"/>
  <c r="C131" i="19"/>
  <c r="D96" i="19"/>
  <c r="E96" i="19"/>
  <c r="F96" i="19"/>
  <c r="G96" i="19"/>
  <c r="H96" i="19"/>
  <c r="I96" i="19"/>
  <c r="J96" i="19"/>
  <c r="C96" i="19"/>
  <c r="D60" i="19"/>
  <c r="E60" i="19"/>
  <c r="F60" i="19"/>
  <c r="G60" i="19"/>
  <c r="H60" i="19"/>
  <c r="I60" i="19"/>
  <c r="J60" i="19"/>
  <c r="C60" i="19"/>
  <c r="D130" i="20"/>
  <c r="E130" i="20"/>
  <c r="F130" i="20"/>
  <c r="G130" i="20"/>
  <c r="H130" i="20"/>
  <c r="I130" i="20"/>
  <c r="C130" i="20"/>
  <c r="D95" i="20"/>
  <c r="E95" i="20"/>
  <c r="F95" i="20"/>
  <c r="G95" i="20"/>
  <c r="H95" i="20"/>
  <c r="I95" i="20"/>
  <c r="J95" i="20"/>
  <c r="C95" i="20"/>
  <c r="D59" i="20"/>
  <c r="E59" i="20"/>
  <c r="F59" i="20"/>
  <c r="G59" i="20"/>
  <c r="H59" i="20"/>
  <c r="I59" i="20"/>
  <c r="J59" i="20"/>
  <c r="C59" i="20"/>
  <c r="D43" i="12"/>
  <c r="E43" i="12"/>
  <c r="F43" i="12"/>
  <c r="G43" i="12"/>
  <c r="H43" i="12"/>
  <c r="I43" i="12"/>
  <c r="J43" i="12"/>
  <c r="C43" i="12"/>
  <c r="K42" i="12"/>
  <c r="K41" i="12"/>
  <c r="K40" i="12"/>
  <c r="K39" i="12"/>
  <c r="K38" i="12"/>
  <c r="K37" i="12"/>
  <c r="C91" i="13"/>
  <c r="D91" i="13"/>
  <c r="E91" i="13"/>
  <c r="F91" i="13"/>
  <c r="G91" i="13"/>
  <c r="H91" i="13"/>
  <c r="I91" i="13"/>
  <c r="K43" i="12" l="1"/>
  <c r="K44" i="14"/>
  <c r="K48" i="15"/>
  <c r="K48" i="16"/>
  <c r="K57" i="17"/>
  <c r="K55" i="18"/>
  <c r="K60" i="19"/>
  <c r="K59" i="20"/>
</calcChain>
</file>

<file path=xl/sharedStrings.xml><?xml version="1.0" encoding="utf-8"?>
<sst xmlns="http://schemas.openxmlformats.org/spreadsheetml/2006/main" count="8031" uniqueCount="615">
  <si>
    <t>Otros</t>
  </si>
  <si>
    <t>TOTAL DEPARTAMENTO</t>
  </si>
  <si>
    <t>VALLE DE ABURRÁ</t>
  </si>
  <si>
    <t>Medellín</t>
  </si>
  <si>
    <t>Barbosa</t>
  </si>
  <si>
    <t>Bello</t>
  </si>
  <si>
    <t>Copacabana</t>
  </si>
  <si>
    <t>Envigado</t>
  </si>
  <si>
    <t>Girardota</t>
  </si>
  <si>
    <t>La Estrella</t>
  </si>
  <si>
    <t>Sabaneta</t>
  </si>
  <si>
    <t>BAJO CAUCA</t>
  </si>
  <si>
    <t>Cáceres</t>
  </si>
  <si>
    <t>Caucasia</t>
  </si>
  <si>
    <t>El Bagre</t>
  </si>
  <si>
    <t>Nechí</t>
  </si>
  <si>
    <t>Tarazá</t>
  </si>
  <si>
    <t>Zaragoza</t>
  </si>
  <si>
    <t>MAGDALENA MEDIO</t>
  </si>
  <si>
    <t>Caracolí</t>
  </si>
  <si>
    <t>Maceo</t>
  </si>
  <si>
    <t>Puerto Berrío</t>
  </si>
  <si>
    <t>Puerto Nare</t>
  </si>
  <si>
    <t>Puerto Triunfo</t>
  </si>
  <si>
    <t>Yondó</t>
  </si>
  <si>
    <t>NORDESTE</t>
  </si>
  <si>
    <t>Amalfi</t>
  </si>
  <si>
    <t>Anorí</t>
  </si>
  <si>
    <t>Cisneros</t>
  </si>
  <si>
    <t>Remedios</t>
  </si>
  <si>
    <t>San Roque</t>
  </si>
  <si>
    <t>Santo Domingo</t>
  </si>
  <si>
    <t>Segovia</t>
  </si>
  <si>
    <t>Vegachí</t>
  </si>
  <si>
    <t>Yalí</t>
  </si>
  <si>
    <t>Yolombó</t>
  </si>
  <si>
    <t>NORTE</t>
  </si>
  <si>
    <t>Angostura</t>
  </si>
  <si>
    <t>Belmira</t>
  </si>
  <si>
    <t>Campamento</t>
  </si>
  <si>
    <t>Carolina del Príncipe</t>
  </si>
  <si>
    <t>Donmatías</t>
  </si>
  <si>
    <t>Entrerríos</t>
  </si>
  <si>
    <t>Gómez Plata</t>
  </si>
  <si>
    <t>Guadalupe</t>
  </si>
  <si>
    <t>Ituango</t>
  </si>
  <si>
    <t>Santa Rosa de Osos</t>
  </si>
  <si>
    <t>Toledo</t>
  </si>
  <si>
    <t>Valdivia</t>
  </si>
  <si>
    <t>Yarumal</t>
  </si>
  <si>
    <t>OCCIDENTE</t>
  </si>
  <si>
    <t>Abriaquí</t>
  </si>
  <si>
    <t>Anzá</t>
  </si>
  <si>
    <t>Armenia</t>
  </si>
  <si>
    <t>Buriticá</t>
  </si>
  <si>
    <t>Caicedo</t>
  </si>
  <si>
    <t>Cañasgordas</t>
  </si>
  <si>
    <t>Dabeiba</t>
  </si>
  <si>
    <t>Ebéjico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</si>
  <si>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</si>
  <si>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</si>
  <si>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</si>
  <si>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</si>
  <si>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</si>
  <si>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</si>
  <si>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</si>
  <si>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Jerónimo</t>
  </si>
  <si>
    <t>Santa Fe de Antioquia</t>
  </si>
  <si>
    <t>Sopetrán</t>
  </si>
  <si>
    <t>Uramita</t>
  </si>
  <si>
    <t>ORIENTE</t>
  </si>
  <si>
    <t>Abejorral</t>
  </si>
  <si>
    <t>Alejandría</t>
  </si>
  <si>
    <t>Cocorná</t>
  </si>
  <si>
    <t>Concepción</t>
  </si>
  <si>
    <t>El Carmen de Viboral</t>
  </si>
  <si>
    <t>El Peñol</t>
  </si>
  <si>
    <t>El Retiro</t>
  </si>
  <si>
    <t>El Santuario</t>
  </si>
  <si>
    <t>Guarne</t>
  </si>
  <si>
    <t>Guatapé</t>
  </si>
  <si>
    <t>La Ceja del Tambo</t>
  </si>
  <si>
    <t>Marinilla</t>
  </si>
  <si>
    <t>Nariño</t>
  </si>
  <si>
    <t>San Francisco</t>
  </si>
  <si>
    <t>San Rafael</t>
  </si>
  <si>
    <t>Sonsón</t>
  </si>
  <si>
    <t>SUROESTE</t>
  </si>
  <si>
    <t>Amagá</t>
  </si>
  <si>
    <t>Andes</t>
  </si>
  <si>
    <t>Angelópolis</t>
  </si>
  <si>
    <t>Betania</t>
  </si>
  <si>
    <t>Betulia</t>
  </si>
  <si>
    <t>Caramanta</t>
  </si>
  <si>
    <t>Concordia</t>
  </si>
  <si>
    <t>Fredonia</t>
  </si>
  <si>
    <t>Hispania</t>
  </si>
  <si>
    <t>Jardín</t>
  </si>
  <si>
    <t>Jericó</t>
  </si>
  <si>
    <t>La Pintada</t>
  </si>
  <si>
    <t>Montebello</t>
  </si>
  <si>
    <t>Pueblorrico</t>
  </si>
  <si>
    <t>Salgar</t>
  </si>
  <si>
    <t>Támesis</t>
  </si>
  <si>
    <t>Tarso</t>
  </si>
  <si>
    <t>Titiribí</t>
  </si>
  <si>
    <t>Urrao</t>
  </si>
  <si>
    <t>Valparaíso</t>
  </si>
  <si>
    <t>Venecia</t>
  </si>
  <si>
    <t>URABÁ</t>
  </si>
  <si>
    <t>Apartadó</t>
  </si>
  <si>
    <t>Arboletes</t>
  </si>
  <si>
    <t>Carepa</t>
  </si>
  <si>
    <t>Chigorodó</t>
  </si>
  <si>
    <t>Murindó</t>
  </si>
  <si>
    <t>Mutatá</t>
  </si>
  <si>
    <t>Necoclí</t>
  </si>
  <si>
    <t>San Juan de Urabá</t>
  </si>
  <si>
    <t>San Pedro de Urabá</t>
  </si>
  <si>
    <t>Turbo</t>
  </si>
  <si>
    <t>MUNICIPIO</t>
  </si>
  <si>
    <t>Población proyectada DANE 2014</t>
  </si>
  <si>
    <t xml:space="preserve">% de Cobertura de Aseguramiento al SGSSS </t>
  </si>
  <si>
    <t>Poblacion pendiente por afiliar al SGSSS según DANE</t>
  </si>
  <si>
    <t xml:space="preserve"> Regimen Subsidiado  BDUA </t>
  </si>
  <si>
    <t>Total Afiliados Régimen Contributivo + Régimen Especiales</t>
  </si>
  <si>
    <t>Angelopolis</t>
  </si>
  <si>
    <t>Ciudad Bolivar</t>
  </si>
  <si>
    <t>Jardin</t>
  </si>
  <si>
    <t>Jerico</t>
  </si>
  <si>
    <t>San Vicente</t>
  </si>
  <si>
    <t>Tamesis</t>
  </si>
  <si>
    <t>Titiribi</t>
  </si>
  <si>
    <t>Valparaiso</t>
  </si>
  <si>
    <t>Vigia del Fuerte</t>
  </si>
  <si>
    <t>ZONA</t>
  </si>
  <si>
    <t>TOTAL PERSONAS AFILIADAS</t>
  </si>
  <si>
    <t>Masculino</t>
  </si>
  <si>
    <t>Femenino</t>
  </si>
  <si>
    <t>Urbana</t>
  </si>
  <si>
    <t>Rural</t>
  </si>
  <si>
    <t>&lt; de 1</t>
  </si>
  <si>
    <t xml:space="preserve"> 1 - 4</t>
  </si>
  <si>
    <t xml:space="preserve"> 5 - 14</t>
  </si>
  <si>
    <t>15 - 44</t>
  </si>
  <si>
    <t>45 - 59</t>
  </si>
  <si>
    <t>60 y más</t>
  </si>
  <si>
    <t>TOTAL</t>
  </si>
  <si>
    <t>GRUPOS DE EDAD (EN AÑOS)</t>
  </si>
  <si>
    <t>TOTAL DEPTO.</t>
  </si>
  <si>
    <t>URABA</t>
  </si>
  <si>
    <t xml:space="preserve">Briceño </t>
  </si>
  <si>
    <t>San Andrés de C.</t>
  </si>
  <si>
    <t>San José de la M.</t>
  </si>
  <si>
    <t>San Pedro de los M.</t>
  </si>
  <si>
    <t xml:space="preserve">Argelia </t>
  </si>
  <si>
    <t xml:space="preserve">Granada </t>
  </si>
  <si>
    <t xml:space="preserve">La Unión </t>
  </si>
  <si>
    <t xml:space="preserve">Rionegro </t>
  </si>
  <si>
    <t xml:space="preserve">San Carlos </t>
  </si>
  <si>
    <t xml:space="preserve">San Luis </t>
  </si>
  <si>
    <t xml:space="preserve">Santa Barbara </t>
  </si>
  <si>
    <t xml:space="preserve">Santa Bárbara </t>
  </si>
  <si>
    <t xml:space="preserve">Caldas </t>
  </si>
  <si>
    <t>Itaguí</t>
  </si>
  <si>
    <r>
      <t>NOTA:</t>
    </r>
    <r>
      <rPr>
        <sz val="10"/>
        <color indexed="8"/>
        <rFont val="Arial Narrow"/>
        <family val="2"/>
      </rPr>
      <t xml:space="preserve">  El Nivel O corresponde a la población especial que se afilia mediante listados censales (Indigenas, indigentes, niños menores de edad</t>
    </r>
  </si>
  <si>
    <t>abandonados, núcleos familiares de las madres comunitarias, desmovilizados y migrantes cafeteros).</t>
  </si>
  <si>
    <t>POBLACIÓN SEGÚN NIVEL SISBEN</t>
  </si>
  <si>
    <t xml:space="preserve">VALLE ABURRA </t>
  </si>
  <si>
    <t>%  de Cobertura al Régimen Contributivo</t>
  </si>
  <si>
    <t xml:space="preserve">%  de cobertura al Régimen Subsidiado </t>
  </si>
  <si>
    <r>
      <rPr>
        <b/>
        <sz val="10"/>
        <color indexed="8"/>
        <rFont val="Arial Narrow"/>
        <family val="2"/>
      </rPr>
      <t>NOTA</t>
    </r>
    <r>
      <rPr>
        <sz val="10"/>
        <color indexed="8"/>
        <rFont val="Arial Narrow"/>
        <family val="2"/>
      </rPr>
      <t>:  El Nivel O corresponde a la poblacion especial que se afilia mediante listados censales (Indigenas, indigentes, niños menores de edad)</t>
    </r>
  </si>
  <si>
    <t>Fuente: Secretaria Seccional de Salud y Proteccion Social de Antioquia.</t>
  </si>
  <si>
    <t>GÉNERO</t>
  </si>
  <si>
    <t>San Andrés de Cuerquía</t>
  </si>
  <si>
    <t>San José de la Montaña</t>
  </si>
  <si>
    <t>San Pedro de los Milagros</t>
  </si>
  <si>
    <t>Itagüí</t>
  </si>
  <si>
    <t>Régimen contributivo + regimenes especiales</t>
  </si>
  <si>
    <r>
      <t xml:space="preserve">Fuente: </t>
    </r>
    <r>
      <rPr>
        <sz val="10"/>
        <color indexed="8"/>
        <rFont val="Arial Narrow"/>
        <family val="2"/>
      </rPr>
      <t>Secretaría Seccional de Salud y Protección Social de Antioquia.</t>
    </r>
  </si>
  <si>
    <r>
      <rPr>
        <b/>
        <sz val="10"/>
        <color indexed="8"/>
        <rFont val="Arial Narrow"/>
        <family val="2"/>
      </rPr>
      <t>Fuente:</t>
    </r>
    <r>
      <rPr>
        <sz val="10"/>
        <color indexed="8"/>
        <rFont val="Arial Narrow"/>
        <family val="2"/>
      </rPr>
      <t xml:space="preserve"> Secretaria Seccional de Salud y Proteccion Social de Antioquia.</t>
    </r>
  </si>
  <si>
    <r>
      <rPr>
        <b/>
        <sz val="9"/>
        <rFont val="Arial"/>
        <family val="2"/>
      </rPr>
      <t>Fuente</t>
    </r>
    <r>
      <rPr>
        <sz val="9"/>
        <rFont val="Arial"/>
        <family val="2"/>
      </rPr>
      <t>: Población Proyectada DANE 2014 y Reporte de Afiliados FOSYGA BDUA.</t>
    </r>
  </si>
  <si>
    <t>TOTAL DPTO</t>
  </si>
  <si>
    <t>Régimen subsidiado</t>
  </si>
  <si>
    <t xml:space="preserve"> MUNICIPIO</t>
  </si>
  <si>
    <t>TOTAL DPTO.</t>
  </si>
  <si>
    <t xml:space="preserve">INDICADORES DE AFILIACIÓN AL SISTEMA GENERAL DE SEGURIDAD SOCIAL EN SALUD.  </t>
  </si>
  <si>
    <t>INDICADORES DE AFILIACIÓN AL SISTEMA GENERAL DE SEGURIDAD SOCIAL EN SALUD.</t>
  </si>
  <si>
    <t>Fecha de corte: Diciembre 2015</t>
  </si>
  <si>
    <r>
      <rPr>
        <b/>
        <sz val="9"/>
        <rFont val="Arial"/>
        <family val="2"/>
      </rPr>
      <t>Fuente</t>
    </r>
    <r>
      <rPr>
        <sz val="9"/>
        <rFont val="Arial"/>
        <family val="2"/>
      </rPr>
      <t>: Población Proyectada DANE 2015 y Reporte de Afiliados FOSYGA BDUA.</t>
    </r>
  </si>
  <si>
    <t xml:space="preserve">  POBLACIÓN AFILIADA AL RÉGIMEN SUBSIDIADO POR NIVEL, GÉNERO Y ZONA.  SUBREGIÓN VALLE DE ABURRÁ 2015</t>
  </si>
  <si>
    <t>POBLACIÓN AFILIADA AL RÉGIMEN SUBSIDIADO POR GRUPOS DE EDAD Y MUNICIPIO. SUBREGIÓN VALLE DE ABURRÁ  2015</t>
  </si>
  <si>
    <t xml:space="preserve">COBERTURA DE AFILIACIÓN AL SISTEMA GENERAL DE SEGURIDAD SOCIAL EN SALUD POR MUNICIPIO Y RÉGIMEN.  SEGÚN POBLACION DANE. SUBREGIÓN VALLE DE ABURRÁ 2015. </t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</si>
  <si>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Población Proyectada DANE 2015 y Reporte de Afiliados FOSYGA BDUA.</t>
    </r>
  </si>
  <si>
    <t xml:space="preserve">  POBLACIÓN AFILIADA AL RÉGIMEN SUBSIDIADO POR NIVEL, GÉNERO Y ZONA.  SUBREGIÓN MAGDALENA MEDIO 2015</t>
  </si>
  <si>
    <t>POBLACIÓN AFILIADA AL RÉGIMEN SUBSIDIADO POR GRUPOS DE EDAD Y MUNICIPIO. SUBREGIÓN MAGDALENA MEDIO 2015</t>
  </si>
  <si>
    <t xml:space="preserve">COBERTURA DE AFILIACIÓN AL SISTEMA GENERAL DE SEGURIDAD SOCIAL EN SALUD POR MUNICIPIO Y RÉGIMEN.  SEGÚN POBLACION DANE. SUBREGIÓN MAGDALENA MEDIO 2015. </t>
  </si>
  <si>
    <t xml:space="preserve">COBERTURA DE AFILIACIÓN AL SISTEMA GENERAL DE SEGURIDAD SOCIAL EN SALUD POR MUNICIPIO Y RÉGIMEN.  SEGÚN POBLACIÓN DANE. SUBREGIÓN BAJO CAUCA 2015. </t>
  </si>
  <si>
    <t>POBLACIÓN AFILIADA AL RÉGIMEN SUBSIDIADO POR GRUPOS DE EDAD Y MUNICIPIO. SUBREGIÓN BAJO CAUCA 2015</t>
  </si>
  <si>
    <t xml:space="preserve">  POBLACIÓN AFILIADA AL RÉGIMEN SUBSIDIADO POR NIVEL, GÉNERO Y ZONA.  SUBREGIÓN BAJO CAUCA 2015</t>
  </si>
  <si>
    <t xml:space="preserve">COBERTURA DE AFILIACIÓN AL SISTEMA GENERAL DE SEGURIDAD SOCIAL EN SALUD POR MUNICIPIO Y RÉGIMEN.  SEGÚN POBLACIÓN DANE. SUBREGIÓN URABÁ 2015. </t>
  </si>
  <si>
    <t>POBLACIÓN AFILIADA AL RÉGIMEN SUBSIDIADO POR GRUPOS DE EDAD Y MUNICIPIO. SUBREGIÓN URABÁ 2015</t>
  </si>
  <si>
    <t xml:space="preserve">  POBLACIÓN AFILIADA AL RÉGIMEN SUBSIDIADO POR NIVEL, GÉNERO Y ZONA.  SUBREGIÓN URABÁ 2015</t>
  </si>
  <si>
    <t xml:space="preserve">COBERTURA DE AFILIACIÓN AL SISTEMA GENERAL DE SEGURIDAD SOCIAL EN SALUD POR MUNICIPIO Y RÉGIMEN.  SEGÚN POBLACIÓN DANE. SUBREGIÓN NORDESTE 2015. </t>
  </si>
  <si>
    <t>POBLACIÓN AFILIADA AL RÉGIMEN SUBSIDIADO POR GRUPOS DE EDAD Y MUNICIPIO. SUBREGIÓN NORDESTE 2015</t>
  </si>
  <si>
    <t xml:space="preserve">  POBLACIÓN AFILIADA AL RÉGIMEN SUBSIDIADO POR NIVEL, GÉNERO Y ZONA.  SUBREGIÓN NORDESTE 2015</t>
  </si>
  <si>
    <t xml:space="preserve">COBERTURA DE AFILIACIÓN AL SISTEMA GENERAL DE SEGURIDAD SOCIAL EN SALUD POR MUNICIPIO Y RÉGIMEN.  SEGÚN POBLACIÓN DANE. SUBREGIÓN OCCIDENTE 2015. </t>
  </si>
  <si>
    <t>POBLACIÓN AFILIADA AL RÉGIMEN SUBSIDIADO POR GRUPOS DE EDAD Y MUNICIPIO. SUBREGIÓN OCCIDENTE 2015</t>
  </si>
  <si>
    <r>
      <rPr>
        <b/>
        <sz val="10"/>
        <color indexed="8"/>
        <rFont val="Arial Narrow"/>
        <family val="2"/>
      </rPr>
      <t>Fecha de corte</t>
    </r>
    <r>
      <rPr>
        <sz val="10"/>
        <color indexed="8"/>
        <rFont val="Arial Narrow"/>
        <family val="2"/>
      </rPr>
      <t>: Diciembre 2015</t>
    </r>
  </si>
  <si>
    <t xml:space="preserve">  POBLACIÓN AFILIADA AL RÉGIMEN SUBSIDIADO POR NIVEL, GÉNERO Y ZONA.  SUBREGIÓN OCCIDENTE 2015</t>
  </si>
  <si>
    <t xml:space="preserve">  POBLACIÓN AFILIADA AL RÉGIMEN SUBSIDIADO POR NIVEL, GÉNERO Y ZONA.  SUBREGIÓN NORTE 2015</t>
  </si>
  <si>
    <t>POBLACIÓN AFILIADA AL RÉGIMEN SUBSIDIADO POR GRUPOS DE EDAD Y MUNICIPIO. SUBREGIÓN NORTE 2015</t>
  </si>
  <si>
    <t xml:space="preserve">COBERTURA DE AFILIACIÓN AL SISTEMA GENERAL DE SEGURIDAD SOCIAL EN SALUD POR MUNICIPIO Y RÉGIMEN.  SEGÚN POBLACIÓN DANE. SUBREGIÓN NORTE 2015. </t>
  </si>
  <si>
    <t xml:space="preserve">COBERTURA DE AFILIACIÓN AL SISTEMA GENERAL DE SEGURIDAD SOCIAL EN SALUD POR MUNICIPIO Y RÉGIMEN.  SEGÚN POBLACIÓN DANE. SUBREGIÓN ORIENTE 2015. </t>
  </si>
  <si>
    <t>POBLACIÓN AFILIADA AL RÉGIMEN SUBSIDIADO POR GRUPOS DE EDAD Y MUNICIPIO. SUBREGIÓN ORIENTE 2015</t>
  </si>
  <si>
    <t xml:space="preserve">  POBLACIÓN AFILIADA AL RÉGIMEN SUBSIDIADO POR NIVEL, GÉNERO Y ZONA.  SUBREGIÓN ORIENTE 2015</t>
  </si>
  <si>
    <t xml:space="preserve">COBERTURA DE AFILIACIÓN AL SISTEMA GENERAL DE SEGURIDAD SOCIAL EN SALUD POR MUNICIPIO Y RÉGIMEN.  SEGÚN POBLACIÓN DANE. SUBREGIÓN SUROESTE 2015. </t>
  </si>
  <si>
    <t>POBLACIÓN AFILIADA AL RÉGIMEN SUBSIDIADO POR GRUPOS DE EDAD Y MUNICIPIO. SUBREGIÓN SUROESTE 2015</t>
  </si>
  <si>
    <t xml:space="preserve">  POBLACIÓN AFILIADA AL RÉGIMEN SUBSIDIADO POR NIVEL, GÉNERO Y ZONA.  SUBREGIÓN SUROESTE 2015</t>
  </si>
  <si>
    <t>INDICADORES DE NATALIDAD</t>
  </si>
  <si>
    <t>NATALIDAD, SEGÚN GRUPO EDAD Y MUNICIPIO DE RESIDENCIA HABITUAL DE LA MADRE. SUBREGIÓN SUROESTE 2015</t>
  </si>
  <si>
    <t>Total</t>
  </si>
  <si>
    <t xml:space="preserve">Tasa bruta de natalidad </t>
  </si>
  <si>
    <t>Grupo Edad</t>
  </si>
  <si>
    <t>10 a 14</t>
  </si>
  <si>
    <t>15 a 19</t>
  </si>
  <si>
    <t>20 a 24</t>
  </si>
  <si>
    <t>25 a 29</t>
  </si>
  <si>
    <t>30 a 34</t>
  </si>
  <si>
    <t>35 a 39</t>
  </si>
  <si>
    <t>40 a 44</t>
  </si>
  <si>
    <t>45 a 49</t>
  </si>
  <si>
    <t>50 a 54</t>
  </si>
  <si>
    <t>Sin dato</t>
  </si>
  <si>
    <t>No</t>
  </si>
  <si>
    <t>%</t>
  </si>
  <si>
    <t>Ciudad Bolívar</t>
  </si>
  <si>
    <t>Santa Bárbara</t>
  </si>
  <si>
    <r>
      <t xml:space="preserve">Fuente: </t>
    </r>
    <r>
      <rPr>
        <sz val="9"/>
        <rFont val="Arial"/>
        <family val="2"/>
      </rPr>
      <t>DANE. Información preliminar-Procesa SSSA</t>
    </r>
  </si>
  <si>
    <t>TASAS DE FECUNDIDAD SEGÚN GRUPO DE EDAD Y MUNICIPIO DE RESIDENCIA HABITUAL DE LA MADRE.  SUBREGIÓN SUROESTE 2015</t>
  </si>
  <si>
    <t>TASA GLOBAL FECUNDIDAD</t>
  </si>
  <si>
    <t>TASA GENERAL FECUNDIDAD</t>
  </si>
  <si>
    <t>Tasa por 1000 mujeres</t>
  </si>
  <si>
    <r>
      <t xml:space="preserve">Fuente: </t>
    </r>
    <r>
      <rPr>
        <sz val="9"/>
        <rFont val="Arial"/>
        <family val="2"/>
      </rPr>
      <t>DANE-Procesa SSSA, Información preliminar</t>
    </r>
  </si>
  <si>
    <r>
      <rPr>
        <b/>
        <sz val="9"/>
        <rFont val="Arial"/>
        <family val="2"/>
      </rPr>
      <t>Nota</t>
    </r>
    <r>
      <rPr>
        <sz val="9"/>
        <rFont val="Arial"/>
        <family val="2"/>
      </rPr>
      <t xml:space="preserve">: Aproximacion de embarazos ocurridos en el año. Suma de nacimientos y muertes fetales. </t>
    </r>
  </si>
  <si>
    <t>NACIDOS VIVOS, SEGÚN NIVEL EDUCATIVO Y MUNICIPIO DE RESIDENCIA HABITUAL DE LA MADRE.  SUBREGIÓN SUROESTE 2015</t>
  </si>
  <si>
    <t>NIVEL EDUCATIVO DE LA MADRE</t>
  </si>
  <si>
    <t>Preescolar</t>
  </si>
  <si>
    <t>Básica</t>
  </si>
  <si>
    <t>Media</t>
  </si>
  <si>
    <t>Normalista</t>
  </si>
  <si>
    <t>Técnica  profesional</t>
  </si>
  <si>
    <t>Tecnología</t>
  </si>
  <si>
    <t>Profesional</t>
  </si>
  <si>
    <t>Posgrado</t>
  </si>
  <si>
    <t>Ninguno</t>
  </si>
  <si>
    <t>Sin Dato</t>
  </si>
  <si>
    <t xml:space="preserve">Primaria </t>
  </si>
  <si>
    <t xml:space="preserve">Secundaria </t>
  </si>
  <si>
    <t>Académica o Clásica</t>
  </si>
  <si>
    <t>Técnica</t>
  </si>
  <si>
    <t>No.</t>
  </si>
  <si>
    <r>
      <t xml:space="preserve">Fuente: </t>
    </r>
    <r>
      <rPr>
        <sz val="9"/>
        <rFont val="Arial"/>
        <family val="2"/>
      </rPr>
      <t>DANE-Procesa SSSA-Información preliminar</t>
    </r>
  </si>
  <si>
    <t>NACIDOS VIVOS SEGÚN RÉGIMEN DE SEGURIDAD SOCIAL Y MUNICIPIO RESIDENCIA HABITUAL DE LA MADRE.  SUBREGIÓN SUROESTE 2015</t>
  </si>
  <si>
    <t>Contributivo</t>
  </si>
  <si>
    <t>Subsidiado</t>
  </si>
  <si>
    <t>Excepción</t>
  </si>
  <si>
    <t>Especial</t>
  </si>
  <si>
    <t>No asegurado</t>
  </si>
  <si>
    <t>N°</t>
  </si>
  <si>
    <t>NACIDOS VIVOS, SEGÚN PESO AL NACER Y MUNICIPIO DE RESIDENCIA HABITUAL DE LA MADRE.  SUBREGIÓN SUROESTE 2015</t>
  </si>
  <si>
    <t>&lt;2500</t>
  </si>
  <si>
    <t>&gt;=2500</t>
  </si>
  <si>
    <t>NACIDOS VIVOS, SEGÚN ZONA Y MUNICIPIO DE RESIDENCIA HABITUAL DE LA MADRE.  SUBREGIÓN SUROESTE 2015</t>
  </si>
  <si>
    <t>Cabecera</t>
  </si>
  <si>
    <t>Resto</t>
  </si>
  <si>
    <t>NATALIDAD, SEGÚN GRUPO EDAD Y MUNICIPIO DE RESIDENCIA HABITUAL DE LA MADRE. SUBREGIÓN ORIENTE 2015</t>
  </si>
  <si>
    <t>Argelia</t>
  </si>
  <si>
    <t>Granada</t>
  </si>
  <si>
    <t>La Ceja</t>
  </si>
  <si>
    <t>La Unión</t>
  </si>
  <si>
    <t>Rionegro</t>
  </si>
  <si>
    <t>San Carlos</t>
  </si>
  <si>
    <t>San Luis</t>
  </si>
  <si>
    <t>TASAS DE FECUNDIDAD SEGÚN GRUPO DE EDAD Y MUNICIPIO DE RESIDENCIA HABITUAL DE LA MADRE.  SUBREGIÓN ORIENTE 2015</t>
  </si>
  <si>
    <t>NACIDOS VIVOS, SEGÚN NIVEL EDUCATIVO Y MUNICIPIO DE RESIDENCIA HABITUAL DE LA MADRE.  SUBREGIÓN ORIENTE 2015</t>
  </si>
  <si>
    <t>NACIDOS VIVOS SEGÚN REGIMEN DE SEGURIDAD SOCIAL Y MUNICIPIO RESIDENCIA HABITUAL DE LA MADRE.  SUBREGIÓN ORIENTE 2015</t>
  </si>
  <si>
    <t>NACIDOS VIVOS, SEGÚN PESO AL NACER Y MUNICIPIO DE RESIDENCIA HABITUAL DE LA MADRE.  SUBREGIÓN ORIENTE 2015</t>
  </si>
  <si>
    <t>NACIDOS VIVOS, SEGÚN ZONA Y MUNICIPIO DE RESIDENCIA HABITUAL DE LA MADRE.  SUBREGIÓN ORIENTE 2015</t>
  </si>
  <si>
    <t>NATALIDAD, SEGÚN GRUPO EDAD Y MUNICIPIO DE RESIDENCIA HABITUAL DE LA MADRE. SUBREGIÓN NORTE 2015</t>
  </si>
  <si>
    <t>Briceño</t>
  </si>
  <si>
    <t>Carolina</t>
  </si>
  <si>
    <t>San Andrés de Cuerquia</t>
  </si>
  <si>
    <t>San José de La Montaña</t>
  </si>
  <si>
    <t>San Pedro de Los Milagros</t>
  </si>
  <si>
    <t>TASAS DE FECUNDIDAD SEGÚN GRUPO DE EDAD Y MUNICIPIO DE RESIDENCIA HABITUAL DE LA MADRE.  SUBREGIÓN NORTE 2015</t>
  </si>
  <si>
    <t>NACIDOS VIVOS, SEGÚN NIVEL EDUCATIVO Y MUNICIPIO DE RESIDENCIA HABITUAL DE LA MADRE.  SUBREGIÓN NORTE 2015</t>
  </si>
  <si>
    <t>NACIDOS VIVOS SEGÚN REGIMEN DE SEGURIDAD SOCIAL Y MUNICIPIO RESIDENCIA HABITUAL DE LA MADRE  SUBREGIÓN NORTE 2015</t>
  </si>
  <si>
    <t>NACIDOS VIVOS, SEGÚN PESO AL NACER Y MUNICIPIO DE RESIDENCIA HABITUAL DE LA MADRE.  SUBREGIÓN NORTE 2015</t>
  </si>
  <si>
    <t>NACIDOS VIVOS, SEGÚN ZONA Y MUNICIPIO DE RESIDENCIA HABITUAL DE LA MADRE.  SUBREGIÓN NORTE 2015</t>
  </si>
  <si>
    <t>NATALIDAD, SEGÚN GRUPO EDAD Y MUNICIPIO DE RESIDENCIA HABITUAL DE LA MADRE. SUBREGIÓN OCCIDENTE 2015</t>
  </si>
  <si>
    <t>TASAS DE FECUNDIDAD SEGÚN GRUPO DE EDAD Y MUNICIPIO DE RESIDENCIA HABITUAL DE LA MADRE.  SUBREGIÓN OCCIDENTE 2015</t>
  </si>
  <si>
    <t>NACIDOS VIVOS, SEGÚN NIVEL EDUCATIVO Y MUNICIPIO DE RESIDENCIA HABITUAL DE LA MADRE.  SUBREGIÓN OCCIDENTE 2015</t>
  </si>
  <si>
    <t>NACIDOS VIVOS SEGÚN REGIMEN DE SEGURIDAD SOCIAL Y MUNICIPIO RESIDENCIA HABITUAL DE LA MADRE.  SUBREGIÓN OCCIDENTE 2015</t>
  </si>
  <si>
    <t>NACIDOS VIVOS, SEGÚN PESO AL NACER Y MUNICIPIO DE RESIDENCIA HABITUAL DE LA MADRE.  SUBREGIÓN OCCIDENTE 2015</t>
  </si>
  <si>
    <t>NACIDOS VIVOS, SEGÚN ZONA Y MUNICIPIO DE RESIDENCIA HABITUAL DE LA MADRE.  SUBREGIÓN OCCIDENTE 2015</t>
  </si>
  <si>
    <t>NATALIDAD, SEGÚN GRUPO DE EDAD Y MUNICIPIO DE RESIDENCIA HABITUAL DE LA MADRE. SUBREGIÓN NORDESTE 2015</t>
  </si>
  <si>
    <t>TASAS DE FECUNDIDAD SEGÚN GRUPO EDAD Y MUNICIPIO DE RESIDENCIA HABITUAL DE LA MADRE.  SUBREGIÓN NORDESTE 2015</t>
  </si>
  <si>
    <t>NACIDOS VIVOS, SEGÚN NIVEL EDUCATIVO Y MUNICIPIO DE RESIDENCIA HABITUAL DE LA MADRE.  SUBREGIÓN NORDESTE 2015</t>
  </si>
  <si>
    <t>NACIDOS VIVOS SEGÚN REGIMEN DE SEGURIDAD SOCIAL Y MUNICIPIO RESIDENCIA HABITUAL DE LA MADRE  SUBREGIÓN NORDESTE 2015</t>
  </si>
  <si>
    <t>NACIDOS VIVOS, SEGÚN PESO AL NACER Y MUNICIPIO DE RESIDENCIA HABITUAL DE LA MADRE.  SUBREGIÓN NORDESTE 2015</t>
  </si>
  <si>
    <t>NACIDOS VIVOS, SEGÚN ZONA Y MUNICIPIO DE RESIDENCIA HABITUAL DE LA MADRE.  SUBREGIÓN NORDESTE 2015</t>
  </si>
  <si>
    <t>NATALIDAD, SEGÚN GRUPO EDAD Y MUNICIPIO DE RESIDENCIA HABITUAL DE LA MADRE. SUBREGIÓN URABÁ 2015</t>
  </si>
  <si>
    <t>Vigía del Fuerte</t>
  </si>
  <si>
    <t>TASAS DE FECUNDIDAD SEGÚN GRUPO DE EDAD Y MUNICIPIO DE RESIDENCIA HABITUAL DE LA MADRE.  SUBREGIÓN URABÁ 2015</t>
  </si>
  <si>
    <t>NACIDOS VIVOS, SEGÚN NIVEL EDUCATIVO Y MUNICIPIO DE RESIDENCIA HABITUAL DE LA MADRE.  SUBREGIÓN URABÁ 2015</t>
  </si>
  <si>
    <t>NACIDOS VIVOS SEGÚN RÉGIMEN DE SEGURIDAD SOCIAL Y MUNICIPIO RESIDENCIA HABITUAL DE LA MADRE  SUBREGIÓN URABÁ 2015</t>
  </si>
  <si>
    <t>NACIDOS VIVOS, SEGÚN PESO AL NACER Y MUNICIPIO DE RESIDENCIA HABITUAL DE LA MADRE.  SUBREGIÓN URABÁ 2015</t>
  </si>
  <si>
    <t>NACIDOS VIVOS, SEGÚN ZONA Y MUNICIPIO DE RESIDENCIA HABITUAL DE LA MADRE.  SUBREGIÓN URABÁ 2015</t>
  </si>
  <si>
    <t>NATALIDAD, SEGÚN GRUPO EDAD Y MUNICIPIO DE RESIDENCIA HABITUAL DE LA MADRE. SUBREGIÓN BAJO CAUCA 2015</t>
  </si>
  <si>
    <t>TASAS DE FECUNDIDAD SEGÚN GRUPO DE EDAD Y MUNICIPIO DE RESIDENCIA HABITUAL DE LA MADRE.  SUBREGIÓN BAJO CAUCA 2015</t>
  </si>
  <si>
    <t>NACIDOS VIVOS, SEGÚN NIVEL EDUCATIVO Y MUNICIPIO DE RESIDENCIA HABITUAL DE LA MADRE.  SUBREGIÓN BAJO CAUCA 2015</t>
  </si>
  <si>
    <t>NACIDOS VIVOS SEGÚN RÉGIMEN DE SEGURIDAD SOCIAL Y MUNICIPIO RESIDENCIA HABITUAL DE LA MADRE.  SUBREGIÓN BAJO CAUCA 2015</t>
  </si>
  <si>
    <t>NACIDOS VIVOS, SEGÚN PESO AL NACER Y MUNICIPIO DE RESIDENCIA HABITUAL DE LA MADRE.  SUBREGIÓN BAJO CAUCA 2015</t>
  </si>
  <si>
    <t>NACIDOS VIVOS, SEGÚN ZONA Y MUNICIPIO DE RESIDENCIA HABITUAL DE LA MADRE.  SUBREGIÓN BAJO CAUCA 2015</t>
  </si>
  <si>
    <t>NATALIDAD, SEGÚN GRUPO EDAD Y MUNICIPIO DE RESIDENCIA HABITUAL DE LA MADRE. SUBREGIÓN MAGDALENA MEDIO 2015</t>
  </si>
  <si>
    <t>TASAS DE FECUNDIDAD SEGÚN GRUPO DE EDAD Y MUNICIPIO DE RESIDENCIA HABITUAL DE LA MADRE.  SUBREGIÓN MAGDALENA MEDIO 2015</t>
  </si>
  <si>
    <t>NACIDOS VIVOS, SEGÚN NIVEL EDUCATIVO Y MUNICIPIO DE RESIDENCIA HABITUAL DE LA MADRE.  SUBREGIÓN MAGDALENA MEDIO 2015</t>
  </si>
  <si>
    <t>NACIDOS VIVOS SEGÚN RÉGIMEN DE SEGURIDAD SOCIAL Y MUNICIPIO RESIDENCIA HABITUAL DE LA MADRE  SUBREGIÓN MAGDALENA MEDIO 2015</t>
  </si>
  <si>
    <t>NACIDOS VIVOS, SEGÚN PESO AL NACER Y MUNICIPIO DE RESIDENCIA HABITUAL DE LA MADRE.  SUBREGIÓN MAGDALENA MEDIO 2015</t>
  </si>
  <si>
    <t>NACIDOS VIVOS, SEGÚN ZONA Y MUNICIPIO DE RESIDENCIA HABITUAL DE LA MADRE.  SUBREGIÓN MAGDALENA MEDIO 2015</t>
  </si>
  <si>
    <t>NATALIDAD, SEGÚN GRUPO EDAD Y MUNICIPIO DE RESIDENCIA HABITUAL DE LA MADRE. SUBREGIÓN VALLE DE ABURRÁ 2015</t>
  </si>
  <si>
    <t>Caldas</t>
  </si>
  <si>
    <t>VALLE DE ABURRA</t>
  </si>
  <si>
    <t>TASAS DE FECUNDIDAD SEGÚN GRUPOS DE EDAD Y MUNICIPIO DE RESIDENCIA HABITUAL DE LA MADRE.  SUBREGIÓN VALLE DE ABURRÁ 2015</t>
  </si>
  <si>
    <t>NACIDOS VIVOS, SEGÚN NIVEL EDUCATIVO Y MUNICIPIO DE RESIDENCIA HABITUAL DE LA MADRE.  SUBREGIÓN VALLE DE ABURRÁ 2015</t>
  </si>
  <si>
    <t>NACIDOS VIVOS SEGÚN RÉGIMEN DE SEGURIDAD SOCIAL Y MUNICIPIO RESIDENCIA HABITUAL DE LA MADRE  SUBREGIÓN VALLE DE ABURRÁ 2015</t>
  </si>
  <si>
    <t>NACIDOS VIVOS, SEGÚN PESO AL NACER Y MUNICIPIO DE RESIDENCIA HABITUAL DE LA MADRE.  SUBREGIÓN VALLE DE ABURRÁ 2015</t>
  </si>
  <si>
    <t>NACIDOS VIVOS, SEGÚN ZONA Y MUNICIPIO DE RESIDENCIA HABITUAL DE LA MADRE.  SUBREGIÓN VALLE DE ABURRÁ 2015</t>
  </si>
  <si>
    <t>COBERTURAS DE VACUNACIÓN POR VACUNA, GRUPOS DE EDAD Y MUNICIPIO. SUBREGIÓN SUROESTE  2015</t>
  </si>
  <si>
    <t>POBLACIÓN MENOR DE 1 AÑO</t>
  </si>
  <si>
    <t>POLIO</t>
  </si>
  <si>
    <t>DPT</t>
  </si>
  <si>
    <t>BCG</t>
  </si>
  <si>
    <t>HEPATITIS B</t>
  </si>
  <si>
    <t>Haemophilus Influenzae b</t>
  </si>
  <si>
    <t>ROTAVIRUS</t>
  </si>
  <si>
    <t>NEUMOCOCO</t>
  </si>
  <si>
    <t>INFLUENZA 6 A 11 MESES</t>
  </si>
  <si>
    <t>POBLACIÓN DE 1 AÑO</t>
  </si>
  <si>
    <t>SRP</t>
  </si>
  <si>
    <t>FIEBRE AMARILLA</t>
  </si>
  <si>
    <t>HEPATITIS A</t>
  </si>
  <si>
    <t>INFLUENZA 12 A 23 MESES</t>
  </si>
  <si>
    <t>VARICELA</t>
  </si>
  <si>
    <t>3a Dosis</t>
  </si>
  <si>
    <t>Dosis Unica</t>
  </si>
  <si>
    <t>2a Dosis</t>
  </si>
  <si>
    <t>Refuerzo</t>
  </si>
  <si>
    <t>2a Dosis + Refuerzo</t>
  </si>
  <si>
    <t>Informacion acumulada a diciembre 31 del 2015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</si>
  <si>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Base de datos Programa Ampliado de inmunizaciones (Plantilla de Excel MSPS)</t>
    </r>
  </si>
  <si>
    <t xml:space="preserve">               Meta programática definida por el Ministerio de Salud y Protección Social, para Menores de un año y de un año, según Nacidos vivos e Historial de vacunados en años anteriores.</t>
  </si>
  <si>
    <t>NOTAS:</t>
  </si>
  <si>
    <t xml:space="preserve">La vacuna de Influenza solamente se aplica a los niños y niñas entre 6 y 23 meses de edad a partir del mes de abril, en la JNV "Semana de Vacunación de las Américas" </t>
  </si>
  <si>
    <t>La vacuna de Neumococo se comenzó a aplicar en forma gratuita a los niños y niñas nacidos a partir del 1 de noviembre de 2010</t>
  </si>
  <si>
    <t>La Vacuna de Hepatitis A se comenzó a aplicar a partir de enero de 2013 como dosis única</t>
  </si>
  <si>
    <t>La vacuna de Varicela se comenzó a aplica a partir del 1° de Julio de 2015, es por eso que la meta corresponde a la mitad de los programados para el año.</t>
  </si>
  <si>
    <t>La vacuna de Fiebre Amarilla se trasladó para ser aplicada después de los 18 meses a partir del 1° de Julio de 2015, por tal razón la meta corresponde a la mitad de la población programada.</t>
  </si>
  <si>
    <t>VACUNACIÓN</t>
  </si>
  <si>
    <t>COBERTURAS DE VACUNACIÓN POR VACUNA, GRUPOS DE EDAD Y MUNICIPIO. SUBREGIÓN ORIENTE  2015</t>
  </si>
  <si>
    <t>COBERTURAS DE VACUNACIÓN POR VACUNA, GRUPOS DE EDAD Y MUNICIPIO. SUBREGIÓN NORTE  2015</t>
  </si>
  <si>
    <t>COBERTURAS DE VACUNACIÓN POR VACUNA, GRUPOS DE EDAD Y MUNICIPIO. SUBREGIÓN OCCIDENTE  2015</t>
  </si>
  <si>
    <t>COBERTURAS DE VACUNACIÓN POR VACUNA, GRUPOS DE EDAD Y MUNICIPIO. SUBREGIÓN NORDESTE  2015</t>
  </si>
  <si>
    <t>COBERTURAS DE VACUNACIÓN POR VACUNA, GRUPOS DE EDAD Y MUNICIPIO. SUBREGIÓN URABÁ  2015</t>
  </si>
  <si>
    <t>COBERTURAS DE VACUNACIÓN POR VACUNA, GRUPOS DE EDAD Y MUNICIPIO. SUBREGIÓN BAJO CAUCA  2015</t>
  </si>
  <si>
    <t>COBERTURAS DE VACUNACIÓN POR VACUNA, GRUPOS DE EDAD Y MUNICIPIO. SUBREGIÓN MAGDALENA MEDIO  2015</t>
  </si>
  <si>
    <t>COBERTURAS DE VACUNACIÓN POR VACUNA, GRUPOS DE EDAD Y MUNICIPIO. SUBREGIÓN VALLE DE ABURRÁ  2015</t>
  </si>
  <si>
    <t>AREA METROPOLIANA</t>
  </si>
  <si>
    <t>EVENTOS DE INTERÉS EN SALUD PÚBLICA</t>
  </si>
  <si>
    <t>EVENTOS DE INTERÉS EN SALUD PÚBLICA, POR MUNICIPIO. SUBREGIÓN SUROESTE 2015</t>
  </si>
  <si>
    <t>ENFERMEDADES  INMUNOPREVENIBLES</t>
  </si>
  <si>
    <t>ENFERMEDADES DE TRANSMISION SEXUAL</t>
  </si>
  <si>
    <t>MATERNIDAD SEGURA</t>
  </si>
  <si>
    <t>INTOXICACIONES</t>
  </si>
  <si>
    <t>VECTORES</t>
  </si>
  <si>
    <t xml:space="preserve">ENFERMEDADES VEHICULIZADAS POR EL AGUA </t>
  </si>
  <si>
    <t>CRÓNICAS NO TRANSMISIBLES</t>
  </si>
  <si>
    <t>ZOONOSIS</t>
  </si>
  <si>
    <t>VIOLENCIA</t>
  </si>
  <si>
    <t>TÉTANOS NEONATAL</t>
  </si>
  <si>
    <t>TÉTANOS OTRAS FORMAS</t>
  </si>
  <si>
    <t>TOSFERINA</t>
  </si>
  <si>
    <t>RUBEOLA</t>
  </si>
  <si>
    <t>PAROTIDITIS</t>
  </si>
  <si>
    <t xml:space="preserve">HEPATITIS  B </t>
  </si>
  <si>
    <t>DIFTERIA</t>
  </si>
  <si>
    <t>SARAMPION</t>
  </si>
  <si>
    <t>POLIOMIELITIS</t>
  </si>
  <si>
    <t>MENINGITIS MENINGOCOCICA</t>
  </si>
  <si>
    <t>MENINGITIS POR   HAEMOPHILUS</t>
  </si>
  <si>
    <t>MENINGITIS POR  NEUMOCOCO</t>
  </si>
  <si>
    <t>TUBERCULOSIS</t>
  </si>
  <si>
    <t>LEPRA</t>
  </si>
  <si>
    <t xml:space="preserve">HIV - SIDA </t>
  </si>
  <si>
    <t>SÍFILIS CONGÉNITA</t>
  </si>
  <si>
    <t>SÍFILIS EN  EMBARAZADA</t>
  </si>
  <si>
    <t>MORBILIDAD MATERNA EXTREMA</t>
  </si>
  <si>
    <t>FÁRMACOS</t>
  </si>
  <si>
    <t>PLAGUICIDAS</t>
  </si>
  <si>
    <t>SUSTANCIAS PSICOACTIVAS</t>
  </si>
  <si>
    <t>OTRAS SUSTANCIAS</t>
  </si>
  <si>
    <t xml:space="preserve">INTOXICACIÓN POR MONÓXIDO DE CARBONO Y OTROS GASES </t>
  </si>
  <si>
    <t>SOLVENTES</t>
  </si>
  <si>
    <t>METALES PESADOS</t>
  </si>
  <si>
    <t>TOTAL INTOXICACIONES</t>
  </si>
  <si>
    <t>DENGUE</t>
  </si>
  <si>
    <t>MALARIA</t>
  </si>
  <si>
    <r>
      <t xml:space="preserve">LEISHMANIASIS CUTÁNEA </t>
    </r>
    <r>
      <rPr>
        <sz val="9"/>
        <color indexed="9"/>
        <rFont val="Arial"/>
        <family val="2"/>
      </rPr>
      <t>(tasa por población rural)</t>
    </r>
  </si>
  <si>
    <t>CHAGAS</t>
  </si>
  <si>
    <t xml:space="preserve">ENFERMEDAD TRANSMITIDA POR ALIMENTOS </t>
  </si>
  <si>
    <t>LESIONES POR PÓLVORA</t>
  </si>
  <si>
    <t>DEFECTOS CONGÉNITOS</t>
  </si>
  <si>
    <t>CÁNCER INFANTIL</t>
  </si>
  <si>
    <t>EXPOSICIÓN RÁBICA</t>
  </si>
  <si>
    <t>ACCIDENTE OFÍDICO</t>
  </si>
  <si>
    <t>LEPTOSPIROSIS</t>
  </si>
  <si>
    <t>PRIVACIÓN Y NEGLIGENCIA</t>
  </si>
  <si>
    <t>VIOLENCIA 
FÍSICA</t>
  </si>
  <si>
    <t>VIOLENCIA 
PSICOLÓGICA</t>
  </si>
  <si>
    <t>VIOLENCIA 
SEXUAL</t>
  </si>
  <si>
    <t xml:space="preserve">VIOLENCIA INTRAFAMILIAR </t>
  </si>
  <si>
    <t>ACCIDENTES 
POR MINA ANTIPERSONA</t>
  </si>
  <si>
    <t>INTENTO DE 
SUICIDIO</t>
  </si>
  <si>
    <t>PULMONAR</t>
  </si>
  <si>
    <t>EXTRAPULMONAR</t>
  </si>
  <si>
    <t>DENGUE GRAVE</t>
  </si>
  <si>
    <t>TOTAL DENGUE</t>
  </si>
  <si>
    <t>VIVAX</t>
  </si>
  <si>
    <t>FALCÍPARUM</t>
  </si>
  <si>
    <t>MIXTA</t>
  </si>
  <si>
    <t>TOTAL MALARIA</t>
  </si>
  <si>
    <t>casos</t>
  </si>
  <si>
    <t>Tasa x mil Nacidos vivos</t>
  </si>
  <si>
    <t>Tasa x  cienmil hbtes.</t>
  </si>
  <si>
    <t>Tasa x mil  Embarazos</t>
  </si>
  <si>
    <t>Casos</t>
  </si>
  <si>
    <t xml:space="preserve">Tasa x  cien mil hbtes </t>
  </si>
  <si>
    <r>
      <t xml:space="preserve">Fuente: </t>
    </r>
    <r>
      <rPr>
        <sz val="8"/>
        <rFont val="Arial"/>
        <family val="2"/>
      </rPr>
      <t>SIVIGILA</t>
    </r>
  </si>
  <si>
    <r>
      <t xml:space="preserve">Fecha de actualizacion: </t>
    </r>
    <r>
      <rPr>
        <sz val="8"/>
        <rFont val="Arial"/>
        <family val="2"/>
      </rPr>
      <t>9 de mayo de 2016</t>
    </r>
  </si>
  <si>
    <t>EVENTOS DE INTERÉS EN SALUD PÚBLICA, POR MUNICIPIO. SUBREGIÓN ORIENTE 2015</t>
  </si>
  <si>
    <t>EVENTOS DE INTERÉS EN SALUD PÚBLICA, POR MUNICIPIO. SUBREGIÓN NORTE 2015</t>
  </si>
  <si>
    <t>Santa Rosa de O.</t>
  </si>
  <si>
    <t>EVENTOS DE INTERÉS EN SALUD PÚBLICA, POR MUNICIPIO. SUBREGIÓN OCCIDENTE 2015</t>
  </si>
  <si>
    <t>EVENTOS DE INTERÉS EN SALUD PÚBLICA, POR MUNICIPIO. SUBREGIÓN NORDESTE 2015</t>
  </si>
  <si>
    <t>EVENTOS DE INTERÉS EN SALUD PÚBLICA, POR MUNICIPIO. SUBREGIÓN URABÁ 2015</t>
  </si>
  <si>
    <t>San Juan de U.</t>
  </si>
  <si>
    <t>San Pedro de U.</t>
  </si>
  <si>
    <t>EVENTOS DE INTERÉS EN SALUD PÚBLICA, POR MUNICIPIO. SUBREGIÓN BAJO CAUCA 2015</t>
  </si>
  <si>
    <t>EVENTOS DE INTERÉS EN SALUD PÚBLICA, POR MUNICIPIO. SUBREGIÓN MAGDALENA MEDIO 2015</t>
  </si>
  <si>
    <t>EVENTOS DE INTERÉS EN SALUD PÚBLICA, POR MUNICIPIO. SUBREGIÓN VALLE DE ABURRÁ 2015</t>
  </si>
  <si>
    <t>INDICADORES DE MORTALIDAD</t>
  </si>
  <si>
    <t>INDICADORES MACROPROBLEMA DE MORTALIDAD, POR  MUNICIPIO. SUBREGIÓN SUROESTE 2015</t>
  </si>
  <si>
    <t>General
(Todas las muertes excepto fetales)</t>
  </si>
  <si>
    <t>Infantil 
(Menores de un año, sin fetales)</t>
  </si>
  <si>
    <t>Neonatales
(Desde el nacimiento hasta los 28 dias)</t>
  </si>
  <si>
    <t>Perinatal
(muertes fetales desde las 22 semanas de gestacion y  hasta los 7 dias de nacido inclusive)</t>
  </si>
  <si>
    <t xml:space="preserve">Materna 
(muertes directas  causas relacionadas con embarazo, parto y puerperio) </t>
  </si>
  <si>
    <t>Materna 
(muertes Indirectas  causas relacionadas con embarazo, parto y puerperio)</t>
  </si>
  <si>
    <t>Total muertes Maternas 
(muertes directas+ indirectas  causas relacionadas con embarazo, parto y puerperio)</t>
  </si>
  <si>
    <t xml:space="preserve">Infección respiratoria aguda en menores de 5 años
</t>
  </si>
  <si>
    <t xml:space="preserve">Enfermedad diarreica aguda en menores de 5 años
</t>
  </si>
  <si>
    <t xml:space="preserve">Desnutricion en menores de cinco años
</t>
  </si>
  <si>
    <t>Mortalidad en menores de 5 años
(Excluye Fetales)</t>
  </si>
  <si>
    <t>Tuberculosis Respiratoria (Códigos A150-A169)</t>
  </si>
  <si>
    <t>Tuberculosis todas las formas
(Códigos A150-A190)</t>
  </si>
  <si>
    <t>Malaria
(Códigos B500-B54X)</t>
  </si>
  <si>
    <t>Infarto agudo del miocardio
(Códigos I210-I219)</t>
  </si>
  <si>
    <t>SIDA
(Códigos B200-B24X)</t>
  </si>
  <si>
    <t>Dengue
(Códigos A90-A91X)</t>
  </si>
  <si>
    <t>Cáncer de próstata 
(Códigos C61X)</t>
  </si>
  <si>
    <t>Cáncer de mama 
(Códigos C500-C509)</t>
  </si>
  <si>
    <t>Cáncer de la traquea, bronquios y pulmón
(Códigos C330-C349)</t>
  </si>
  <si>
    <t>Cáncer del cuello del útero
(Códigos C530-C539)</t>
  </si>
  <si>
    <t>Cáncer del útero
(Todos las partes)
(Códigos C530-C559)</t>
  </si>
  <si>
    <t>Homicidios lugar de ocurrencia
(Códigos X850-Y099;Y871;Y350-Y369 y Y890-Y891)</t>
  </si>
  <si>
    <t>Suicidios  lugar de ocurrencia
(Códigos X600-X849; y Y870)</t>
  </si>
  <si>
    <t>Accidentes de Transporte lugar de ocurrencia
(Códigos V010-V999;Y850-Y859)</t>
  </si>
  <si>
    <t>No. Casos</t>
  </si>
  <si>
    <t>Tasa x mil habitantes</t>
  </si>
  <si>
    <t>Tasa x mil nacidos vivos</t>
  </si>
  <si>
    <t>Tasa x cien mil nacidos vivos</t>
  </si>
  <si>
    <t>Tasa x cien mil menores de 5 años</t>
  </si>
  <si>
    <t>Tasa x cien mil habitantes</t>
  </si>
  <si>
    <t>Número</t>
  </si>
  <si>
    <t>Tasa x cien mil Hombres</t>
  </si>
  <si>
    <t>Tasa x cien mil Mujeres</t>
  </si>
  <si>
    <t>MORTALIDAD GENERAL POR GRUPOS DE EDAD, SEGÚN  MUNICIPIO.  SUBREGIÓN SUROESTE 2015</t>
  </si>
  <si>
    <t>GRUPO EDAD QUINQUENAL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</si>
  <si>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</si>
  <si>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</si>
  <si>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</si>
  <si>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</si>
  <si>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</si>
  <si>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</si>
  <si>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</si>
  <si>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</si>
  <si>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</si>
  <si>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</si>
  <si>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</si>
  <si>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</si>
  <si>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</si>
  <si>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 y más</t>
  </si>
  <si>
    <t>Tasa por 1000 Hbtes</t>
  </si>
  <si>
    <t>10 PRIMERAS CAUSAS DE MORTALIDAD SEGÚN LISTADO 105. SUBREGIÓN SUROESTE 2015</t>
  </si>
  <si>
    <t xml:space="preserve">** Tasas calculadas por 100,000 habitantes </t>
  </si>
  <si>
    <t xml:space="preserve">Nota: </t>
  </si>
  <si>
    <t>1. La presente informacion esta sujeta a cambios, una vez transcurrido el proceso de vigilancia se pueden confirmar o descartar causas de muertes</t>
  </si>
  <si>
    <t>2. Los datos de población se actualizaron de acuerdo a reporte del DANE (Fecha de actualización de la serie: jueves 12 de mayo de 2011)</t>
  </si>
  <si>
    <t>INDICADORES MACROPROBLEMA DE MORTALIDAD, POR  MUNICIPIO. SUBREGIÓN ORIENTE 2015</t>
  </si>
  <si>
    <t>MORTALIDAD GENERAL POR GRUPOS DE EDAD, SEGÚN  MUNICIPIO.  SUBREGIÓN ORIENTE 2015</t>
  </si>
  <si>
    <t>10 PRIMERAS CAUSAS DE MORTALIDAD SEGÚN LISTADO 105. SUBREGIÓN ORIENTE 2015</t>
  </si>
  <si>
    <t>INDICADORES MACROPROBLEMA DE MORTALIDAD, POR  MUNICIPIO. SUBREGIÓN NORTE 2015</t>
  </si>
  <si>
    <t>MORTALIDAD GENERAL POR GRUPOS DE EDAD, SEGÚN  MUNICIPIO.  SUBREGIÓN NORTE 2015</t>
  </si>
  <si>
    <t>10 PRIMERAS CAUSAS DE MORTALIDAD SEGÚN LISTADO 105. SUBREGIÓN NORTE 2015</t>
  </si>
  <si>
    <t>INDICADORES MACROPROBLEMA DE MORTALIDAD, POR  MUNICIPIO. SUBREGIÓN OCCIDENTE 2015</t>
  </si>
  <si>
    <t xml:space="preserve">Desnutrición en menores de cinco años
</t>
  </si>
  <si>
    <t>MORTALIDAD GENERAL POR GRUPOS DE EDAD, SEGÚN  MUNICIPIO.  SUBREGIÓN OCCIDENTE 2015</t>
  </si>
  <si>
    <t>10 PRIMERAS CAUSAS DE MORTALIDAD SEGÚN LISTADO 105. SUBREGIÓN OCCIDENTE 2015</t>
  </si>
  <si>
    <r>
      <t xml:space="preserve">Fuente: </t>
    </r>
    <r>
      <rPr>
        <sz val="8"/>
        <rFont val="Arial"/>
        <family val="2"/>
      </rPr>
      <t>DANE-Procesa SSSA-Información preliminar</t>
    </r>
  </si>
  <si>
    <t>INDICADORES MACROPROBLEMA DE MORTALIDAD, POR  MUNICIPIO. SUBREGIÓN NORDESTE 2015</t>
  </si>
  <si>
    <t>Materna 
(muertes directas  causas relacionadas con embarazo, parto y puerperio) (Códigos O000-0929 y O95X)</t>
  </si>
  <si>
    <t>MORTALIDAD GENERAL POR GRUPOS DE EDAD, SEGÚN  MUNICIPIO.  SUBREGIÓN NORDESTE 2015</t>
  </si>
  <si>
    <t>10 PRIMERAS CAUSAS DE MORTALIDAD SEGÚN LISTADO 105. SUBREGIÓN NORDESTE 2015</t>
  </si>
  <si>
    <t>INDICADORES MACROPROBLEMA DE MORTALIDAD, POR  MUNICIPIO. SUBREGIÓN URABÁ 2015</t>
  </si>
  <si>
    <t>MORTALIDAD GENERAL POR GRUPOS DE EDAD, SEGÚN  MUNICIPIO.  SUBREGIÓN URABÁ 2015</t>
  </si>
  <si>
    <t>10 PRIMERAS CAUSAS DE MORTALIDAD SEGÚN LISTADO 105. SUBREGIÓN URABÁ 2015</t>
  </si>
  <si>
    <t>INDICADORES MACROPROBLEMA DE MORTALIDAD, POR  MUNICIPIO. SUBREGIÓN BAJO CAUCA 2015</t>
  </si>
  <si>
    <t>Materna 
(muertes directas  causas relacionadas con embarazo, parto y puerperio)</t>
  </si>
  <si>
    <t>MORTALIDAD GENERAL POR GRUPOS DE EDAD, SEGÚN  MUNICIPIO.  SUBREGIÓN BAJO CAUCA 2015</t>
  </si>
  <si>
    <t>10 PRIMERAS CAUSAS DE MORTALIDAD SEGÚN LISTADO 105. SUBREGIÓN BAJO CAUCA 2015</t>
  </si>
  <si>
    <t>INDICADORES MACROPROBLEMA DE MORTALIDAD, POR  MUNICIPIO. SUBREGIÓN MAGDALENA MEDIO 2015</t>
  </si>
  <si>
    <t xml:space="preserve">Materna 
(muertes Indirectas  causas relacionadas con embarazo, parto y puerperio) </t>
  </si>
  <si>
    <t>10 PRIMERAS CAUSAS DE MORTALIDAD SEGÚN LISTADO 105. SUBREGIÓN MAGDALENA MEDIO 2015</t>
  </si>
  <si>
    <t>MORTALIDAD GENERAL POR GRUPOS DE EDAD, SEGÚN  MUNICIPIO.  SUBREGIÓN MAGDALENA MEDIO 2015</t>
  </si>
  <si>
    <t>MORTALIDAD GENERAL POR GRUPOS DE EDAD, SEGÚN  MUNICIPIO.  SUBREGIÓN VALLE DE ABURRÁ 2015</t>
  </si>
  <si>
    <t>10 PRIMERAS CAUSAS DE MORTALIDAD SEGÚN LISTADO 105. SUBREGIÓN VALLE DE ABURRÁ 2015</t>
  </si>
  <si>
    <t>INDICADORES MACROPROBLEMA DE MORTALIDAD, POR  MUNICIPIO. SUBREGIÓN VALLE DE ABURRÁ 2015</t>
  </si>
  <si>
    <t>MORBILIDAD</t>
  </si>
  <si>
    <t>DIEZ PRIMERAS CAUSAS DE MORBILIDAD POR CONSULTA SEGÚN, ZONA Y SEXO.  SUBREGIÓN SUROESTE 2015</t>
  </si>
  <si>
    <t>DIEZ PRIMERAS CAUSAS DE MORBILIDAD POR URGENCIAS SEGÚN, ZONA Y SEXO.  SUBREGIÓN SUROESTE 2015</t>
  </si>
  <si>
    <t>DIEZ PRIMERAS CAUSAS DE MORBILIDAD POR HOSPITALIZACION, SEGÚN ZONA Y SEXO.  SUBREGIÓN SUROESTE 2015</t>
  </si>
  <si>
    <t>DIEZ PRIMERAS CAUSAS DE MORBILIDAD POR CONSULTA SEGÚN, ZONA Y SEXO.  SUBREGIÓN ORIENTE 2015</t>
  </si>
  <si>
    <t>DIEZ PRIMERAS CAUSAS DE MORBILIDAD POR URGENCIAS SEGÚN, ZONA Y SEXO.  SUBREGIÓN ORIENTE 2015</t>
  </si>
  <si>
    <t>DIEZ PRIMERAS CAUSAS DE MORBILIDAD POR HOSPITALIZACION, SEGÚN ZONA Y SEXO.  SUBREGIÓN ORIENTE 2015</t>
  </si>
  <si>
    <t>DIEZ PRIMERAS CAUSAS DE MORBILIDAD POR URGENCIAS SEGÚN, ZONA Y SEXO.  SUBREGIÓN NORTE 2015</t>
  </si>
  <si>
    <t>DIEZ PRIMERAS CAUSAS DE MORBILIDAD POR CONSULTA SEGÚN, ZONA Y SEXO.  SUBREGIÓN NORTE 2015</t>
  </si>
  <si>
    <t>DIEZ PRIMERAS CAUSAS DE MORBILIDAD POR HOSPITALIZACION, SEGÚN ZONA Y SEXO.  SUBREGIÓN NORTE 2015</t>
  </si>
  <si>
    <t>DIEZ PRIMERAS CAUSAS DE MORBILIDAD POR CONSULTA SEGÚN, ZONA Y SEXO.  SUBREGIÓN OCCIDENTE 2015</t>
  </si>
  <si>
    <t>DIEZ PRIMERAS CAUSAS DE MORBILIDAD POR URGENCIAS SEGÚN, ZONA Y SEXO.  SUBREGIÓN OCCIDENTE 2015</t>
  </si>
  <si>
    <t>DIEZ PRIMERAS CAUSAS DE MORBILIDAD POR HOSPITALIZACION, SEGÚN ZONA Y SEXO.  SUBREGIÓN OCCIDENTE 2015</t>
  </si>
  <si>
    <t>DIEZ PRIMERAS CAUSAS DE MORBILIDAD POR CONSULTA SEGÚN, ZONA Y SEXO.  SUBREGIÓN NORDESTE 2015</t>
  </si>
  <si>
    <t>DIEZ PRIMERAS CAUSAS DE MORBILIDAD POR URGENCIAS SEGÚN, ZONA Y SEXO.  SUBREGIÓN NORDESTE 2015</t>
  </si>
  <si>
    <t>DIEZ PRIMERAS CAUSAS DE MORBILIDAD POR HOSPITALIZACION, SEGÚN ZONA Y SEXO.  SUBREGIÓN NORDESTE 2015</t>
  </si>
  <si>
    <t>DIEZ PRIMERAS CAUSAS DE MORBILIDAD POR CONSULTA SEGÚN, ZONA Y SEXO.  SUBREGIÓN URABÁ 2015</t>
  </si>
  <si>
    <t>DIEZ PRIMERAS CAUSAS DE MORBILIDAD POR URGENCIAS SEGÚN, ZONA Y SEXO.  SUBREGIÓN URABÁ 2015</t>
  </si>
  <si>
    <t>DIEZ PRIMERAS CAUSAS DE MORBILIDAD POR HOSPITALIZACION, SEGÚN ZONA Y SEXO.  SUBREGIÓN URABÁ 2015</t>
  </si>
  <si>
    <t>DIEZ PRIMERAS CAUSAS DE MORBILIDAD POR CONSULTA SEGÚN, ZONA Y SEXO.  SUBREGIÓN BAJO CAUCA 2015</t>
  </si>
  <si>
    <t>DIEZ PRIMERAS CAUSAS DE MORBILIDAD POR URGENCIAS SEGÚN, ZONA Y SEXO.  SUBREGIÓN BAJO CAUCA 2015</t>
  </si>
  <si>
    <t>DIEZ PRIMERAS CAUSAS DE MORBILIDAD POR HOSPITALIZACION, SEGÚN ZONA Y SEXO.  SUBREGIÓN BAJO CAUCA 2015</t>
  </si>
  <si>
    <t>DIEZ PRIMERAS CAUSAS DE MORBILIDAD POR CONSULTA SEGÚN, ZONA Y SEXO.  SUBREGIÓN MAGDALENA MEDIO 2015</t>
  </si>
  <si>
    <t>DIEZ PRIMERAS CAUSAS DE MORBILIDAD POR URGENCIAS SEGÚN, ZONA Y SEXO.  SUBREGIÓN MAGDALENA MEDIO 2015</t>
  </si>
  <si>
    <t>DIEZ PRIMERAS CAUSAS DE MORBILIDAD POR HOSPITALIZACION, SEGÚN ZONA Y SEXO.  SUBREGIÓN MAGDALENA MEDIO 2015</t>
  </si>
  <si>
    <t>DIEZ PRIMERAS CAUSAS DE MORBILIDAD POR CONSULTA SEGÚN, ZONA Y SEXO.  SUBREGIÓN VALLE DE ABURRÁ 2015</t>
  </si>
  <si>
    <t>DIEZ PRIMERAS CAUSAS DE MORBILIDAD POR URGENCIAS SEGÚN, ZONA Y SEXO.  SUBREGIÓN VALLE DE ABURRÁ 2015</t>
  </si>
  <si>
    <t>DIEZ PRIMERAS CAUSAS DE MORBILIDAD POR HOSPITALIZACION, SEGÚN ZONA Y SEXO.  SUBREGIÓN VALLE DE ABURRÁ 2015</t>
  </si>
  <si>
    <t>DISCAPCIDAD</t>
  </si>
  <si>
    <t>&lt; 1 AÑO</t>
  </si>
  <si>
    <t>1-4</t>
  </si>
  <si>
    <t>65-69</t>
  </si>
  <si>
    <t>70-74</t>
  </si>
  <si>
    <t>75-79</t>
  </si>
  <si>
    <t>80 Y MAS</t>
  </si>
  <si>
    <t>No Definido</t>
  </si>
  <si>
    <t>NO REPORTADO</t>
  </si>
  <si>
    <t>TOTAL GENERAL</t>
  </si>
  <si>
    <t>HOMBRES</t>
  </si>
  <si>
    <t>MUJERES</t>
  </si>
  <si>
    <r>
      <rPr>
        <b/>
        <sz val="10"/>
        <color theme="1"/>
        <rFont val="Arial"/>
        <family val="2"/>
      </rPr>
      <t>Fuente</t>
    </r>
    <r>
      <rPr>
        <sz val="10"/>
        <color theme="1"/>
        <rFont val="Arial"/>
        <family val="2"/>
      </rPr>
      <t>: Cubos SISPRO - RLCPCD</t>
    </r>
  </si>
  <si>
    <t>Información con corte a 30 de septiembre de 2016</t>
  </si>
  <si>
    <r>
      <t xml:space="preserve">Fecha de consulta: </t>
    </r>
    <r>
      <rPr>
        <sz val="10"/>
        <rFont val="Arial"/>
        <family val="2"/>
      </rPr>
      <t>10/11/2016</t>
    </r>
  </si>
  <si>
    <r>
      <t xml:space="preserve">Fuente: </t>
    </r>
    <r>
      <rPr>
        <sz val="8"/>
        <rFont val="Arial"/>
        <family val="2"/>
      </rPr>
      <t>DANE. Información preliminar</t>
    </r>
  </si>
  <si>
    <r>
      <t xml:space="preserve">Procesa: </t>
    </r>
    <r>
      <rPr>
        <sz val="8"/>
        <rFont val="Arial"/>
        <family val="2"/>
      </rPr>
      <t>SSSA</t>
    </r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</si>
  <si>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Cubos SISPRO - RLCPCD</t>
    </r>
  </si>
  <si>
    <r>
      <t xml:space="preserve">Fecha de consulta: </t>
    </r>
    <r>
      <rPr>
        <sz val="9"/>
        <rFont val="Arial"/>
        <family val="2"/>
      </rPr>
      <t>10/11/2016</t>
    </r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</si>
  <si>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SisMasterRips</t>
    </r>
  </si>
  <si>
    <r>
      <t xml:space="preserve">Fecha Corte: </t>
    </r>
    <r>
      <rPr>
        <sz val="9"/>
        <color theme="1"/>
        <rFont val="Arial"/>
        <family val="2"/>
      </rPr>
      <t xml:space="preserve">31/12/2015 </t>
    </r>
  </si>
  <si>
    <r>
      <t xml:space="preserve">Fecha Reporte: </t>
    </r>
    <r>
      <rPr>
        <sz val="9"/>
        <color theme="1"/>
        <rFont val="Arial"/>
        <family val="2"/>
      </rPr>
      <t>15/08/2016</t>
    </r>
  </si>
  <si>
    <r>
      <t xml:space="preserve">Fuente: </t>
    </r>
    <r>
      <rPr>
        <sz val="9"/>
        <rFont val="Arial"/>
        <family val="2"/>
      </rPr>
      <t>DANE. Información preliminar</t>
    </r>
  </si>
  <si>
    <r>
      <t xml:space="preserve">Procesa: </t>
    </r>
    <r>
      <rPr>
        <sz val="9"/>
        <rFont val="Arial"/>
        <family val="2"/>
      </rPr>
      <t>SSSA</t>
    </r>
  </si>
  <si>
    <t>PERSONAS CARACTERIZADAS EN EL REGISTRO DE DISCAPACIDAD, SEGÚN MUNICIPIO DE RESIDENCIA, EDAD Y SEXO. SUBREGIÓN NORTE, 2015</t>
  </si>
  <si>
    <t>PERSONAS CARACTERIZADAS EN EL REGISTRO DE DISCAPACIDAD, SEGÚN MUNICIPIO DE RESIDENCIA, EDAD Y SEXO. SUBREGIÓN ORIENTE, 2015</t>
  </si>
  <si>
    <t>PERSONAS CARACTERIZADAS EN EL REGISTRO DE DISCAPACIDAD, SEGÚN MUNICIPIO DE RESIDENCIA, EDAD Y SEXO. SUBREGIÓN SUROESTE, 2015</t>
  </si>
  <si>
    <t>PERSONAS CARACTERIZADAS EN EL REGISTRO DE DISCAPACIDAD, SEGÚN MUNICIPIO DE RESIDENCIA, EDAD Y SEXO. SUBREGIÓN NORDESTE, 2015</t>
  </si>
  <si>
    <t>PERSONAS CARACTERIZADAS EN EL REGISTRO DE DISCAPACIDAD, SEGÚN MUNICIPIO DE RESIDENCIA, EDAD Y SEXO. SUBREGIÓN OCCIDENTE, 2015</t>
  </si>
  <si>
    <t xml:space="preserve"> 
MUNICIPIO</t>
  </si>
  <si>
    <t xml:space="preserve">
MUNICIPIO</t>
  </si>
  <si>
    <t xml:space="preserve">
 MUNICIPIO</t>
  </si>
  <si>
    <t>PERSONAS CARACTERIZADAS EN EL REGISTRO DE DISCAPACIDAD, SEGÚN MUNICIPIO DE RESIDENCIA, EDAD Y SEXO. SUBREGIÓN URABÁ, 2015</t>
  </si>
  <si>
    <t>PERSONAS CARACTERIZADAS EN EL REGISTRO DE DISCAPACIDAD, SEGÚN MUNICIPIO DE RESIDENCIA, EDAD Y SEXO. SUBREGIÓN BAJO CAUCA, 2015</t>
  </si>
  <si>
    <t>PERSONAS CARACTERIZADAS EN EL REGISTRO DE DISCAPACIDAD, SEGÚN MUNICIPIO DE RESIDENCIA, EDAD Y SEXO. SUBREGIÓN MAGDALENA MEDIO, 2015</t>
  </si>
  <si>
    <t>PERSONAS CARACTERIZADAS EN EL REGISTRO DE DISCAPACIDAD, SEGÚN MUNICIPIO DE RESIDENCIA, EDAD Y SEXO. SUBREGIÓN VALLE DE ABURRÁ, 2015</t>
  </si>
  <si>
    <t>NOTA:  El Nivel O corresponde a la poblacion especial que se afilia mediante listados censales (Indigenas, indigentes, niños menores de edad)</t>
  </si>
  <si>
    <t>NOTA:  El Nivel O corresponde a la población especial que se afilia mediante listados censales (Indigenas, indigentes, niños menores de edad</t>
  </si>
  <si>
    <t>FUENTE: Secretaría Seccional de Salud y Protección Social de Antioquia.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</si>
</sst>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_ [$€-2]\ * #,##0.00_ ;_ [$€-2]\ * \-#,##0.00_ ;_ [$€-2]\ * &quot;-&quot;??_ "/>
    <numFmt numFmtId="167" formatCode="_ * #,##0.00_ ;_ * \-#,##0.00_ ;_ * &quot;-&quot;??_ ;_ @_ "/>
    <numFmt numFmtId="168" formatCode="_-* #,##0.00\ &quot;€&quot;_-;\-* #,##0.00\ &quot;€&quot;_-;_-* &quot;-&quot;??\ &quot;€&quot;_-;_-@_-"/>
    <numFmt numFmtId="169" formatCode="#."/>
    <numFmt numFmtId="170" formatCode="_-* #.##0.00_-;\-* #.##0.00_-;_-* &quot;-&quot;??_-;_-@_-"/>
    <numFmt numFmtId="171" formatCode="_-[$€-2]* #,##0.00_-;\-[$€-2]* #,##0.00_-;_-[$€-2]* &quot;-&quot;??_-"/>
    <numFmt numFmtId="172" formatCode="_-* #,##0.00\ _€_-;\-* #,##0.00\ _€_-;_-* &quot;-&quot;??\ _€_-;_-@_-"/>
    <numFmt numFmtId="173" formatCode="_-* #,##0_-;\-* #,##0_-;_-* &quot;-&quot;??_-;_-@_-"/>
    <numFmt numFmtId="174" formatCode="0.0"/>
    <numFmt numFmtId="175" formatCode="0.0%"/>
    <numFmt numFmtId="176" formatCode="#,##0.0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rgb="FF000000"/>
      <name val="Calibri"/>
      <family val="2"/>
    </font>
    <font>
      <sz val="10"/>
      <name val="Courier"/>
      <family val="3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10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"/>
      <color indexed="16"/>
      <name val="Courier"/>
      <family val="3"/>
    </font>
    <font>
      <b/>
      <sz val="11"/>
      <color indexed="10"/>
      <name val="Calibri"/>
      <family val="2"/>
    </font>
    <font>
      <sz val="11"/>
      <name val="Arial Narrow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theme="1"/>
      <name val="Arial"/>
      <family val="2"/>
    </font>
    <font>
      <sz val="12"/>
      <name val="Arial"/>
      <family val="2"/>
    </font>
    <font>
      <b/>
      <sz val="18"/>
      <color indexed="62"/>
      <name val="Cambria"/>
      <family val="2"/>
    </font>
    <font>
      <b/>
      <sz val="11"/>
      <color theme="0"/>
      <name val="Calibri"/>
      <family val="2"/>
      <scheme val="minor"/>
    </font>
    <font>
      <b/>
      <sz val="10"/>
      <color indexed="9"/>
      <name val="Arial"/>
      <family val="2"/>
    </font>
    <font>
      <b/>
      <sz val="9"/>
      <color theme="0"/>
      <name val="Arial"/>
      <family val="2"/>
    </font>
    <font>
      <b/>
      <sz val="9"/>
      <color indexed="9"/>
      <name val="Arial"/>
      <family val="2"/>
    </font>
    <font>
      <sz val="10"/>
      <name val="Arial Narrow"/>
      <family val="2"/>
    </font>
    <font>
      <sz val="10"/>
      <color indexed="8"/>
      <name val="MS Sans Serif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10"/>
      <color theme="0"/>
      <name val="Arial Narrow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sz val="9"/>
      <color theme="1"/>
      <name val="Calibri"/>
      <family val="2"/>
      <scheme val="minor"/>
    </font>
    <font>
      <sz val="9"/>
      <color indexed="9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sz val="10"/>
      <color indexed="9"/>
      <name val="Arial"/>
      <family val="2"/>
    </font>
    <font>
      <sz val="16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7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indexed="9"/>
        <bgColor indexed="64"/>
      </patternFill>
    </fill>
    <fill>
      <patternFill patternType="solid">
        <fgColor rgb="FF008000"/>
        <bgColor rgb="FF000000"/>
      </patternFill>
    </fill>
    <fill>
      <patternFill patternType="solid">
        <fgColor rgb="FF0066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29">
    <xf numFmtId="0" fontId="0" fillId="0" borderId="0"/>
    <xf numFmtId="0" fontId="3" fillId="0" borderId="0"/>
    <xf numFmtId="0" fontId="5" fillId="0" borderId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8" fillId="17" borderId="0" applyNumberFormat="0" applyBorder="0" applyAlignment="0" applyProtection="0"/>
    <xf numFmtId="0" fontId="9" fillId="29" borderId="4" applyNumberFormat="0" applyAlignment="0" applyProtection="0"/>
    <xf numFmtId="0" fontId="10" fillId="30" borderId="5" applyNumberFormat="0" applyAlignment="0" applyProtection="0"/>
    <xf numFmtId="0" fontId="11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4" borderId="0" applyNumberFormat="0" applyBorder="0" applyAlignment="0" applyProtection="0"/>
    <xf numFmtId="0" fontId="13" fillId="20" borderId="4" applyNumberFormat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4" fillId="16" borderId="0" applyNumberFormat="0" applyBorder="0" applyAlignment="0" applyProtection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5" fillId="35" borderId="0" applyNumberFormat="0" applyBorder="0" applyAlignment="0" applyProtection="0"/>
    <xf numFmtId="0" fontId="5" fillId="0" borderId="0"/>
    <xf numFmtId="0" fontId="3" fillId="0" borderId="0"/>
    <xf numFmtId="0" fontId="16" fillId="0" borderId="0"/>
    <xf numFmtId="0" fontId="5" fillId="0" borderId="0"/>
    <xf numFmtId="0" fontId="5" fillId="0" borderId="0"/>
    <xf numFmtId="0" fontId="3" fillId="0" borderId="0"/>
    <xf numFmtId="39" fontId="17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5" fillId="0" borderId="0"/>
    <xf numFmtId="0" fontId="18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5" fillId="36" borderId="7" applyNumberFormat="0" applyFont="0" applyAlignment="0" applyProtection="0"/>
    <xf numFmtId="0" fontId="5" fillId="36" borderId="7" applyNumberFormat="0" applyFont="0" applyAlignment="0" applyProtection="0"/>
    <xf numFmtId="9" fontId="5" fillId="0" borderId="0" applyFont="0" applyFill="0" applyBorder="0" applyAlignment="0" applyProtection="0"/>
    <xf numFmtId="0" fontId="19" fillId="29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10" applyNumberFormat="0" applyFill="0" applyAlignment="0" applyProtection="0"/>
    <xf numFmtId="0" fontId="12" fillId="0" borderId="11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12" applyNumberFormat="0" applyFill="0" applyAlignment="0" applyProtection="0"/>
    <xf numFmtId="0" fontId="26" fillId="0" borderId="0"/>
    <xf numFmtId="3" fontId="32" fillId="0" borderId="2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9" fontId="33" fillId="0" borderId="0">
      <protection locked="0"/>
    </xf>
    <xf numFmtId="0" fontId="6" fillId="21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16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36" borderId="0" applyNumberFormat="0" applyBorder="0" applyAlignment="0" applyProtection="0"/>
    <xf numFmtId="0" fontId="6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6" fillId="19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35" borderId="0" applyNumberFormat="0" applyBorder="0" applyAlignment="0" applyProtection="0"/>
    <xf numFmtId="0" fontId="6" fillId="23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1" borderId="0" applyNumberFormat="0" applyBorder="0" applyAlignment="0" applyProtection="0"/>
    <xf numFmtId="0" fontId="6" fillId="36" borderId="0" applyNumberFormat="0" applyBorder="0" applyAlignment="0" applyProtection="0"/>
    <xf numFmtId="0" fontId="6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34" borderId="0" applyNumberFormat="0" applyBorder="0" applyAlignment="0" applyProtection="0"/>
    <xf numFmtId="0" fontId="7" fillId="24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24" borderId="0" applyNumberFormat="0" applyBorder="0" applyAlignment="0" applyProtection="0"/>
    <xf numFmtId="0" fontId="7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32" borderId="0" applyNumberFormat="0" applyBorder="0" applyAlignment="0" applyProtection="0"/>
    <xf numFmtId="0" fontId="14" fillId="18" borderId="0" applyNumberFormat="0" applyBorder="0" applyAlignment="0" applyProtection="0"/>
    <xf numFmtId="0" fontId="34" fillId="41" borderId="4" applyNumberFormat="0" applyAlignment="0" applyProtection="0"/>
    <xf numFmtId="0" fontId="10" fillId="30" borderId="5" applyNumberFormat="0" applyAlignment="0" applyProtection="0"/>
    <xf numFmtId="17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5" fillId="0" borderId="0" applyFont="0" applyFill="0" applyBorder="0" applyAlignment="0" applyProtection="0"/>
    <xf numFmtId="171" fontId="5" fillId="0" borderId="0" applyFont="0" applyFill="0" applyBorder="0" applyAlignment="0" applyProtection="0"/>
    <xf numFmtId="166" fontId="3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8" fillId="19" borderId="0" applyNumberFormat="0" applyBorder="0" applyAlignment="0" applyProtection="0"/>
    <xf numFmtId="0" fontId="36" fillId="0" borderId="27" applyNumberFormat="0" applyFill="0" applyAlignment="0" applyProtection="0"/>
    <xf numFmtId="0" fontId="37" fillId="0" borderId="28" applyNumberFormat="0" applyFill="0" applyAlignment="0" applyProtection="0"/>
    <xf numFmtId="0" fontId="38" fillId="0" borderId="29" applyNumberFormat="0" applyFill="0" applyAlignment="0" applyProtection="0"/>
    <xf numFmtId="0" fontId="38" fillId="0" borderId="0" applyNumberFormat="0" applyFill="0" applyBorder="0" applyAlignment="0" applyProtection="0"/>
    <xf numFmtId="0" fontId="13" fillId="35" borderId="4" applyNumberFormat="0" applyAlignment="0" applyProtection="0"/>
    <xf numFmtId="0" fontId="20" fillId="0" borderId="30" applyNumberFormat="0" applyFill="0" applyAlignment="0" applyProtection="0"/>
    <xf numFmtId="172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" fillId="0" borderId="0"/>
    <xf numFmtId="0" fontId="5" fillId="0" borderId="0"/>
    <xf numFmtId="0" fontId="5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39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1" fillId="2" borderId="1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1" fillId="2" borderId="1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2" borderId="1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1" fillId="2" borderId="1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5" fillId="36" borderId="7" applyNumberFormat="0" applyFont="0" applyAlignment="0" applyProtection="0"/>
    <xf numFmtId="0" fontId="19" fillId="41" borderId="8" applyNumberFormat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5" fillId="0" borderId="0"/>
    <xf numFmtId="0" fontId="47" fillId="0" borderId="0"/>
    <xf numFmtId="0" fontId="5" fillId="0" borderId="0"/>
    <xf numFmtId="0" fontId="5" fillId="0" borderId="0"/>
    <xf numFmtId="0" fontId="18" fillId="0" borderId="0"/>
  </cellStyleXfs>
  <cellXfs count="805">
    <xf numFmtId="0" fontId="0" fillId="0" borderId="0" xfId="0"/>
    <xf numFmtId="0" fontId="5" fillId="0" borderId="0" xfId="360"/>
    <xf numFmtId="0" fontId="46" fillId="0" borderId="3" xfId="43" applyFont="1" applyBorder="1"/>
    <xf numFmtId="3" fontId="5" fillId="0" borderId="3" xfId="360" applyNumberFormat="1" applyBorder="1" applyAlignment="1">
      <alignment horizontal="center"/>
    </xf>
    <xf numFmtId="3" fontId="5" fillId="0" borderId="3" xfId="360" applyNumberFormat="1" applyBorder="1"/>
    <xf numFmtId="3" fontId="5" fillId="0" borderId="3" xfId="43" applyNumberFormat="1" applyBorder="1" applyAlignment="1">
      <alignment horizontal="center"/>
    </xf>
    <xf numFmtId="3" fontId="29" fillId="38" borderId="34" xfId="43" applyNumberFormat="1" applyFont="1" applyFill="1" applyBorder="1" applyAlignment="1">
      <alignment horizontal="center"/>
    </xf>
    <xf numFmtId="0" fontId="48" fillId="0" borderId="0" xfId="625" applyNumberFormat="1" applyFont="1" applyFill="1" applyBorder="1" applyAlignment="1" applyProtection="1"/>
    <xf numFmtId="0" fontId="49" fillId="0" borderId="0" xfId="625" applyNumberFormat="1" applyFont="1" applyFill="1" applyBorder="1" applyAlignment="1" applyProtection="1"/>
    <xf numFmtId="0" fontId="44" fillId="38" borderId="35" xfId="43" applyFont="1" applyFill="1" applyBorder="1" applyAlignment="1">
      <alignment vertical="center"/>
    </xf>
    <xf numFmtId="3" fontId="29" fillId="38" borderId="34" xfId="43" applyNumberFormat="1" applyFont="1" applyFill="1" applyBorder="1"/>
    <xf numFmtId="3" fontId="5" fillId="0" borderId="3" xfId="43" applyNumberFormat="1" applyBorder="1"/>
    <xf numFmtId="3" fontId="5" fillId="0" borderId="3" xfId="43" applyNumberFormat="1" applyBorder="1" applyAlignment="1">
      <alignment horizontal="right"/>
    </xf>
    <xf numFmtId="0" fontId="50" fillId="38" borderId="3" xfId="43" applyFont="1" applyFill="1" applyBorder="1" applyAlignment="1">
      <alignment horizontal="center"/>
    </xf>
    <xf numFmtId="0" fontId="46" fillId="0" borderId="19" xfId="43" applyFont="1" applyBorder="1"/>
    <xf numFmtId="0" fontId="46" fillId="0" borderId="24" xfId="43" applyFont="1" applyBorder="1"/>
    <xf numFmtId="3" fontId="5" fillId="0" borderId="42" xfId="43" applyNumberFormat="1" applyBorder="1"/>
    <xf numFmtId="3" fontId="5" fillId="0" borderId="42" xfId="43" applyNumberFormat="1" applyBorder="1" applyAlignment="1">
      <alignment horizontal="center"/>
    </xf>
    <xf numFmtId="3" fontId="5" fillId="0" borderId="22" xfId="360" applyNumberFormat="1" applyBorder="1" applyAlignment="1">
      <alignment horizontal="center"/>
    </xf>
    <xf numFmtId="3" fontId="5" fillId="0" borderId="22" xfId="360" applyNumberFormat="1" applyBorder="1"/>
    <xf numFmtId="3" fontId="5" fillId="0" borderId="22" xfId="43" applyNumberFormat="1" applyBorder="1" applyAlignment="1">
      <alignment horizontal="center"/>
    </xf>
    <xf numFmtId="3" fontId="44" fillId="38" borderId="42" xfId="624" applyNumberFormat="1" applyFont="1" applyFill="1" applyBorder="1" applyAlignment="1">
      <alignment horizontal="center" vertical="center" wrapText="1"/>
    </xf>
    <xf numFmtId="3" fontId="45" fillId="42" borderId="33" xfId="624" applyNumberFormat="1" applyFont="1" applyFill="1" applyBorder="1" applyAlignment="1">
      <alignment horizontal="center" vertical="center"/>
    </xf>
    <xf numFmtId="3" fontId="43" fillId="42" borderId="34" xfId="624" applyNumberFormat="1" applyFont="1" applyFill="1" applyBorder="1" applyAlignment="1">
      <alignment horizontal="center" vertical="center"/>
    </xf>
    <xf numFmtId="3" fontId="42" fillId="43" borderId="41" xfId="366" applyNumberFormat="1" applyFont="1" applyFill="1" applyBorder="1" applyAlignment="1">
      <alignment horizontal="center" vertical="center"/>
    </xf>
    <xf numFmtId="0" fontId="46" fillId="0" borderId="21" xfId="43" applyFont="1" applyBorder="1"/>
    <xf numFmtId="3" fontId="5" fillId="0" borderId="18" xfId="43" applyNumberFormat="1" applyBorder="1" applyAlignment="1">
      <alignment horizontal="center"/>
    </xf>
    <xf numFmtId="3" fontId="29" fillId="38" borderId="34" xfId="76" applyNumberFormat="1" applyFont="1" applyFill="1" applyBorder="1" applyAlignment="1">
      <alignment horizontal="center" vertical="center"/>
    </xf>
    <xf numFmtId="0" fontId="44" fillId="38" borderId="39" xfId="43" applyFont="1" applyFill="1" applyBorder="1" applyAlignment="1">
      <alignment vertical="center"/>
    </xf>
    <xf numFmtId="0" fontId="44" fillId="38" borderId="35" xfId="43" applyFont="1" applyFill="1" applyBorder="1" applyAlignment="1">
      <alignment horizontal="left" vertical="center"/>
    </xf>
    <xf numFmtId="0" fontId="46" fillId="0" borderId="16" xfId="43" applyFont="1" applyBorder="1"/>
    <xf numFmtId="3" fontId="29" fillId="38" borderId="34" xfId="360" applyNumberFormat="1" applyFont="1" applyFill="1" applyBorder="1" applyAlignment="1">
      <alignment horizontal="center"/>
    </xf>
    <xf numFmtId="1" fontId="29" fillId="38" borderId="35" xfId="76" applyNumberFormat="1" applyFont="1" applyFill="1" applyBorder="1" applyAlignment="1">
      <alignment horizontal="left" vertical="center" wrapText="1" shrinkToFit="1"/>
    </xf>
    <xf numFmtId="1" fontId="29" fillId="38" borderId="35" xfId="76" applyNumberFormat="1" applyFont="1" applyFill="1" applyBorder="1" applyAlignment="1">
      <alignment vertical="center" wrapText="1" shrinkToFit="1"/>
    </xf>
    <xf numFmtId="3" fontId="29" fillId="38" borderId="34" xfId="76" applyNumberFormat="1" applyFont="1" applyFill="1" applyBorder="1" applyAlignment="1">
      <alignment horizontal="right" vertical="center"/>
    </xf>
    <xf numFmtId="3" fontId="29" fillId="38" borderId="41" xfId="76" applyNumberFormat="1" applyFont="1" applyFill="1" applyBorder="1" applyAlignment="1">
      <alignment horizontal="right" vertical="center"/>
    </xf>
    <xf numFmtId="3" fontId="5" fillId="0" borderId="22" xfId="43" applyNumberFormat="1" applyBorder="1"/>
    <xf numFmtId="3" fontId="5" fillId="0" borderId="22" xfId="43" applyNumberFormat="1" applyBorder="1" applyAlignment="1">
      <alignment horizontal="right"/>
    </xf>
    <xf numFmtId="0" fontId="50" fillId="38" borderId="42" xfId="43" applyFont="1" applyFill="1" applyBorder="1" applyAlignment="1">
      <alignment horizontal="center"/>
    </xf>
    <xf numFmtId="0" fontId="53" fillId="0" borderId="0" xfId="0" applyFont="1"/>
    <xf numFmtId="0" fontId="54" fillId="0" borderId="0" xfId="0" applyFont="1"/>
    <xf numFmtId="0" fontId="32" fillId="0" borderId="0" xfId="76" applyFont="1"/>
    <xf numFmtId="3" fontId="43" fillId="38" borderId="34" xfId="624" applyNumberFormat="1" applyFont="1" applyFill="1" applyBorder="1" applyAlignment="1">
      <alignment horizontal="center" vertical="center"/>
    </xf>
    <xf numFmtId="10" fontId="29" fillId="38" borderId="34" xfId="76" applyNumberFormat="1" applyFont="1" applyFill="1" applyBorder="1" applyAlignment="1">
      <alignment horizontal="right" vertical="center" wrapText="1" shrinkToFit="1"/>
    </xf>
    <xf numFmtId="3" fontId="42" fillId="43" borderId="51" xfId="366" applyNumberFormat="1" applyFont="1" applyFill="1" applyBorder="1" applyAlignment="1">
      <alignment horizontal="center"/>
    </xf>
    <xf numFmtId="3" fontId="42" fillId="43" borderId="52" xfId="366" applyNumberFormat="1" applyFont="1" applyFill="1" applyBorder="1" applyAlignment="1">
      <alignment horizontal="center"/>
    </xf>
    <xf numFmtId="3" fontId="50" fillId="38" borderId="42" xfId="43" applyNumberFormat="1" applyFont="1" applyFill="1" applyBorder="1" applyAlignment="1">
      <alignment horizontal="center"/>
    </xf>
    <xf numFmtId="165" fontId="5" fillId="0" borderId="57" xfId="37" applyBorder="1" applyAlignment="1">
      <alignment vertical="center"/>
    </xf>
    <xf numFmtId="3" fontId="5" fillId="37" borderId="50" xfId="0" applyNumberFormat="1" applyFont="1" applyFill="1" applyBorder="1" applyAlignment="1">
      <alignment horizontal="right" vertical="center"/>
    </xf>
    <xf numFmtId="165" fontId="5" fillId="0" borderId="54" xfId="37" applyBorder="1" applyAlignment="1">
      <alignment vertical="center"/>
    </xf>
    <xf numFmtId="3" fontId="0" fillId="0" borderId="58" xfId="0" applyNumberFormat="1" applyBorder="1" applyAlignment="1">
      <alignment horizontal="right" vertical="center"/>
    </xf>
    <xf numFmtId="3" fontId="0" fillId="0" borderId="55" xfId="0" applyNumberFormat="1" applyBorder="1" applyAlignment="1">
      <alignment horizontal="right" vertical="center"/>
    </xf>
    <xf numFmtId="3" fontId="46" fillId="0" borderId="3" xfId="43" applyNumberFormat="1" applyFont="1" applyBorder="1"/>
    <xf numFmtId="3" fontId="29" fillId="38" borderId="42" xfId="76" applyNumberFormat="1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/>
    </xf>
    <xf numFmtId="3" fontId="5" fillId="0" borderId="3" xfId="43" applyNumberFormat="1" applyFont="1" applyBorder="1"/>
    <xf numFmtId="0" fontId="43" fillId="42" borderId="3" xfId="59" applyFont="1" applyFill="1" applyBorder="1" applyAlignment="1">
      <alignment horizontal="center" vertical="center"/>
    </xf>
    <xf numFmtId="174" fontId="43" fillId="42" borderId="3" xfId="59" applyNumberFormat="1" applyFont="1" applyFill="1" applyBorder="1" applyAlignment="1">
      <alignment horizontal="center" vertical="center"/>
    </xf>
    <xf numFmtId="174" fontId="43" fillId="42" borderId="20" xfId="59" applyNumberFormat="1" applyFont="1" applyFill="1" applyBorder="1" applyAlignment="1">
      <alignment horizontal="center" vertical="center"/>
    </xf>
    <xf numFmtId="0" fontId="43" fillId="42" borderId="62" xfId="59" applyFont="1" applyFill="1" applyBorder="1" applyAlignment="1" applyProtection="1">
      <alignment vertical="center"/>
    </xf>
    <xf numFmtId="1" fontId="43" fillId="42" borderId="42" xfId="59" applyNumberFormat="1" applyFont="1" applyFill="1" applyBorder="1" applyAlignment="1">
      <alignment horizontal="center" vertical="center"/>
    </xf>
    <xf numFmtId="174" fontId="43" fillId="42" borderId="24" xfId="59" applyNumberFormat="1" applyFont="1" applyFill="1" applyBorder="1" applyAlignment="1" applyProtection="1">
      <alignment horizontal="center" vertical="center"/>
    </xf>
    <xf numFmtId="174" fontId="43" fillId="42" borderId="42" xfId="59" applyNumberFormat="1" applyFont="1" applyFill="1" applyBorder="1" applyAlignment="1">
      <alignment horizontal="center" vertical="center"/>
    </xf>
    <xf numFmtId="0" fontId="43" fillId="42" borderId="42" xfId="59" applyFont="1" applyFill="1" applyBorder="1" applyAlignment="1" applyProtection="1">
      <alignment horizontal="center" vertical="center"/>
    </xf>
    <xf numFmtId="174" fontId="43" fillId="42" borderId="25" xfId="59" applyNumberFormat="1" applyFont="1" applyFill="1" applyBorder="1" applyAlignment="1">
      <alignment horizontal="center" vertical="center"/>
    </xf>
    <xf numFmtId="1" fontId="5" fillId="0" borderId="21" xfId="59" applyNumberFormat="1" applyFont="1" applyFill="1" applyBorder="1" applyAlignment="1">
      <alignment vertical="center"/>
    </xf>
    <xf numFmtId="1" fontId="5" fillId="0" borderId="22" xfId="59" applyNumberFormat="1" applyFont="1" applyFill="1" applyBorder="1" applyAlignment="1">
      <alignment horizontal="center" vertical="center"/>
    </xf>
    <xf numFmtId="174" fontId="5" fillId="0" borderId="22" xfId="59" applyNumberFormat="1" applyFont="1" applyFill="1" applyBorder="1" applyAlignment="1">
      <alignment horizontal="center" vertical="center"/>
    </xf>
    <xf numFmtId="1" fontId="5" fillId="0" borderId="22" xfId="59" applyNumberFormat="1" applyFont="1" applyFill="1" applyBorder="1" applyAlignment="1" applyProtection="1">
      <alignment horizontal="center" vertical="center"/>
      <protection locked="0"/>
    </xf>
    <xf numFmtId="174" fontId="5" fillId="0" borderId="22" xfId="59" applyNumberFormat="1" applyFont="1" applyFill="1" applyBorder="1" applyAlignment="1" applyProtection="1">
      <alignment horizontal="center" vertical="center"/>
      <protection locked="0"/>
    </xf>
    <xf numFmtId="1" fontId="5" fillId="0" borderId="17" xfId="59" applyNumberFormat="1" applyFont="1" applyFill="1" applyBorder="1" applyAlignment="1" applyProtection="1">
      <alignment horizontal="center" vertical="center"/>
      <protection locked="0"/>
    </xf>
    <xf numFmtId="174" fontId="5" fillId="0" borderId="18" xfId="59" applyNumberFormat="1" applyFont="1" applyFill="1" applyBorder="1" applyAlignment="1" applyProtection="1">
      <alignment horizontal="center" vertical="center"/>
      <protection locked="0"/>
    </xf>
    <xf numFmtId="1" fontId="5" fillId="0" borderId="19" xfId="59" applyNumberFormat="1" applyFont="1" applyFill="1" applyBorder="1" applyAlignment="1">
      <alignment vertical="center"/>
    </xf>
    <xf numFmtId="1" fontId="5" fillId="0" borderId="3" xfId="59" applyNumberFormat="1" applyFont="1" applyFill="1" applyBorder="1" applyAlignment="1">
      <alignment horizontal="center" vertical="center"/>
    </xf>
    <xf numFmtId="174" fontId="5" fillId="0" borderId="3" xfId="59" applyNumberFormat="1" applyFont="1" applyFill="1" applyBorder="1" applyAlignment="1">
      <alignment horizontal="center" vertical="center"/>
    </xf>
    <xf numFmtId="1" fontId="5" fillId="0" borderId="3" xfId="59" applyNumberFormat="1" applyFont="1" applyFill="1" applyBorder="1" applyAlignment="1" applyProtection="1">
      <alignment horizontal="center" vertical="center"/>
      <protection locked="0"/>
    </xf>
    <xf numFmtId="174" fontId="5" fillId="0" borderId="3" xfId="59" applyNumberFormat="1" applyFont="1" applyFill="1" applyBorder="1" applyAlignment="1" applyProtection="1">
      <alignment horizontal="center" vertical="center"/>
      <protection locked="0"/>
    </xf>
    <xf numFmtId="174" fontId="5" fillId="0" borderId="20" xfId="59" applyNumberFormat="1" applyFont="1" applyFill="1" applyBorder="1" applyAlignment="1" applyProtection="1">
      <alignment horizontal="center" vertical="center"/>
      <protection locked="0"/>
    </xf>
    <xf numFmtId="1" fontId="5" fillId="0" borderId="16" xfId="59" applyNumberFormat="1" applyFont="1" applyFill="1" applyBorder="1" applyAlignment="1">
      <alignment vertical="center"/>
    </xf>
    <xf numFmtId="1" fontId="5" fillId="0" borderId="17" xfId="59" applyNumberFormat="1" applyFont="1" applyFill="1" applyBorder="1" applyAlignment="1">
      <alignment horizontal="center" vertical="center"/>
    </xf>
    <xf numFmtId="174" fontId="5" fillId="0" borderId="17" xfId="59" applyNumberFormat="1" applyFont="1" applyFill="1" applyBorder="1" applyAlignment="1">
      <alignment horizontal="center" vertical="center"/>
    </xf>
    <xf numFmtId="174" fontId="5" fillId="0" borderId="17" xfId="59" applyNumberFormat="1" applyFont="1" applyFill="1" applyBorder="1" applyAlignment="1" applyProtection="1">
      <alignment horizontal="center" vertical="center"/>
      <protection locked="0"/>
    </xf>
    <xf numFmtId="174" fontId="5" fillId="0" borderId="63" xfId="59" applyNumberFormat="1" applyFont="1" applyFill="1" applyBorder="1" applyAlignment="1" applyProtection="1">
      <alignment horizontal="center" vertical="center"/>
      <protection locked="0"/>
    </xf>
    <xf numFmtId="0" fontId="43" fillId="42" borderId="35" xfId="59" applyFont="1" applyFill="1" applyBorder="1" applyAlignment="1">
      <alignment vertical="center"/>
    </xf>
    <xf numFmtId="1" fontId="43" fillId="42" borderId="34" xfId="59" applyNumberFormat="1" applyFont="1" applyFill="1" applyBorder="1" applyAlignment="1">
      <alignment horizontal="center" vertical="center"/>
    </xf>
    <xf numFmtId="174" fontId="43" fillId="42" borderId="34" xfId="59" applyNumberFormat="1" applyFont="1" applyFill="1" applyBorder="1" applyAlignment="1">
      <alignment horizontal="center" vertical="center"/>
    </xf>
    <xf numFmtId="1" fontId="43" fillId="42" borderId="34" xfId="59" applyNumberFormat="1" applyFont="1" applyFill="1" applyBorder="1" applyAlignment="1" applyProtection="1">
      <alignment horizontal="center" vertical="center"/>
    </xf>
    <xf numFmtId="174" fontId="43" fillId="42" borderId="34" xfId="59" applyNumberFormat="1" applyFont="1" applyFill="1" applyBorder="1" applyAlignment="1" applyProtection="1">
      <alignment horizontal="center" vertical="center"/>
    </xf>
    <xf numFmtId="0" fontId="43" fillId="42" borderId="34" xfId="59" applyFont="1" applyFill="1" applyBorder="1" applyAlignment="1">
      <alignment horizontal="center" vertical="center"/>
    </xf>
    <xf numFmtId="174" fontId="43" fillId="42" borderId="41" xfId="59" applyNumberFormat="1" applyFont="1" applyFill="1" applyBorder="1" applyAlignment="1" applyProtection="1">
      <alignment horizontal="center" vertical="center"/>
    </xf>
    <xf numFmtId="0" fontId="28" fillId="0" borderId="0" xfId="54" applyFont="1" applyAlignment="1">
      <alignment vertical="center"/>
    </xf>
    <xf numFmtId="0" fontId="43" fillId="42" borderId="20" xfId="59" applyFont="1" applyFill="1" applyBorder="1" applyAlignment="1">
      <alignment horizontal="center" vertical="center" wrapText="1"/>
    </xf>
    <xf numFmtId="0" fontId="57" fillId="42" borderId="42" xfId="59" applyFont="1" applyFill="1" applyBorder="1" applyAlignment="1">
      <alignment horizontal="center" vertical="center"/>
    </xf>
    <xf numFmtId="0" fontId="57" fillId="42" borderId="42" xfId="59" applyFont="1" applyFill="1" applyBorder="1" applyAlignment="1">
      <alignment horizontal="center" vertical="center" wrapText="1"/>
    </xf>
    <xf numFmtId="0" fontId="57" fillId="42" borderId="25" xfId="59" applyFont="1" applyFill="1" applyBorder="1" applyAlignment="1">
      <alignment horizontal="center" vertical="center"/>
    </xf>
    <xf numFmtId="0" fontId="43" fillId="42" borderId="35" xfId="59" applyFont="1" applyFill="1" applyBorder="1" applyAlignment="1" applyProtection="1">
      <alignment vertical="center"/>
    </xf>
    <xf numFmtId="0" fontId="43" fillId="42" borderId="34" xfId="59" applyFont="1" applyFill="1" applyBorder="1" applyAlignment="1" applyProtection="1">
      <alignment horizontal="center" vertical="center"/>
    </xf>
    <xf numFmtId="1" fontId="43" fillId="42" borderId="41" xfId="59" applyNumberFormat="1" applyFont="1" applyFill="1" applyBorder="1" applyAlignment="1">
      <alignment horizontal="center" vertical="center"/>
    </xf>
    <xf numFmtId="1" fontId="5" fillId="0" borderId="18" xfId="59" applyNumberFormat="1" applyFont="1" applyFill="1" applyBorder="1" applyAlignment="1" applyProtection="1">
      <alignment horizontal="center" vertical="center"/>
      <protection locked="0"/>
    </xf>
    <xf numFmtId="1" fontId="5" fillId="0" borderId="20" xfId="59" applyNumberFormat="1" applyFont="1" applyFill="1" applyBorder="1" applyAlignment="1" applyProtection="1">
      <alignment horizontal="center" vertical="center"/>
      <protection locked="0"/>
    </xf>
    <xf numFmtId="1" fontId="5" fillId="0" borderId="63" xfId="59" applyNumberFormat="1" applyFont="1" applyFill="1" applyBorder="1" applyAlignment="1" applyProtection="1">
      <alignment horizontal="center" vertical="center"/>
      <protection locked="0"/>
    </xf>
    <xf numFmtId="1" fontId="43" fillId="42" borderId="41" xfId="59" applyNumberFormat="1" applyFont="1" applyFill="1" applyBorder="1" applyAlignment="1" applyProtection="1">
      <alignment horizontal="center" vertical="center"/>
    </xf>
    <xf numFmtId="0" fontId="32" fillId="0" borderId="0" xfId="54" applyFont="1"/>
    <xf numFmtId="0" fontId="29" fillId="45" borderId="42" xfId="58" applyFont="1" applyFill="1" applyBorder="1" applyAlignment="1">
      <alignment horizontal="center" vertical="center"/>
    </xf>
    <xf numFmtId="2" fontId="29" fillId="45" borderId="42" xfId="58" applyNumberFormat="1" applyFont="1" applyFill="1" applyBorder="1" applyAlignment="1">
      <alignment horizontal="center" vertical="center" wrapText="1"/>
    </xf>
    <xf numFmtId="3" fontId="29" fillId="45" borderId="42" xfId="58" applyNumberFormat="1" applyFont="1" applyFill="1" applyBorder="1" applyAlignment="1">
      <alignment horizontal="center" vertical="center"/>
    </xf>
    <xf numFmtId="1" fontId="29" fillId="45" borderId="42" xfId="58" applyNumberFormat="1" applyFont="1" applyFill="1" applyBorder="1" applyAlignment="1">
      <alignment horizontal="center" vertical="center"/>
    </xf>
    <xf numFmtId="2" fontId="29" fillId="45" borderId="25" xfId="58" applyNumberFormat="1" applyFont="1" applyFill="1" applyBorder="1" applyAlignment="1">
      <alignment horizontal="center" vertical="center" wrapText="1"/>
    </xf>
    <xf numFmtId="174" fontId="43" fillId="42" borderId="41" xfId="59" applyNumberFormat="1" applyFont="1" applyFill="1" applyBorder="1" applyAlignment="1">
      <alignment horizontal="center" vertical="center"/>
    </xf>
    <xf numFmtId="1" fontId="32" fillId="0" borderId="21" xfId="59" applyNumberFormat="1" applyFont="1" applyFill="1" applyBorder="1" applyAlignment="1">
      <alignment vertical="center"/>
    </xf>
    <xf numFmtId="1" fontId="32" fillId="0" borderId="19" xfId="59" applyNumberFormat="1" applyFont="1" applyFill="1" applyBorder="1" applyAlignment="1">
      <alignment vertical="center"/>
    </xf>
    <xf numFmtId="1" fontId="32" fillId="0" borderId="16" xfId="59" applyNumberFormat="1" applyFont="1" applyFill="1" applyBorder="1" applyAlignment="1">
      <alignment vertical="center"/>
    </xf>
    <xf numFmtId="0" fontId="43" fillId="42" borderId="37" xfId="59" applyFont="1" applyFill="1" applyBorder="1" applyAlignment="1">
      <alignment horizontal="center" vertical="center"/>
    </xf>
    <xf numFmtId="0" fontId="43" fillId="42" borderId="64" xfId="59" applyFont="1" applyFill="1" applyBorder="1" applyAlignment="1">
      <alignment horizontal="center" vertical="center"/>
    </xf>
    <xf numFmtId="0" fontId="43" fillId="42" borderId="24" xfId="59" applyFont="1" applyFill="1" applyBorder="1" applyAlignment="1" applyProtection="1">
      <alignment vertical="center"/>
    </xf>
    <xf numFmtId="1" fontId="32" fillId="0" borderId="22" xfId="59" applyNumberFormat="1" applyFont="1" applyFill="1" applyBorder="1" applyAlignment="1">
      <alignment horizontal="center" vertical="center"/>
    </xf>
    <xf numFmtId="1" fontId="32" fillId="0" borderId="3" xfId="59" applyNumberFormat="1" applyFont="1" applyFill="1" applyBorder="1" applyAlignment="1">
      <alignment horizontal="center" vertical="center"/>
    </xf>
    <xf numFmtId="1" fontId="32" fillId="0" borderId="3" xfId="59" applyNumberFormat="1" applyFont="1" applyFill="1" applyBorder="1" applyAlignment="1" applyProtection="1">
      <alignment horizontal="center" vertical="center"/>
      <protection locked="0"/>
    </xf>
    <xf numFmtId="1" fontId="32" fillId="0" borderId="17" xfId="59" applyNumberFormat="1" applyFont="1" applyFill="1" applyBorder="1" applyAlignment="1">
      <alignment horizontal="center" vertical="center"/>
    </xf>
    <xf numFmtId="174" fontId="43" fillId="42" borderId="55" xfId="59" applyNumberFormat="1" applyFont="1" applyFill="1" applyBorder="1" applyAlignment="1" applyProtection="1">
      <alignment horizontal="center" vertical="center"/>
    </xf>
    <xf numFmtId="1" fontId="5" fillId="0" borderId="21" xfId="59" applyNumberFormat="1" applyFont="1" applyFill="1" applyBorder="1" applyAlignment="1" applyProtection="1">
      <alignment vertical="center"/>
      <protection locked="0"/>
    </xf>
    <xf numFmtId="1" fontId="5" fillId="0" borderId="19" xfId="59" applyNumberFormat="1" applyFont="1" applyFill="1" applyBorder="1" applyAlignment="1" applyProtection="1">
      <alignment vertical="center"/>
      <protection locked="0"/>
    </xf>
    <xf numFmtId="1" fontId="5" fillId="0" borderId="16" xfId="59" applyNumberFormat="1" applyFont="1" applyFill="1" applyBorder="1" applyAlignment="1" applyProtection="1">
      <alignment vertical="center"/>
      <protection locked="0"/>
    </xf>
    <xf numFmtId="1" fontId="32" fillId="0" borderId="21" xfId="59" applyNumberFormat="1" applyFont="1" applyFill="1" applyBorder="1" applyAlignment="1" applyProtection="1">
      <alignment vertical="center"/>
      <protection locked="0"/>
    </xf>
    <xf numFmtId="1" fontId="32" fillId="0" borderId="19" xfId="59" applyNumberFormat="1" applyFont="1" applyFill="1" applyBorder="1" applyAlignment="1" applyProtection="1">
      <alignment vertical="center"/>
      <protection locked="0"/>
    </xf>
    <xf numFmtId="1" fontId="32" fillId="0" borderId="16" xfId="59" applyNumberFormat="1" applyFont="1" applyFill="1" applyBorder="1" applyAlignment="1" applyProtection="1">
      <alignment vertical="center"/>
      <protection locked="0"/>
    </xf>
    <xf numFmtId="1" fontId="5" fillId="0" borderId="31" xfId="59" applyNumberFormat="1" applyFont="1" applyFill="1" applyBorder="1" applyAlignment="1" applyProtection="1">
      <alignment horizontal="center" vertical="center"/>
      <protection locked="0"/>
    </xf>
    <xf numFmtId="1" fontId="32" fillId="0" borderId="22" xfId="59" applyNumberFormat="1" applyFont="1" applyFill="1" applyBorder="1" applyAlignment="1" applyProtection="1">
      <alignment horizontal="center" vertical="center"/>
      <protection locked="0"/>
    </xf>
    <xf numFmtId="1" fontId="32" fillId="0" borderId="17" xfId="59" applyNumberFormat="1" applyFont="1" applyFill="1" applyBorder="1" applyAlignment="1" applyProtection="1">
      <alignment horizontal="center" vertical="center"/>
      <protection locked="0"/>
    </xf>
    <xf numFmtId="174" fontId="5" fillId="0" borderId="31" xfId="59" applyNumberFormat="1" applyFont="1" applyFill="1" applyBorder="1" applyAlignment="1" applyProtection="1">
      <alignment horizontal="center" vertical="center"/>
      <protection locked="0"/>
    </xf>
    <xf numFmtId="0" fontId="58" fillId="0" borderId="0" xfId="0" applyFont="1"/>
    <xf numFmtId="0" fontId="45" fillId="42" borderId="3" xfId="59" applyFont="1" applyFill="1" applyBorder="1" applyAlignment="1">
      <alignment horizontal="center" vertical="center"/>
    </xf>
    <xf numFmtId="174" fontId="45" fillId="42" borderId="3" xfId="59" applyNumberFormat="1" applyFont="1" applyFill="1" applyBorder="1" applyAlignment="1">
      <alignment horizontal="center" vertical="center"/>
    </xf>
    <xf numFmtId="174" fontId="45" fillId="42" borderId="20" xfId="59" applyNumberFormat="1" applyFont="1" applyFill="1" applyBorder="1" applyAlignment="1">
      <alignment horizontal="center" vertical="center"/>
    </xf>
    <xf numFmtId="0" fontId="45" fillId="42" borderId="24" xfId="59" applyFont="1" applyFill="1" applyBorder="1" applyAlignment="1" applyProtection="1">
      <alignment vertical="center"/>
    </xf>
    <xf numFmtId="1" fontId="45" fillId="42" borderId="42" xfId="59" applyNumberFormat="1" applyFont="1" applyFill="1" applyBorder="1" applyAlignment="1">
      <alignment horizontal="center" vertical="center"/>
    </xf>
    <xf numFmtId="174" fontId="45" fillId="42" borderId="42" xfId="59" applyNumberFormat="1" applyFont="1" applyFill="1" applyBorder="1" applyAlignment="1">
      <alignment horizontal="center" vertical="center"/>
    </xf>
    <xf numFmtId="174" fontId="45" fillId="42" borderId="25" xfId="59" applyNumberFormat="1" applyFont="1" applyFill="1" applyBorder="1" applyAlignment="1">
      <alignment horizontal="center" vertical="center"/>
    </xf>
    <xf numFmtId="3" fontId="29" fillId="43" borderId="52" xfId="366" applyNumberFormat="1" applyFont="1" applyFill="1" applyBorder="1" applyAlignment="1">
      <alignment horizontal="center"/>
    </xf>
    <xf numFmtId="0" fontId="5" fillId="0" borderId="19" xfId="59" applyFont="1" applyFill="1" applyBorder="1" applyAlignment="1" applyProtection="1">
      <alignment vertical="center"/>
      <protection locked="0"/>
    </xf>
    <xf numFmtId="0" fontId="5" fillId="0" borderId="3" xfId="59" applyFont="1" applyFill="1" applyBorder="1" applyAlignment="1" applyProtection="1">
      <alignment horizontal="center" vertical="center"/>
      <protection locked="0"/>
    </xf>
    <xf numFmtId="1" fontId="5" fillId="0" borderId="22" xfId="59" applyNumberFormat="1" applyFont="1" applyFill="1" applyBorder="1" applyAlignment="1" applyProtection="1">
      <alignment vertical="center"/>
      <protection locked="0"/>
    </xf>
    <xf numFmtId="0" fontId="5" fillId="0" borderId="3" xfId="59" applyFont="1" applyFill="1" applyBorder="1" applyAlignment="1" applyProtection="1">
      <alignment vertical="center"/>
      <protection locked="0"/>
    </xf>
    <xf numFmtId="1" fontId="5" fillId="0" borderId="3" xfId="59" applyNumberFormat="1" applyFont="1" applyFill="1" applyBorder="1" applyAlignment="1" applyProtection="1">
      <alignment vertical="center"/>
      <protection locked="0"/>
    </xf>
    <xf numFmtId="1" fontId="5" fillId="0" borderId="17" xfId="59" applyNumberFormat="1" applyFont="1" applyFill="1" applyBorder="1" applyAlignment="1" applyProtection="1">
      <alignment vertical="center"/>
      <protection locked="0"/>
    </xf>
    <xf numFmtId="0" fontId="18" fillId="0" borderId="19" xfId="59" applyFill="1" applyBorder="1" applyAlignment="1" applyProtection="1">
      <alignment vertical="center"/>
      <protection locked="0"/>
    </xf>
    <xf numFmtId="0" fontId="18" fillId="0" borderId="3" xfId="59" applyFill="1" applyBorder="1" applyAlignment="1" applyProtection="1">
      <alignment horizontal="center" vertical="center"/>
      <protection locked="0"/>
    </xf>
    <xf numFmtId="1" fontId="5" fillId="0" borderId="19" xfId="59" applyNumberFormat="1" applyFont="1" applyFill="1" applyBorder="1" applyAlignment="1" applyProtection="1">
      <alignment horizontal="left" vertical="center"/>
      <protection locked="0"/>
    </xf>
    <xf numFmtId="0" fontId="31" fillId="0" borderId="0" xfId="54" applyFont="1" applyAlignment="1">
      <alignment vertical="center"/>
    </xf>
    <xf numFmtId="1" fontId="32" fillId="0" borderId="19" xfId="59" applyNumberFormat="1" applyFont="1" applyFill="1" applyBorder="1" applyAlignment="1" applyProtection="1">
      <alignment horizontal="left" vertical="center"/>
      <protection locked="0"/>
    </xf>
    <xf numFmtId="0" fontId="45" fillId="42" borderId="20" xfId="59" applyFont="1" applyFill="1" applyBorder="1" applyAlignment="1">
      <alignment horizontal="center" vertical="center" wrapText="1"/>
    </xf>
    <xf numFmtId="0" fontId="59" fillId="42" borderId="42" xfId="59" applyFont="1" applyFill="1" applyBorder="1" applyAlignment="1">
      <alignment horizontal="center" vertical="center"/>
    </xf>
    <xf numFmtId="0" fontId="59" fillId="42" borderId="42" xfId="59" applyFont="1" applyFill="1" applyBorder="1" applyAlignment="1">
      <alignment horizontal="center" vertical="center" wrapText="1"/>
    </xf>
    <xf numFmtId="0" fontId="59" fillId="42" borderId="25" xfId="59" applyFont="1" applyFill="1" applyBorder="1" applyAlignment="1">
      <alignment horizontal="center" vertical="center"/>
    </xf>
    <xf numFmtId="1" fontId="5" fillId="0" borderId="24" xfId="59" applyNumberFormat="1" applyFont="1" applyFill="1" applyBorder="1" applyAlignment="1" applyProtection="1">
      <alignment vertical="center"/>
      <protection locked="0"/>
    </xf>
    <xf numFmtId="1" fontId="5" fillId="0" borderId="42" xfId="59" applyNumberFormat="1" applyFont="1" applyFill="1" applyBorder="1" applyAlignment="1" applyProtection="1">
      <alignment horizontal="center" vertical="center"/>
      <protection locked="0"/>
    </xf>
    <xf numFmtId="174" fontId="5" fillId="0" borderId="42" xfId="59" applyNumberFormat="1" applyFont="1" applyFill="1" applyBorder="1" applyAlignment="1" applyProtection="1">
      <alignment horizontal="center" vertical="center"/>
      <protection locked="0"/>
    </xf>
    <xf numFmtId="174" fontId="5" fillId="0" borderId="25" xfId="59" applyNumberFormat="1" applyFont="1" applyFill="1" applyBorder="1" applyAlignment="1" applyProtection="1">
      <alignment horizontal="center" vertical="center"/>
      <protection locked="0"/>
    </xf>
    <xf numFmtId="0" fontId="45" fillId="42" borderId="35" xfId="59" applyFont="1" applyFill="1" applyBorder="1" applyAlignment="1">
      <alignment vertical="center"/>
    </xf>
    <xf numFmtId="1" fontId="45" fillId="42" borderId="34" xfId="59" applyNumberFormat="1" applyFont="1" applyFill="1" applyBorder="1" applyAlignment="1">
      <alignment horizontal="center" vertical="center"/>
    </xf>
    <xf numFmtId="1" fontId="45" fillId="42" borderId="34" xfId="59" applyNumberFormat="1" applyFont="1" applyFill="1" applyBorder="1" applyAlignment="1" applyProtection="1">
      <alignment horizontal="center" vertical="center"/>
    </xf>
    <xf numFmtId="174" fontId="45" fillId="42" borderId="34" xfId="59" applyNumberFormat="1" applyFont="1" applyFill="1" applyBorder="1" applyAlignment="1" applyProtection="1">
      <alignment horizontal="center" vertical="center"/>
    </xf>
    <xf numFmtId="174" fontId="45" fillId="42" borderId="41" xfId="59" applyNumberFormat="1" applyFont="1" applyFill="1" applyBorder="1" applyAlignment="1" applyProtection="1">
      <alignment horizontal="center" vertical="center"/>
    </xf>
    <xf numFmtId="0" fontId="45" fillId="46" borderId="35" xfId="59" applyFont="1" applyFill="1" applyBorder="1" applyAlignment="1">
      <alignment vertical="center"/>
    </xf>
    <xf numFmtId="1" fontId="45" fillId="46" borderId="34" xfId="59" applyNumberFormat="1" applyFont="1" applyFill="1" applyBorder="1" applyAlignment="1">
      <alignment horizontal="center" vertical="center"/>
    </xf>
    <xf numFmtId="1" fontId="45" fillId="46" borderId="34" xfId="59" applyNumberFormat="1" applyFont="1" applyFill="1" applyBorder="1" applyAlignment="1" applyProtection="1">
      <alignment horizontal="center" vertical="center"/>
    </xf>
    <xf numFmtId="174" fontId="45" fillId="46" borderId="34" xfId="59" applyNumberFormat="1" applyFont="1" applyFill="1" applyBorder="1" applyAlignment="1" applyProtection="1">
      <alignment horizontal="center" vertical="center"/>
    </xf>
    <xf numFmtId="174" fontId="45" fillId="46" borderId="41" xfId="59" applyNumberFormat="1" applyFont="1" applyFill="1" applyBorder="1" applyAlignment="1" applyProtection="1">
      <alignment horizontal="center" vertical="center"/>
    </xf>
    <xf numFmtId="1" fontId="44" fillId="42" borderId="34" xfId="59" applyNumberFormat="1" applyFont="1" applyFill="1" applyBorder="1" applyAlignment="1" applyProtection="1">
      <alignment horizontal="center" vertical="center"/>
    </xf>
    <xf numFmtId="174" fontId="44" fillId="42" borderId="34" xfId="59" applyNumberFormat="1" applyFont="1" applyFill="1" applyBorder="1" applyAlignment="1" applyProtection="1">
      <alignment horizontal="center" vertical="center"/>
    </xf>
    <xf numFmtId="1" fontId="43" fillId="42" borderId="35" xfId="59" applyNumberFormat="1" applyFont="1" applyFill="1" applyBorder="1" applyAlignment="1" applyProtection="1">
      <alignment vertical="center"/>
    </xf>
    <xf numFmtId="1" fontId="43" fillId="42" borderId="39" xfId="59" applyNumberFormat="1" applyFont="1" applyFill="1" applyBorder="1" applyAlignment="1" applyProtection="1">
      <alignment vertical="center"/>
    </xf>
    <xf numFmtId="1" fontId="43" fillId="42" borderId="33" xfId="59" applyNumberFormat="1" applyFont="1" applyFill="1" applyBorder="1" applyAlignment="1" applyProtection="1">
      <alignment horizontal="center" vertical="center"/>
    </xf>
    <xf numFmtId="174" fontId="43" fillId="42" borderId="33" xfId="59" applyNumberFormat="1" applyFont="1" applyFill="1" applyBorder="1" applyAlignment="1" applyProtection="1">
      <alignment horizontal="center" vertical="center"/>
    </xf>
    <xf numFmtId="174" fontId="43" fillId="42" borderId="40" xfId="59" applyNumberFormat="1" applyFont="1" applyFill="1" applyBorder="1" applyAlignment="1" applyProtection="1">
      <alignment horizontal="center" vertical="center"/>
    </xf>
    <xf numFmtId="1" fontId="45" fillId="42" borderId="39" xfId="59" applyNumberFormat="1" applyFont="1" applyFill="1" applyBorder="1" applyAlignment="1" applyProtection="1">
      <alignment vertical="center"/>
    </xf>
    <xf numFmtId="1" fontId="45" fillId="42" borderId="33" xfId="59" applyNumberFormat="1" applyFont="1" applyFill="1" applyBorder="1" applyAlignment="1" applyProtection="1">
      <alignment horizontal="center" vertical="center"/>
    </xf>
    <xf numFmtId="174" fontId="45" fillId="42" borderId="33" xfId="59" applyNumberFormat="1" applyFont="1" applyFill="1" applyBorder="1" applyAlignment="1" applyProtection="1">
      <alignment horizontal="center" vertical="center"/>
    </xf>
    <xf numFmtId="174" fontId="45" fillId="42" borderId="40" xfId="59" applyNumberFormat="1" applyFont="1" applyFill="1" applyBorder="1" applyAlignment="1" applyProtection="1">
      <alignment horizontal="center" vertical="center"/>
    </xf>
    <xf numFmtId="0" fontId="53" fillId="37" borderId="0" xfId="0" applyFont="1" applyFill="1"/>
    <xf numFmtId="0" fontId="43" fillId="42" borderId="58" xfId="59" applyFont="1" applyFill="1" applyBorder="1" applyAlignment="1">
      <alignment horizontal="center" vertical="center"/>
    </xf>
    <xf numFmtId="0" fontId="43" fillId="42" borderId="39" xfId="0" applyFont="1" applyFill="1" applyBorder="1" applyAlignment="1" applyProtection="1">
      <alignment vertical="center"/>
    </xf>
    <xf numFmtId="1" fontId="43" fillId="42" borderId="33" xfId="0" applyNumberFormat="1" applyFont="1" applyFill="1" applyBorder="1" applyAlignment="1">
      <alignment horizontal="center" vertical="center"/>
    </xf>
    <xf numFmtId="174" fontId="43" fillId="42" borderId="33" xfId="0" applyNumberFormat="1" applyFont="1" applyFill="1" applyBorder="1" applyAlignment="1">
      <alignment horizontal="center" vertical="center"/>
    </xf>
    <xf numFmtId="174" fontId="43" fillId="42" borderId="40" xfId="0" applyNumberFormat="1" applyFont="1" applyFill="1" applyBorder="1" applyAlignment="1">
      <alignment horizontal="center" vertical="center"/>
    </xf>
    <xf numFmtId="1" fontId="5" fillId="0" borderId="22" xfId="59" applyNumberFormat="1" applyFont="1" applyFill="1" applyBorder="1" applyAlignment="1">
      <alignment vertical="center"/>
    </xf>
    <xf numFmtId="0" fontId="1" fillId="0" borderId="0" xfId="54"/>
    <xf numFmtId="0" fontId="1" fillId="0" borderId="0" xfId="54" applyAlignment="1">
      <alignment horizontal="center"/>
    </xf>
    <xf numFmtId="1" fontId="32" fillId="0" borderId="3" xfId="59" applyNumberFormat="1" applyFont="1" applyFill="1" applyBorder="1" applyAlignment="1" applyProtection="1">
      <alignment vertical="center"/>
      <protection locked="0"/>
    </xf>
    <xf numFmtId="0" fontId="5" fillId="0" borderId="21" xfId="43" applyFont="1" applyBorder="1"/>
    <xf numFmtId="165" fontId="5" fillId="0" borderId="57" xfId="37" applyFont="1" applyBorder="1" applyAlignment="1">
      <alignment vertical="center"/>
    </xf>
    <xf numFmtId="0" fontId="5" fillId="0" borderId="19" xfId="43" applyFont="1" applyBorder="1"/>
    <xf numFmtId="0" fontId="5" fillId="0" borderId="16" xfId="43" applyFont="1" applyBorder="1"/>
    <xf numFmtId="3" fontId="60" fillId="0" borderId="58" xfId="0" applyNumberFormat="1" applyFont="1" applyBorder="1" applyAlignment="1">
      <alignment horizontal="right" vertical="center"/>
    </xf>
    <xf numFmtId="0" fontId="5" fillId="0" borderId="24" xfId="43" applyFont="1" applyBorder="1"/>
    <xf numFmtId="2" fontId="60" fillId="0" borderId="57" xfId="0" applyNumberFormat="1" applyFont="1" applyBorder="1" applyAlignment="1">
      <alignment horizontal="right" vertical="center"/>
    </xf>
    <xf numFmtId="3" fontId="5" fillId="37" borderId="48" xfId="0" applyNumberFormat="1" applyFont="1" applyFill="1" applyBorder="1" applyAlignment="1">
      <alignment horizontal="right" vertical="center"/>
    </xf>
    <xf numFmtId="3" fontId="5" fillId="37" borderId="20" xfId="0" applyNumberFormat="1" applyFont="1" applyFill="1" applyBorder="1" applyAlignment="1">
      <alignment horizontal="right" vertical="center"/>
    </xf>
    <xf numFmtId="3" fontId="5" fillId="37" borderId="25" xfId="0" applyNumberFormat="1" applyFont="1" applyFill="1" applyBorder="1" applyAlignment="1">
      <alignment horizontal="right" vertical="center"/>
    </xf>
    <xf numFmtId="10" fontId="29" fillId="38" borderId="71" xfId="76" applyNumberFormat="1" applyFont="1" applyFill="1" applyBorder="1" applyAlignment="1">
      <alignment horizontal="right" vertical="center" wrapText="1" shrinkToFit="1"/>
    </xf>
    <xf numFmtId="3" fontId="29" fillId="38" borderId="71" xfId="76" applyNumberFormat="1" applyFont="1" applyFill="1" applyBorder="1" applyAlignment="1">
      <alignment horizontal="right" vertical="center"/>
    </xf>
    <xf numFmtId="10" fontId="29" fillId="38" borderId="71" xfId="37" applyNumberFormat="1" applyFont="1" applyFill="1" applyBorder="1" applyAlignment="1">
      <alignment horizontal="right" vertical="center"/>
    </xf>
    <xf numFmtId="165" fontId="5" fillId="0" borderId="57" xfId="37" applyFont="1" applyBorder="1" applyAlignment="1">
      <alignment horizontal="right" vertical="center"/>
    </xf>
    <xf numFmtId="173" fontId="5" fillId="0" borderId="3" xfId="37" applyNumberFormat="1" applyFont="1" applyBorder="1" applyAlignment="1">
      <alignment horizontal="right" vertical="center"/>
    </xf>
    <xf numFmtId="165" fontId="5" fillId="0" borderId="57" xfId="37" applyBorder="1" applyAlignment="1">
      <alignment horizontal="right" vertical="center"/>
    </xf>
    <xf numFmtId="173" fontId="5" fillId="0" borderId="3" xfId="37" applyNumberFormat="1" applyBorder="1" applyAlignment="1">
      <alignment horizontal="right" vertical="center"/>
    </xf>
    <xf numFmtId="2" fontId="0" fillId="0" borderId="57" xfId="0" applyNumberFormat="1" applyBorder="1" applyAlignment="1">
      <alignment horizontal="right" vertical="center"/>
    </xf>
    <xf numFmtId="173" fontId="5" fillId="0" borderId="36" xfId="37" applyNumberFormat="1" applyFont="1" applyBorder="1" applyAlignment="1">
      <alignment horizontal="right" vertical="center"/>
    </xf>
    <xf numFmtId="173" fontId="5" fillId="0" borderId="42" xfId="37" applyNumberFormat="1" applyFont="1" applyBorder="1" applyAlignment="1">
      <alignment horizontal="right" vertical="center"/>
    </xf>
    <xf numFmtId="173" fontId="5" fillId="0" borderId="36" xfId="37" applyNumberFormat="1" applyBorder="1" applyAlignment="1">
      <alignment horizontal="right" vertical="center"/>
    </xf>
    <xf numFmtId="173" fontId="5" fillId="0" borderId="42" xfId="37" applyNumberFormat="1" applyBorder="1" applyAlignment="1">
      <alignment horizontal="right" vertical="center"/>
    </xf>
    <xf numFmtId="3" fontId="29" fillId="38" borderId="33" xfId="43" applyNumberFormat="1" applyFont="1" applyFill="1" applyBorder="1" applyAlignment="1">
      <alignment horizontal="center"/>
    </xf>
    <xf numFmtId="3" fontId="42" fillId="43" borderId="72" xfId="366" applyNumberFormat="1" applyFont="1" applyFill="1" applyBorder="1" applyAlignment="1">
      <alignment horizontal="center"/>
    </xf>
    <xf numFmtId="3" fontId="29" fillId="38" borderId="33" xfId="76" applyNumberFormat="1" applyFont="1" applyFill="1" applyBorder="1" applyAlignment="1">
      <alignment horizontal="right" vertical="center"/>
    </xf>
    <xf numFmtId="165" fontId="5" fillId="0" borderId="54" xfId="37" applyBorder="1" applyAlignment="1">
      <alignment horizontal="right" vertical="center"/>
    </xf>
    <xf numFmtId="2" fontId="0" fillId="0" borderId="54" xfId="0" applyNumberFormat="1" applyBorder="1" applyAlignment="1">
      <alignment horizontal="right" vertical="center"/>
    </xf>
    <xf numFmtId="49" fontId="56" fillId="38" borderId="42" xfId="0" applyNumberFormat="1" applyFont="1" applyFill="1" applyBorder="1" applyAlignment="1">
      <alignment horizontal="center" vertical="center" textRotation="90" wrapText="1"/>
    </xf>
    <xf numFmtId="175" fontId="56" fillId="38" borderId="42" xfId="0" applyNumberFormat="1" applyFont="1" applyFill="1" applyBorder="1" applyAlignment="1">
      <alignment horizontal="center" vertical="center" wrapText="1"/>
    </xf>
    <xf numFmtId="175" fontId="56" fillId="38" borderId="25" xfId="0" applyNumberFormat="1" applyFont="1" applyFill="1" applyBorder="1" applyAlignment="1">
      <alignment horizontal="center" vertical="center" wrapText="1"/>
    </xf>
    <xf numFmtId="0" fontId="56" fillId="38" borderId="73" xfId="0" applyFont="1" applyFill="1" applyBorder="1" applyAlignment="1">
      <alignment vertical="center" wrapText="1"/>
    </xf>
    <xf numFmtId="0" fontId="56" fillId="38" borderId="34" xfId="0" applyFont="1" applyFill="1" applyBorder="1" applyAlignment="1">
      <alignment vertical="center" wrapText="1"/>
    </xf>
    <xf numFmtId="0" fontId="56" fillId="38" borderId="71" xfId="0" applyFont="1" applyFill="1" applyBorder="1" applyAlignment="1">
      <alignment vertical="center" wrapText="1"/>
    </xf>
    <xf numFmtId="175" fontId="56" fillId="38" borderId="74" xfId="0" applyNumberFormat="1" applyFont="1" applyFill="1" applyBorder="1" applyAlignment="1">
      <alignment horizontal="right" vertical="center" wrapText="1"/>
    </xf>
    <xf numFmtId="175" fontId="56" fillId="38" borderId="75" xfId="0" applyNumberFormat="1" applyFont="1" applyFill="1" applyBorder="1" applyAlignment="1">
      <alignment horizontal="right" vertical="center" wrapText="1"/>
    </xf>
    <xf numFmtId="175" fontId="56" fillId="38" borderId="51" xfId="0" applyNumberFormat="1" applyFont="1" applyFill="1" applyBorder="1" applyAlignment="1">
      <alignment horizontal="right" vertical="center" wrapText="1"/>
    </xf>
    <xf numFmtId="3" fontId="31" fillId="47" borderId="31" xfId="0" applyNumberFormat="1" applyFont="1" applyFill="1" applyBorder="1" applyAlignment="1">
      <alignment vertical="center" wrapText="1"/>
    </xf>
    <xf numFmtId="3" fontId="30" fillId="47" borderId="26" xfId="0" applyNumberFormat="1" applyFont="1" applyFill="1" applyBorder="1" applyAlignment="1">
      <alignment horizontal="right" vertical="center" wrapText="1"/>
    </xf>
    <xf numFmtId="175" fontId="30" fillId="47" borderId="77" xfId="0" applyNumberFormat="1" applyFont="1" applyFill="1" applyBorder="1" applyAlignment="1">
      <alignment horizontal="right" vertical="center" wrapText="1"/>
    </xf>
    <xf numFmtId="175" fontId="30" fillId="47" borderId="0" xfId="0" applyNumberFormat="1" applyFont="1" applyFill="1" applyBorder="1" applyAlignment="1">
      <alignment horizontal="right" vertical="center" wrapText="1"/>
    </xf>
    <xf numFmtId="175" fontId="30" fillId="47" borderId="14" xfId="0" applyNumberFormat="1" applyFont="1" applyFill="1" applyBorder="1" applyAlignment="1">
      <alignment horizontal="right" vertical="center" wrapText="1"/>
    </xf>
    <xf numFmtId="3" fontId="31" fillId="44" borderId="31" xfId="0" applyNumberFormat="1" applyFont="1" applyFill="1" applyBorder="1" applyAlignment="1">
      <alignment vertical="center" wrapText="1"/>
    </xf>
    <xf numFmtId="3" fontId="30" fillId="44" borderId="26" xfId="0" applyNumberFormat="1" applyFont="1" applyFill="1" applyBorder="1" applyAlignment="1">
      <alignment horizontal="right" vertical="center" wrapText="1"/>
    </xf>
    <xf numFmtId="175" fontId="30" fillId="44" borderId="77" xfId="0" applyNumberFormat="1" applyFont="1" applyFill="1" applyBorder="1" applyAlignment="1">
      <alignment horizontal="right" vertical="center" wrapText="1"/>
    </xf>
    <xf numFmtId="175" fontId="30" fillId="44" borderId="0" xfId="0" applyNumberFormat="1" applyFont="1" applyFill="1" applyBorder="1" applyAlignment="1">
      <alignment horizontal="right" vertical="center" wrapText="1"/>
    </xf>
    <xf numFmtId="175" fontId="30" fillId="44" borderId="14" xfId="0" applyNumberFormat="1" applyFont="1" applyFill="1" applyBorder="1" applyAlignment="1">
      <alignment horizontal="right" vertical="center" wrapText="1"/>
    </xf>
    <xf numFmtId="3" fontId="31" fillId="47" borderId="33" xfId="0" applyNumberFormat="1" applyFont="1" applyFill="1" applyBorder="1" applyAlignment="1">
      <alignment vertical="center" wrapText="1"/>
    </xf>
    <xf numFmtId="3" fontId="30" fillId="47" borderId="79" xfId="0" applyNumberFormat="1" applyFont="1" applyFill="1" applyBorder="1" applyAlignment="1">
      <alignment horizontal="right" vertical="center" wrapText="1"/>
    </xf>
    <xf numFmtId="175" fontId="30" fillId="47" borderId="80" xfId="0" applyNumberFormat="1" applyFont="1" applyFill="1" applyBorder="1" applyAlignment="1">
      <alignment horizontal="right" vertical="center" wrapText="1"/>
    </xf>
    <xf numFmtId="175" fontId="30" fillId="47" borderId="43" xfId="0" applyNumberFormat="1" applyFont="1" applyFill="1" applyBorder="1" applyAlignment="1">
      <alignment horizontal="right" vertical="center" wrapText="1"/>
    </xf>
    <xf numFmtId="175" fontId="30" fillId="47" borderId="72" xfId="0" applyNumberFormat="1" applyFont="1" applyFill="1" applyBorder="1" applyAlignment="1">
      <alignment horizontal="right" vertical="center" wrapText="1"/>
    </xf>
    <xf numFmtId="175" fontId="4" fillId="44" borderId="0" xfId="0" applyNumberFormat="1" applyFont="1" applyFill="1" applyAlignment="1">
      <alignment wrapText="1"/>
    </xf>
    <xf numFmtId="0" fontId="5" fillId="44" borderId="0" xfId="0" applyFont="1" applyFill="1" applyAlignment="1">
      <alignment wrapText="1"/>
    </xf>
    <xf numFmtId="0" fontId="30" fillId="44" borderId="0" xfId="0" applyFont="1" applyFill="1" applyAlignment="1">
      <alignment horizontal="left" wrapText="1"/>
    </xf>
    <xf numFmtId="175" fontId="5" fillId="44" borderId="0" xfId="0" applyNumberFormat="1" applyFont="1" applyFill="1" applyAlignment="1">
      <alignment wrapText="1"/>
    </xf>
    <xf numFmtId="0" fontId="31" fillId="0" borderId="0" xfId="0" applyFont="1"/>
    <xf numFmtId="0" fontId="30" fillId="0" borderId="0" xfId="0" applyFont="1"/>
    <xf numFmtId="0" fontId="61" fillId="0" borderId="0" xfId="0" applyFont="1"/>
    <xf numFmtId="175" fontId="56" fillId="38" borderId="54" xfId="0" applyNumberFormat="1" applyFont="1" applyFill="1" applyBorder="1" applyAlignment="1">
      <alignment horizontal="center" vertical="center" wrapText="1"/>
    </xf>
    <xf numFmtId="3" fontId="31" fillId="44" borderId="33" xfId="0" applyNumberFormat="1" applyFont="1" applyFill="1" applyBorder="1" applyAlignment="1">
      <alignment vertical="center" wrapText="1"/>
    </xf>
    <xf numFmtId="3" fontId="30" fillId="44" borderId="79" xfId="0" applyNumberFormat="1" applyFont="1" applyFill="1" applyBorder="1" applyAlignment="1">
      <alignment horizontal="right" vertical="center" wrapText="1"/>
    </xf>
    <xf numFmtId="175" fontId="30" fillId="44" borderId="80" xfId="0" applyNumberFormat="1" applyFont="1" applyFill="1" applyBorder="1" applyAlignment="1">
      <alignment horizontal="right" vertical="center" wrapText="1"/>
    </xf>
    <xf numFmtId="175" fontId="30" fillId="44" borderId="43" xfId="0" applyNumberFormat="1" applyFont="1" applyFill="1" applyBorder="1" applyAlignment="1">
      <alignment horizontal="right" vertical="center" wrapText="1"/>
    </xf>
    <xf numFmtId="175" fontId="30" fillId="44" borderId="72" xfId="0" applyNumberFormat="1" applyFont="1" applyFill="1" applyBorder="1" applyAlignment="1">
      <alignment horizontal="right" vertical="center" wrapText="1"/>
    </xf>
    <xf numFmtId="175" fontId="56" fillId="48" borderId="81" xfId="0" applyNumberFormat="1" applyFont="1" applyFill="1" applyBorder="1" applyAlignment="1">
      <alignment horizontal="right" vertical="center" wrapText="1"/>
    </xf>
    <xf numFmtId="3" fontId="56" fillId="38" borderId="71" xfId="0" applyNumberFormat="1" applyFont="1" applyFill="1" applyBorder="1" applyAlignment="1">
      <alignment vertical="center" wrapText="1"/>
    </xf>
    <xf numFmtId="0" fontId="5" fillId="0" borderId="0" xfId="0" applyFont="1" applyFill="1" applyBorder="1"/>
    <xf numFmtId="0" fontId="45" fillId="42" borderId="42" xfId="0" applyFont="1" applyFill="1" applyBorder="1" applyAlignment="1">
      <alignment horizontal="center" vertical="center" wrapText="1"/>
    </xf>
    <xf numFmtId="1" fontId="45" fillId="42" borderId="42" xfId="0" applyNumberFormat="1" applyFont="1" applyFill="1" applyBorder="1" applyAlignment="1">
      <alignment horizontal="center" vertical="center" wrapText="1"/>
    </xf>
    <xf numFmtId="176" fontId="45" fillId="42" borderId="42" xfId="0" applyNumberFormat="1" applyFont="1" applyFill="1" applyBorder="1" applyAlignment="1">
      <alignment horizontal="center" vertical="center" wrapText="1"/>
    </xf>
    <xf numFmtId="0" fontId="45" fillId="42" borderId="25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3" fillId="42" borderId="35" xfId="43" applyFont="1" applyFill="1" applyBorder="1" applyAlignment="1">
      <alignment vertical="center"/>
    </xf>
    <xf numFmtId="0" fontId="45" fillId="42" borderId="34" xfId="0" applyFont="1" applyFill="1" applyBorder="1" applyAlignment="1">
      <alignment horizontal="center"/>
    </xf>
    <xf numFmtId="174" fontId="45" fillId="42" borderId="34" xfId="0" applyNumberFormat="1" applyFont="1" applyFill="1" applyBorder="1" applyAlignment="1">
      <alignment horizontal="center"/>
    </xf>
    <xf numFmtId="1" fontId="45" fillId="42" borderId="34" xfId="0" applyNumberFormat="1" applyFont="1" applyFill="1" applyBorder="1" applyAlignment="1">
      <alignment horizontal="center"/>
    </xf>
    <xf numFmtId="0" fontId="43" fillId="42" borderId="34" xfId="0" applyFont="1" applyFill="1" applyBorder="1" applyAlignment="1">
      <alignment horizontal="center" vertical="center"/>
    </xf>
    <xf numFmtId="174" fontId="43" fillId="42" borderId="34" xfId="0" applyNumberFormat="1" applyFont="1" applyFill="1" applyBorder="1" applyAlignment="1">
      <alignment horizontal="center" vertical="center"/>
    </xf>
    <xf numFmtId="174" fontId="45" fillId="42" borderId="41" xfId="0" applyNumberFormat="1" applyFont="1" applyFill="1" applyBorder="1" applyAlignment="1">
      <alignment horizontal="center"/>
    </xf>
    <xf numFmtId="0" fontId="43" fillId="0" borderId="0" xfId="0" applyFont="1" applyFill="1" applyBorder="1"/>
    <xf numFmtId="0" fontId="5" fillId="0" borderId="21" xfId="43" applyFont="1" applyBorder="1" applyAlignment="1">
      <alignment vertical="center"/>
    </xf>
    <xf numFmtId="0" fontId="32" fillId="0" borderId="22" xfId="0" applyFont="1" applyBorder="1" applyAlignment="1">
      <alignment horizontal="center"/>
    </xf>
    <xf numFmtId="174" fontId="32" fillId="0" borderId="22" xfId="0" applyNumberFormat="1" applyFont="1" applyBorder="1" applyAlignment="1">
      <alignment horizontal="center"/>
    </xf>
    <xf numFmtId="1" fontId="32" fillId="0" borderId="22" xfId="0" applyNumberFormat="1" applyFont="1" applyBorder="1" applyAlignment="1">
      <alignment horizontal="center"/>
    </xf>
    <xf numFmtId="1" fontId="32" fillId="0" borderId="22" xfId="0" applyNumberFormat="1" applyFont="1" applyFill="1" applyBorder="1" applyAlignment="1">
      <alignment horizontal="center"/>
    </xf>
    <xf numFmtId="0" fontId="5" fillId="0" borderId="22" xfId="0" applyFont="1" applyBorder="1" applyAlignment="1">
      <alignment horizontal="center" vertical="center"/>
    </xf>
    <xf numFmtId="174" fontId="5" fillId="0" borderId="22" xfId="0" applyNumberFormat="1" applyFont="1" applyBorder="1" applyAlignment="1">
      <alignment horizontal="center" vertical="center"/>
    </xf>
    <xf numFmtId="0" fontId="32" fillId="0" borderId="22" xfId="0" applyFont="1" applyFill="1" applyBorder="1" applyAlignment="1">
      <alignment horizontal="center"/>
    </xf>
    <xf numFmtId="174" fontId="32" fillId="0" borderId="22" xfId="0" applyNumberFormat="1" applyFont="1" applyFill="1" applyBorder="1" applyAlignment="1">
      <alignment horizontal="center"/>
    </xf>
    <xf numFmtId="174" fontId="32" fillId="0" borderId="18" xfId="0" applyNumberFormat="1" applyFont="1" applyFill="1" applyBorder="1" applyAlignment="1">
      <alignment horizontal="center"/>
    </xf>
    <xf numFmtId="0" fontId="5" fillId="0" borderId="19" xfId="43" applyFont="1" applyBorder="1" applyAlignment="1">
      <alignment vertical="center"/>
    </xf>
    <xf numFmtId="0" fontId="32" fillId="0" borderId="3" xfId="0" applyFont="1" applyBorder="1" applyAlignment="1">
      <alignment horizontal="center"/>
    </xf>
    <xf numFmtId="174" fontId="32" fillId="0" borderId="3" xfId="0" applyNumberFormat="1" applyFont="1" applyBorder="1" applyAlignment="1">
      <alignment horizontal="center"/>
    </xf>
    <xf numFmtId="1" fontId="32" fillId="0" borderId="3" xfId="0" applyNumberFormat="1" applyFont="1" applyBorder="1" applyAlignment="1">
      <alignment horizontal="center"/>
    </xf>
    <xf numFmtId="1" fontId="32" fillId="0" borderId="3" xfId="0" applyNumberFormat="1" applyFont="1" applyFill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174" fontId="5" fillId="0" borderId="3" xfId="0" applyNumberFormat="1" applyFont="1" applyBorder="1" applyAlignment="1">
      <alignment horizontal="center" vertical="center"/>
    </xf>
    <xf numFmtId="0" fontId="32" fillId="0" borderId="3" xfId="0" applyFont="1" applyFill="1" applyBorder="1" applyAlignment="1">
      <alignment horizontal="center"/>
    </xf>
    <xf numFmtId="174" fontId="32" fillId="0" borderId="3" xfId="0" applyNumberFormat="1" applyFont="1" applyFill="1" applyBorder="1" applyAlignment="1">
      <alignment horizontal="center"/>
    </xf>
    <xf numFmtId="174" fontId="32" fillId="0" borderId="20" xfId="0" applyNumberFormat="1" applyFont="1" applyFill="1" applyBorder="1" applyAlignment="1">
      <alignment horizontal="center"/>
    </xf>
    <xf numFmtId="0" fontId="5" fillId="0" borderId="16" xfId="43" applyFont="1" applyBorder="1" applyAlignment="1">
      <alignment vertical="center"/>
    </xf>
    <xf numFmtId="0" fontId="32" fillId="0" borderId="17" xfId="0" applyFont="1" applyBorder="1" applyAlignment="1">
      <alignment horizontal="center"/>
    </xf>
    <xf numFmtId="174" fontId="32" fillId="0" borderId="17" xfId="0" applyNumberFormat="1" applyFont="1" applyBorder="1" applyAlignment="1">
      <alignment horizontal="center"/>
    </xf>
    <xf numFmtId="1" fontId="32" fillId="0" borderId="17" xfId="0" applyNumberFormat="1" applyFont="1" applyBorder="1" applyAlignment="1">
      <alignment horizontal="center"/>
    </xf>
    <xf numFmtId="1" fontId="32" fillId="0" borderId="17" xfId="0" applyNumberFormat="1" applyFont="1" applyFill="1" applyBorder="1" applyAlignment="1">
      <alignment horizontal="center"/>
    </xf>
    <xf numFmtId="0" fontId="5" fillId="0" borderId="17" xfId="0" applyFont="1" applyBorder="1" applyAlignment="1">
      <alignment horizontal="center" vertical="center"/>
    </xf>
    <xf numFmtId="174" fontId="5" fillId="0" borderId="17" xfId="0" applyNumberFormat="1" applyFont="1" applyBorder="1" applyAlignment="1">
      <alignment horizontal="center" vertical="center"/>
    </xf>
    <xf numFmtId="0" fontId="32" fillId="0" borderId="17" xfId="0" applyFont="1" applyFill="1" applyBorder="1" applyAlignment="1">
      <alignment horizontal="center"/>
    </xf>
    <xf numFmtId="174" fontId="32" fillId="0" borderId="17" xfId="0" applyNumberFormat="1" applyFont="1" applyFill="1" applyBorder="1" applyAlignment="1">
      <alignment horizontal="center"/>
    </xf>
    <xf numFmtId="174" fontId="32" fillId="0" borderId="63" xfId="0" applyNumberFormat="1" applyFont="1" applyFill="1" applyBorder="1" applyAlignment="1">
      <alignment horizontal="center"/>
    </xf>
    <xf numFmtId="0" fontId="31" fillId="0" borderId="0" xfId="43" applyFont="1" applyFill="1" applyBorder="1" applyAlignment="1">
      <alignment vertical="center"/>
    </xf>
    <xf numFmtId="0" fontId="5" fillId="0" borderId="19" xfId="43" applyFont="1" applyFill="1" applyBorder="1" applyAlignment="1">
      <alignment vertical="center"/>
    </xf>
    <xf numFmtId="0" fontId="5" fillId="0" borderId="21" xfId="43" applyFont="1" applyFill="1" applyBorder="1" applyAlignment="1">
      <alignment vertical="center"/>
    </xf>
    <xf numFmtId="0" fontId="5" fillId="0" borderId="22" xfId="0" applyFont="1" applyFill="1" applyBorder="1" applyAlignment="1">
      <alignment horizontal="center" vertical="center"/>
    </xf>
    <xf numFmtId="174" fontId="5" fillId="0" borderId="22" xfId="0" applyNumberFormat="1" applyFont="1" applyFill="1" applyBorder="1" applyAlignment="1">
      <alignment horizontal="center" vertical="center"/>
    </xf>
    <xf numFmtId="0" fontId="5" fillId="0" borderId="22" xfId="43" applyFont="1" applyBorder="1" applyAlignment="1">
      <alignment vertical="center"/>
    </xf>
    <xf numFmtId="0" fontId="4" fillId="0" borderId="22" xfId="0" applyFont="1" applyFill="1" applyBorder="1" applyAlignment="1">
      <alignment horizontal="center" vertical="center"/>
    </xf>
    <xf numFmtId="174" fontId="4" fillId="0" borderId="22" xfId="0" applyNumberFormat="1" applyFont="1" applyFill="1" applyBorder="1" applyAlignment="1">
      <alignment horizontal="center" vertical="center"/>
    </xf>
    <xf numFmtId="0" fontId="5" fillId="0" borderId="3" xfId="43" applyFont="1" applyBorder="1" applyAlignment="1">
      <alignment vertical="center"/>
    </xf>
    <xf numFmtId="0" fontId="4" fillId="0" borderId="3" xfId="0" applyFont="1" applyFill="1" applyBorder="1" applyAlignment="1">
      <alignment horizontal="center" vertical="center"/>
    </xf>
    <xf numFmtId="174" fontId="4" fillId="0" borderId="3" xfId="0" applyNumberFormat="1" applyFont="1" applyFill="1" applyBorder="1" applyAlignment="1">
      <alignment horizontal="center" vertical="center"/>
    </xf>
    <xf numFmtId="0" fontId="45" fillId="42" borderId="35" xfId="43" applyFont="1" applyFill="1" applyBorder="1" applyAlignment="1">
      <alignment vertical="center"/>
    </xf>
    <xf numFmtId="0" fontId="32" fillId="0" borderId="22" xfId="626" applyFont="1" applyBorder="1" applyAlignment="1">
      <alignment horizontal="center"/>
    </xf>
    <xf numFmtId="174" fontId="32" fillId="0" borderId="22" xfId="626" applyNumberFormat="1" applyFont="1" applyBorder="1" applyAlignment="1">
      <alignment horizontal="center"/>
    </xf>
    <xf numFmtId="1" fontId="32" fillId="0" borderId="22" xfId="626" applyNumberFormat="1" applyFont="1" applyBorder="1" applyAlignment="1">
      <alignment horizontal="center"/>
    </xf>
    <xf numFmtId="174" fontId="32" fillId="0" borderId="22" xfId="626" applyNumberFormat="1" applyFont="1" applyFill="1" applyBorder="1" applyAlignment="1">
      <alignment horizontal="center"/>
    </xf>
    <xf numFmtId="0" fontId="32" fillId="0" borderId="22" xfId="626" applyFont="1" applyFill="1" applyBorder="1" applyAlignment="1">
      <alignment horizontal="center"/>
    </xf>
    <xf numFmtId="1" fontId="32" fillId="0" borderId="22" xfId="626" applyNumberFormat="1" applyFont="1" applyFill="1" applyBorder="1" applyAlignment="1">
      <alignment horizontal="center"/>
    </xf>
    <xf numFmtId="174" fontId="32" fillId="0" borderId="18" xfId="626" applyNumberFormat="1" applyFont="1" applyFill="1" applyBorder="1" applyAlignment="1">
      <alignment horizontal="center"/>
    </xf>
    <xf numFmtId="0" fontId="32" fillId="0" borderId="3" xfId="626" applyFont="1" applyBorder="1" applyAlignment="1">
      <alignment horizontal="center"/>
    </xf>
    <xf numFmtId="174" fontId="32" fillId="0" borderId="3" xfId="626" applyNumberFormat="1" applyFont="1" applyBorder="1" applyAlignment="1">
      <alignment horizontal="center"/>
    </xf>
    <xf numFmtId="1" fontId="32" fillId="0" borderId="3" xfId="626" applyNumberFormat="1" applyFont="1" applyBorder="1" applyAlignment="1">
      <alignment horizontal="center"/>
    </xf>
    <xf numFmtId="1" fontId="32" fillId="0" borderId="3" xfId="626" applyNumberFormat="1" applyFont="1" applyFill="1" applyBorder="1" applyAlignment="1">
      <alignment horizontal="center"/>
    </xf>
    <xf numFmtId="0" fontId="32" fillId="0" borderId="3" xfId="626" applyFont="1" applyFill="1" applyBorder="1" applyAlignment="1">
      <alignment horizontal="center"/>
    </xf>
    <xf numFmtId="174" fontId="32" fillId="0" borderId="3" xfId="626" applyNumberFormat="1" applyFont="1" applyFill="1" applyBorder="1" applyAlignment="1">
      <alignment horizontal="center"/>
    </xf>
    <xf numFmtId="174" fontId="32" fillId="0" borderId="20" xfId="626" applyNumberFormat="1" applyFont="1" applyFill="1" applyBorder="1" applyAlignment="1">
      <alignment horizontal="center"/>
    </xf>
    <xf numFmtId="174" fontId="5" fillId="0" borderId="3" xfId="626" applyNumberFormat="1" applyFont="1" applyBorder="1" applyAlignment="1">
      <alignment horizontal="center" vertical="center"/>
    </xf>
    <xf numFmtId="0" fontId="32" fillId="0" borderId="17" xfId="626" applyFont="1" applyBorder="1" applyAlignment="1">
      <alignment horizontal="center"/>
    </xf>
    <xf numFmtId="174" fontId="32" fillId="0" borderId="17" xfId="626" applyNumberFormat="1" applyFont="1" applyBorder="1" applyAlignment="1">
      <alignment horizontal="center"/>
    </xf>
    <xf numFmtId="1" fontId="32" fillId="0" borderId="17" xfId="626" applyNumberFormat="1" applyFont="1" applyBorder="1" applyAlignment="1">
      <alignment horizontal="center"/>
    </xf>
    <xf numFmtId="1" fontId="32" fillId="0" borderId="17" xfId="626" applyNumberFormat="1" applyFont="1" applyFill="1" applyBorder="1" applyAlignment="1">
      <alignment horizontal="center"/>
    </xf>
    <xf numFmtId="0" fontId="32" fillId="0" borderId="17" xfId="626" applyFont="1" applyFill="1" applyBorder="1" applyAlignment="1">
      <alignment horizontal="center"/>
    </xf>
    <xf numFmtId="174" fontId="32" fillId="0" borderId="17" xfId="626" applyNumberFormat="1" applyFont="1" applyFill="1" applyBorder="1" applyAlignment="1">
      <alignment horizontal="center"/>
    </xf>
    <xf numFmtId="174" fontId="32" fillId="0" borderId="63" xfId="626" applyNumberFormat="1" applyFont="1" applyFill="1" applyBorder="1" applyAlignment="1">
      <alignment horizontal="center"/>
    </xf>
    <xf numFmtId="0" fontId="45" fillId="42" borderId="34" xfId="626" applyFont="1" applyFill="1" applyBorder="1" applyAlignment="1">
      <alignment horizontal="center"/>
    </xf>
    <xf numFmtId="174" fontId="45" fillId="42" borderId="34" xfId="626" applyNumberFormat="1" applyFont="1" applyFill="1" applyBorder="1" applyAlignment="1">
      <alignment horizontal="center"/>
    </xf>
    <xf numFmtId="1" fontId="45" fillId="42" borderId="34" xfId="626" applyNumberFormat="1" applyFont="1" applyFill="1" applyBorder="1" applyAlignment="1">
      <alignment horizontal="center"/>
    </xf>
    <xf numFmtId="2" fontId="45" fillId="42" borderId="34" xfId="626" applyNumberFormat="1" applyFont="1" applyFill="1" applyBorder="1" applyAlignment="1">
      <alignment horizontal="center"/>
    </xf>
    <xf numFmtId="174" fontId="43" fillId="42" borderId="34" xfId="626" applyNumberFormat="1" applyFont="1" applyFill="1" applyBorder="1" applyAlignment="1">
      <alignment horizontal="center" vertical="center"/>
    </xf>
    <xf numFmtId="174" fontId="45" fillId="42" borderId="41" xfId="626" applyNumberFormat="1" applyFon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44" fillId="38" borderId="42" xfId="59" applyFont="1" applyFill="1" applyBorder="1" applyAlignment="1">
      <alignment horizontal="center" vertical="center" wrapText="1"/>
    </xf>
    <xf numFmtId="1" fontId="44" fillId="38" borderId="42" xfId="59" applyNumberFormat="1" applyFont="1" applyFill="1" applyBorder="1" applyAlignment="1">
      <alignment horizontal="center" vertical="center" wrapText="1"/>
    </xf>
    <xf numFmtId="0" fontId="44" fillId="38" borderId="25" xfId="59" applyFont="1" applyFill="1" applyBorder="1" applyAlignment="1">
      <alignment horizontal="center" vertical="center" wrapText="1"/>
    </xf>
    <xf numFmtId="0" fontId="43" fillId="38" borderId="35" xfId="59" applyFont="1" applyFill="1" applyBorder="1" applyAlignment="1">
      <alignment vertical="center"/>
    </xf>
    <xf numFmtId="0" fontId="43" fillId="38" borderId="34" xfId="59" applyFont="1" applyFill="1" applyBorder="1" applyAlignment="1">
      <alignment horizontal="center" vertical="center"/>
    </xf>
    <xf numFmtId="174" fontId="43" fillId="38" borderId="34" xfId="59" applyNumberFormat="1" applyFont="1" applyFill="1" applyBorder="1" applyAlignment="1">
      <alignment horizontal="center" vertical="center"/>
    </xf>
    <xf numFmtId="174" fontId="43" fillId="38" borderId="41" xfId="59" applyNumberFormat="1" applyFont="1" applyFill="1" applyBorder="1" applyAlignment="1">
      <alignment horizontal="center" vertical="center"/>
    </xf>
    <xf numFmtId="0" fontId="5" fillId="0" borderId="19" xfId="59" applyFont="1" applyBorder="1" applyAlignment="1">
      <alignment vertical="center"/>
    </xf>
    <xf numFmtId="0" fontId="60" fillId="0" borderId="3" xfId="59" applyFont="1" applyBorder="1" applyAlignment="1">
      <alignment horizontal="center" vertical="center"/>
    </xf>
    <xf numFmtId="174" fontId="60" fillId="0" borderId="3" xfId="59" applyNumberFormat="1" applyFont="1" applyBorder="1" applyAlignment="1">
      <alignment horizontal="center" vertical="center"/>
    </xf>
    <xf numFmtId="174" fontId="60" fillId="0" borderId="20" xfId="59" applyNumberFormat="1" applyFont="1" applyBorder="1" applyAlignment="1">
      <alignment horizontal="center" vertical="center"/>
    </xf>
    <xf numFmtId="0" fontId="5" fillId="0" borderId="16" xfId="59" applyFont="1" applyBorder="1" applyAlignment="1">
      <alignment vertical="center"/>
    </xf>
    <xf numFmtId="0" fontId="60" fillId="0" borderId="17" xfId="59" applyFont="1" applyBorder="1" applyAlignment="1">
      <alignment horizontal="center" vertical="center"/>
    </xf>
    <xf numFmtId="174" fontId="60" fillId="0" borderId="17" xfId="59" applyNumberFormat="1" applyFont="1" applyBorder="1" applyAlignment="1">
      <alignment horizontal="center" vertical="center"/>
    </xf>
    <xf numFmtId="174" fontId="60" fillId="0" borderId="63" xfId="59" applyNumberFormat="1" applyFont="1" applyBorder="1" applyAlignment="1">
      <alignment horizontal="center" vertical="center"/>
    </xf>
    <xf numFmtId="174" fontId="52" fillId="0" borderId="0" xfId="628" quotePrefix="1" applyNumberFormat="1" applyFont="1" applyFill="1" applyAlignment="1">
      <alignment horizontal="center" vertical="center"/>
    </xf>
    <xf numFmtId="0" fontId="5" fillId="0" borderId="0" xfId="44"/>
    <xf numFmtId="0" fontId="59" fillId="38" borderId="42" xfId="0" applyFont="1" applyFill="1" applyBorder="1" applyAlignment="1">
      <alignment horizontal="center" vertical="center" wrapText="1"/>
    </xf>
    <xf numFmtId="0" fontId="43" fillId="42" borderId="35" xfId="44" applyFont="1" applyFill="1" applyBorder="1" applyAlignment="1" applyProtection="1">
      <alignment vertical="center"/>
    </xf>
    <xf numFmtId="1" fontId="43" fillId="42" borderId="34" xfId="44" applyNumberFormat="1" applyFont="1" applyFill="1" applyBorder="1" applyAlignment="1">
      <alignment horizontal="center" vertical="center"/>
    </xf>
    <xf numFmtId="174" fontId="43" fillId="42" borderId="34" xfId="44" applyNumberFormat="1" applyFont="1" applyFill="1" applyBorder="1" applyAlignment="1">
      <alignment horizontal="center" vertical="center"/>
    </xf>
    <xf numFmtId="0" fontId="43" fillId="42" borderId="34" xfId="44" applyFont="1" applyFill="1" applyBorder="1" applyAlignment="1" applyProtection="1">
      <alignment horizontal="center" vertical="center"/>
    </xf>
    <xf numFmtId="174" fontId="43" fillId="42" borderId="34" xfId="44" applyNumberFormat="1" applyFont="1" applyFill="1" applyBorder="1" applyAlignment="1" applyProtection="1">
      <alignment horizontal="center" vertical="center"/>
    </xf>
    <xf numFmtId="1" fontId="5" fillId="0" borderId="21" xfId="44" applyNumberFormat="1" applyFont="1" applyFill="1" applyBorder="1" applyAlignment="1">
      <alignment vertical="center"/>
    </xf>
    <xf numFmtId="1" fontId="5" fillId="0" borderId="22" xfId="44" applyNumberFormat="1" applyFont="1" applyFill="1" applyBorder="1" applyAlignment="1" applyProtection="1">
      <alignment horizontal="center" vertical="center"/>
      <protection locked="0"/>
    </xf>
    <xf numFmtId="174" fontId="5" fillId="0" borderId="22" xfId="44" applyNumberFormat="1" applyFont="1" applyFill="1" applyBorder="1" applyAlignment="1" applyProtection="1">
      <alignment horizontal="center" vertical="center"/>
      <protection locked="0"/>
    </xf>
    <xf numFmtId="1" fontId="5" fillId="0" borderId="22" xfId="44" applyNumberFormat="1" applyFont="1" applyFill="1" applyBorder="1" applyAlignment="1">
      <alignment horizontal="center" vertical="center"/>
    </xf>
    <xf numFmtId="174" fontId="5" fillId="0" borderId="22" xfId="44" applyNumberFormat="1" applyFont="1" applyFill="1" applyBorder="1" applyAlignment="1">
      <alignment horizontal="center" vertical="center"/>
    </xf>
    <xf numFmtId="1" fontId="5" fillId="0" borderId="19" xfId="44" applyNumberFormat="1" applyFont="1" applyFill="1" applyBorder="1" applyAlignment="1">
      <alignment vertical="center"/>
    </xf>
    <xf numFmtId="1" fontId="5" fillId="0" borderId="3" xfId="44" applyNumberFormat="1" applyFont="1" applyFill="1" applyBorder="1" applyAlignment="1" applyProtection="1">
      <alignment horizontal="center" vertical="center"/>
      <protection locked="0"/>
    </xf>
    <xf numFmtId="174" fontId="5" fillId="0" borderId="3" xfId="44" applyNumberFormat="1" applyFont="1" applyFill="1" applyBorder="1" applyAlignment="1" applyProtection="1">
      <alignment horizontal="center" vertical="center"/>
      <protection locked="0"/>
    </xf>
    <xf numFmtId="1" fontId="5" fillId="0" borderId="3" xfId="44" applyNumberFormat="1" applyFont="1" applyFill="1" applyBorder="1" applyAlignment="1">
      <alignment horizontal="center" vertical="center"/>
    </xf>
    <xf numFmtId="174" fontId="5" fillId="0" borderId="3" xfId="44" applyNumberFormat="1" applyFont="1" applyFill="1" applyBorder="1" applyAlignment="1">
      <alignment horizontal="center" vertical="center"/>
    </xf>
    <xf numFmtId="0" fontId="30" fillId="0" borderId="0" xfId="59" applyFont="1" applyFill="1" applyBorder="1"/>
    <xf numFmtId="0" fontId="32" fillId="0" borderId="0" xfId="59" applyFont="1" applyBorder="1" applyAlignment="1">
      <alignment horizontal="left" vertical="center" wrapText="1"/>
    </xf>
    <xf numFmtId="0" fontId="18" fillId="0" borderId="0" xfId="59" applyBorder="1" applyAlignment="1">
      <alignment horizontal="center"/>
    </xf>
    <xf numFmtId="0" fontId="18" fillId="0" borderId="0" xfId="59" applyBorder="1"/>
    <xf numFmtId="0" fontId="31" fillId="0" borderId="0" xfId="627" applyFont="1" applyFill="1" applyBorder="1" applyAlignment="1">
      <alignment horizontal="left" vertical="center" wrapText="1"/>
    </xf>
    <xf numFmtId="0" fontId="30" fillId="0" borderId="0" xfId="627" applyFont="1" applyFill="1" applyBorder="1"/>
    <xf numFmtId="0" fontId="32" fillId="0" borderId="0" xfId="627" applyFont="1" applyFill="1" applyBorder="1"/>
    <xf numFmtId="0" fontId="30" fillId="0" borderId="0" xfId="627" applyFont="1" applyFill="1" applyBorder="1" applyAlignment="1">
      <alignment vertical="center"/>
    </xf>
    <xf numFmtId="0" fontId="5" fillId="0" borderId="0" xfId="627" applyFont="1" applyFill="1" applyBorder="1"/>
    <xf numFmtId="0" fontId="32" fillId="0" borderId="0" xfId="59" applyFont="1" applyFill="1" applyBorder="1"/>
    <xf numFmtId="0" fontId="32" fillId="0" borderId="0" xfId="59" applyFont="1" applyBorder="1" applyAlignment="1">
      <alignment horizontal="center"/>
    </xf>
    <xf numFmtId="0" fontId="32" fillId="0" borderId="0" xfId="59" applyFont="1" applyBorder="1"/>
    <xf numFmtId="0" fontId="43" fillId="42" borderId="35" xfId="44" applyFont="1" applyFill="1" applyBorder="1" applyAlignment="1">
      <alignment vertical="center"/>
    </xf>
    <xf numFmtId="1" fontId="43" fillId="42" borderId="34" xfId="44" applyNumberFormat="1" applyFont="1" applyFill="1" applyBorder="1" applyAlignment="1" applyProtection="1">
      <alignment horizontal="center" vertical="center"/>
    </xf>
    <xf numFmtId="0" fontId="43" fillId="42" borderId="34" xfId="44" applyFont="1" applyFill="1" applyBorder="1" applyAlignment="1">
      <alignment horizontal="center" vertical="center"/>
    </xf>
    <xf numFmtId="0" fontId="32" fillId="0" borderId="0" xfId="0" applyFont="1"/>
    <xf numFmtId="0" fontId="28" fillId="0" borderId="0" xfId="627" applyFont="1" applyFill="1" applyBorder="1" applyAlignment="1">
      <alignment horizontal="left" vertical="center" wrapText="1"/>
    </xf>
    <xf numFmtId="0" fontId="32" fillId="0" borderId="0" xfId="627" applyFont="1" applyFill="1" applyBorder="1" applyAlignment="1">
      <alignment vertical="center"/>
    </xf>
    <xf numFmtId="0" fontId="5" fillId="0" borderId="3" xfId="59" applyFont="1" applyBorder="1" applyAlignment="1">
      <alignment vertical="center"/>
    </xf>
    <xf numFmtId="0" fontId="5" fillId="0" borderId="17" xfId="59" applyFont="1" applyBorder="1" applyAlignment="1">
      <alignment vertical="center"/>
    </xf>
    <xf numFmtId="1" fontId="0" fillId="0" borderId="21" xfId="44" applyNumberFormat="1" applyFont="1" applyFill="1" applyBorder="1" applyAlignment="1" applyProtection="1">
      <alignment vertical="center"/>
      <protection locked="0"/>
    </xf>
    <xf numFmtId="1" fontId="0" fillId="0" borderId="22" xfId="44" applyNumberFormat="1" applyFont="1" applyFill="1" applyBorder="1" applyAlignment="1" applyProtection="1">
      <alignment horizontal="center" vertical="center"/>
      <protection locked="0"/>
    </xf>
    <xf numFmtId="174" fontId="0" fillId="0" borderId="22" xfId="44" applyNumberFormat="1" applyFont="1" applyFill="1" applyBorder="1" applyAlignment="1" applyProtection="1">
      <alignment horizontal="center" vertical="center"/>
      <protection locked="0"/>
    </xf>
    <xf numFmtId="1" fontId="0" fillId="0" borderId="19" xfId="44" applyNumberFormat="1" applyFont="1" applyFill="1" applyBorder="1" applyAlignment="1" applyProtection="1">
      <alignment vertical="center"/>
      <protection locked="0"/>
    </xf>
    <xf numFmtId="1" fontId="0" fillId="0" borderId="3" xfId="44" applyNumberFormat="1" applyFont="1" applyFill="1" applyBorder="1" applyAlignment="1" applyProtection="1">
      <alignment horizontal="center" vertical="center"/>
      <protection locked="0"/>
    </xf>
    <xf numFmtId="174" fontId="0" fillId="0" borderId="3" xfId="44" applyNumberFormat="1" applyFont="1" applyFill="1" applyBorder="1" applyAlignment="1" applyProtection="1">
      <alignment horizontal="center" vertical="center"/>
      <protection locked="0"/>
    </xf>
    <xf numFmtId="0" fontId="31" fillId="0" borderId="0" xfId="59" applyFont="1" applyFill="1" applyBorder="1" applyAlignment="1">
      <alignment vertical="center" wrapText="1"/>
    </xf>
    <xf numFmtId="0" fontId="30" fillId="0" borderId="0" xfId="627" applyFont="1" applyFill="1" applyBorder="1" applyAlignment="1">
      <alignment horizontal="left" vertical="center" wrapText="1"/>
    </xf>
    <xf numFmtId="0" fontId="28" fillId="0" borderId="0" xfId="59" applyFont="1" applyFill="1" applyBorder="1" applyAlignment="1">
      <alignment horizontal="left" vertical="center" wrapText="1"/>
    </xf>
    <xf numFmtId="0" fontId="62" fillId="38" borderId="42" xfId="0" applyFont="1" applyFill="1" applyBorder="1" applyAlignment="1">
      <alignment horizontal="center" vertical="center" wrapText="1"/>
    </xf>
    <xf numFmtId="1" fontId="60" fillId="0" borderId="21" xfId="44" applyNumberFormat="1" applyFont="1" applyFill="1" applyBorder="1" applyAlignment="1" applyProtection="1">
      <alignment vertical="center"/>
      <protection locked="0"/>
    </xf>
    <xf numFmtId="1" fontId="60" fillId="0" borderId="22" xfId="44" applyNumberFormat="1" applyFont="1" applyFill="1" applyBorder="1" applyAlignment="1" applyProtection="1">
      <alignment horizontal="center" vertical="center"/>
      <protection locked="0"/>
    </xf>
    <xf numFmtId="174" fontId="60" fillId="0" borderId="22" xfId="44" applyNumberFormat="1" applyFont="1" applyFill="1" applyBorder="1" applyAlignment="1" applyProtection="1">
      <alignment horizontal="center" vertical="center"/>
      <protection locked="0"/>
    </xf>
    <xf numFmtId="1" fontId="60" fillId="0" borderId="19" xfId="44" applyNumberFormat="1" applyFont="1" applyFill="1" applyBorder="1" applyAlignment="1" applyProtection="1">
      <alignment vertical="center"/>
      <protection locked="0"/>
    </xf>
    <xf numFmtId="1" fontId="60" fillId="0" borderId="3" xfId="44" applyNumberFormat="1" applyFont="1" applyFill="1" applyBorder="1" applyAlignment="1" applyProtection="1">
      <alignment horizontal="center" vertical="center"/>
      <protection locked="0"/>
    </xf>
    <xf numFmtId="174" fontId="60" fillId="0" borderId="3" xfId="44" applyNumberFormat="1" applyFont="1" applyFill="1" applyBorder="1" applyAlignment="1" applyProtection="1">
      <alignment horizontal="center" vertical="center"/>
      <protection locked="0"/>
    </xf>
    <xf numFmtId="0" fontId="43" fillId="42" borderId="35" xfId="0" applyFont="1" applyFill="1" applyBorder="1" applyAlignment="1" applyProtection="1">
      <alignment vertical="center"/>
    </xf>
    <xf numFmtId="1" fontId="43" fillId="42" borderId="34" xfId="0" applyNumberFormat="1" applyFont="1" applyFill="1" applyBorder="1" applyAlignment="1" applyProtection="1">
      <alignment horizontal="center" vertical="center"/>
    </xf>
    <xf numFmtId="1" fontId="43" fillId="42" borderId="34" xfId="0" applyNumberFormat="1" applyFont="1" applyFill="1" applyBorder="1" applyAlignment="1">
      <alignment horizontal="center" vertical="center"/>
    </xf>
    <xf numFmtId="174" fontId="43" fillId="42" borderId="34" xfId="0" applyNumberFormat="1" applyFont="1" applyFill="1" applyBorder="1" applyAlignment="1" applyProtection="1">
      <alignment horizontal="center" vertical="center"/>
    </xf>
    <xf numFmtId="1" fontId="32" fillId="0" borderId="21" xfId="0" applyNumberFormat="1" applyFont="1" applyFill="1" applyBorder="1" applyAlignment="1" applyProtection="1">
      <alignment vertical="center"/>
      <protection locked="0"/>
    </xf>
    <xf numFmtId="1" fontId="5" fillId="0" borderId="22" xfId="0" applyNumberFormat="1" applyFont="1" applyFill="1" applyBorder="1" applyAlignment="1" applyProtection="1">
      <alignment horizontal="center" vertical="center"/>
      <protection locked="0"/>
    </xf>
    <xf numFmtId="174" fontId="5" fillId="0" borderId="22" xfId="0" applyNumberFormat="1" applyFont="1" applyFill="1" applyBorder="1" applyAlignment="1" applyProtection="1">
      <alignment horizontal="center" vertical="center"/>
      <protection locked="0"/>
    </xf>
    <xf numFmtId="1" fontId="32" fillId="0" borderId="19" xfId="0" applyNumberFormat="1" applyFont="1" applyFill="1" applyBorder="1" applyAlignment="1" applyProtection="1">
      <alignment vertical="center"/>
      <protection locked="0"/>
    </xf>
    <xf numFmtId="1" fontId="5" fillId="0" borderId="3" xfId="0" applyNumberFormat="1" applyFont="1" applyFill="1" applyBorder="1" applyAlignment="1" applyProtection="1">
      <alignment horizontal="center" vertical="center"/>
      <protection locked="0"/>
    </xf>
    <xf numFmtId="174" fontId="5" fillId="0" borderId="3" xfId="0" applyNumberFormat="1" applyFont="1" applyFill="1" applyBorder="1" applyAlignment="1" applyProtection="1">
      <alignment horizontal="center" vertical="center"/>
      <protection locked="0"/>
    </xf>
    <xf numFmtId="1" fontId="32" fillId="0" borderId="16" xfId="0" applyNumberFormat="1" applyFont="1" applyFill="1" applyBorder="1" applyAlignment="1" applyProtection="1">
      <alignment vertical="center"/>
      <protection locked="0"/>
    </xf>
    <xf numFmtId="1" fontId="5" fillId="0" borderId="17" xfId="0" applyNumberFormat="1" applyFont="1" applyFill="1" applyBorder="1" applyAlignment="1" applyProtection="1">
      <alignment horizontal="center" vertical="center"/>
      <protection locked="0"/>
    </xf>
    <xf numFmtId="174" fontId="5" fillId="0" borderId="17" xfId="0" applyNumberFormat="1" applyFont="1" applyFill="1" applyBorder="1" applyAlignment="1" applyProtection="1">
      <alignment horizontal="center" vertical="center"/>
      <protection locked="0"/>
    </xf>
    <xf numFmtId="0" fontId="30" fillId="0" borderId="0" xfId="627" applyFont="1" applyFill="1" applyBorder="1" applyAlignment="1">
      <alignment vertical="center" wrapText="1"/>
    </xf>
    <xf numFmtId="0" fontId="43" fillId="42" borderId="35" xfId="0" applyFont="1" applyFill="1" applyBorder="1" applyAlignment="1">
      <alignment vertical="center"/>
    </xf>
    <xf numFmtId="1" fontId="32" fillId="0" borderId="3" xfId="44" applyNumberFormat="1" applyFont="1" applyFill="1" applyBorder="1" applyAlignment="1" applyProtection="1">
      <alignment vertical="center"/>
      <protection locked="0"/>
    </xf>
    <xf numFmtId="1" fontId="32" fillId="0" borderId="3" xfId="44" applyNumberFormat="1" applyFont="1" applyFill="1" applyBorder="1" applyAlignment="1">
      <alignment vertical="center"/>
    </xf>
    <xf numFmtId="1" fontId="32" fillId="0" borderId="17" xfId="44" applyNumberFormat="1" applyFont="1" applyFill="1" applyBorder="1" applyAlignment="1" applyProtection="1">
      <alignment vertical="center"/>
      <protection locked="0"/>
    </xf>
    <xf numFmtId="1" fontId="5" fillId="0" borderId="17" xfId="44" applyNumberFormat="1" applyFont="1" applyFill="1" applyBorder="1" applyAlignment="1" applyProtection="1">
      <alignment horizontal="center" vertical="center"/>
      <protection locked="0"/>
    </xf>
    <xf numFmtId="174" fontId="5" fillId="0" borderId="17" xfId="44" applyNumberFormat="1" applyFont="1" applyFill="1" applyBorder="1" applyAlignment="1" applyProtection="1">
      <alignment horizontal="center" vertical="center"/>
      <protection locked="0"/>
    </xf>
    <xf numFmtId="1" fontId="5" fillId="0" borderId="19" xfId="44" applyNumberFormat="1" applyFont="1" applyFill="1" applyBorder="1" applyAlignment="1" applyProtection="1">
      <alignment vertical="center"/>
      <protection locked="0"/>
    </xf>
    <xf numFmtId="0" fontId="5" fillId="0" borderId="19" xfId="44" applyFont="1" applyFill="1" applyBorder="1" applyAlignment="1" applyProtection="1">
      <alignment vertical="center"/>
      <protection locked="0"/>
    </xf>
    <xf numFmtId="0" fontId="5" fillId="0" borderId="3" xfId="44" applyFont="1" applyFill="1" applyBorder="1" applyAlignment="1" applyProtection="1">
      <alignment horizontal="center" vertical="center"/>
      <protection locked="0"/>
    </xf>
    <xf numFmtId="1" fontId="5" fillId="0" borderId="16" xfId="44" applyNumberFormat="1" applyFont="1" applyFill="1" applyBorder="1" applyAlignment="1" applyProtection="1">
      <alignment vertical="center"/>
      <protection locked="0"/>
    </xf>
    <xf numFmtId="0" fontId="5" fillId="0" borderId="0" xfId="627" applyFill="1"/>
    <xf numFmtId="0" fontId="63" fillId="0" borderId="0" xfId="627" applyFont="1" applyFill="1" applyAlignment="1">
      <alignment horizontal="center" vertical="center"/>
    </xf>
    <xf numFmtId="0" fontId="5" fillId="0" borderId="0" xfId="627" applyFill="1" applyAlignment="1">
      <alignment horizontal="center"/>
    </xf>
    <xf numFmtId="0" fontId="18" fillId="0" borderId="0" xfId="59" applyAlignment="1">
      <alignment vertical="center"/>
    </xf>
    <xf numFmtId="0" fontId="5" fillId="0" borderId="19" xfId="59" applyFont="1" applyFill="1" applyBorder="1" applyAlignment="1">
      <alignment vertical="center"/>
    </xf>
    <xf numFmtId="0" fontId="5" fillId="0" borderId="3" xfId="59" applyFont="1" applyFill="1" applyBorder="1" applyAlignment="1">
      <alignment horizontal="center" vertical="center"/>
    </xf>
    <xf numFmtId="174" fontId="5" fillId="0" borderId="20" xfId="59" applyNumberFormat="1" applyFont="1" applyFill="1" applyBorder="1" applyAlignment="1">
      <alignment horizontal="center" vertical="center"/>
    </xf>
    <xf numFmtId="1" fontId="5" fillId="0" borderId="3" xfId="44" applyNumberFormat="1" applyFont="1" applyFill="1" applyBorder="1" applyAlignment="1" applyProtection="1">
      <alignment vertical="center"/>
      <protection locked="0"/>
    </xf>
    <xf numFmtId="1" fontId="5" fillId="0" borderId="3" xfId="44" applyNumberFormat="1" applyFont="1" applyFill="1" applyBorder="1" applyAlignment="1" applyProtection="1">
      <alignment horizontal="left" vertical="center"/>
      <protection locked="0"/>
    </xf>
    <xf numFmtId="1" fontId="5" fillId="0" borderId="17" xfId="44" applyNumberFormat="1" applyFont="1" applyFill="1" applyBorder="1" applyAlignment="1" applyProtection="1">
      <alignment vertical="center"/>
      <protection locked="0"/>
    </xf>
    <xf numFmtId="0" fontId="43" fillId="46" borderId="35" xfId="59" applyFont="1" applyFill="1" applyBorder="1" applyAlignment="1">
      <alignment vertical="center"/>
    </xf>
    <xf numFmtId="0" fontId="43" fillId="46" borderId="34" xfId="59" applyFont="1" applyFill="1" applyBorder="1" applyAlignment="1">
      <alignment horizontal="center" vertical="center"/>
    </xf>
    <xf numFmtId="174" fontId="43" fillId="46" borderId="34" xfId="59" applyNumberFormat="1" applyFont="1" applyFill="1" applyBorder="1" applyAlignment="1">
      <alignment horizontal="center" vertical="center"/>
    </xf>
    <xf numFmtId="174" fontId="43" fillId="46" borderId="41" xfId="59" applyNumberFormat="1" applyFont="1" applyFill="1" applyBorder="1" applyAlignment="1">
      <alignment horizontal="center" vertical="center"/>
    </xf>
    <xf numFmtId="0" fontId="43" fillId="38" borderId="35" xfId="44" applyFont="1" applyFill="1" applyBorder="1" applyAlignment="1" applyProtection="1">
      <alignment vertical="center"/>
    </xf>
    <xf numFmtId="1" fontId="43" fillId="38" borderId="34" xfId="44" applyNumberFormat="1" applyFont="1" applyFill="1" applyBorder="1" applyAlignment="1">
      <alignment horizontal="center" vertical="center"/>
    </xf>
    <xf numFmtId="174" fontId="43" fillId="38" borderId="34" xfId="44" applyNumberFormat="1" applyFont="1" applyFill="1" applyBorder="1" applyAlignment="1">
      <alignment horizontal="center" vertical="center"/>
    </xf>
    <xf numFmtId="0" fontId="43" fillId="38" borderId="34" xfId="44" applyFont="1" applyFill="1" applyBorder="1" applyAlignment="1" applyProtection="1">
      <alignment horizontal="center" vertical="center"/>
    </xf>
    <xf numFmtId="174" fontId="43" fillId="38" borderId="34" xfId="44" applyNumberFormat="1" applyFont="1" applyFill="1" applyBorder="1" applyAlignment="1" applyProtection="1">
      <alignment horizontal="center" vertical="center"/>
    </xf>
    <xf numFmtId="1" fontId="43" fillId="42" borderId="35" xfId="44" applyNumberFormat="1" applyFont="1" applyFill="1" applyBorder="1" applyAlignment="1" applyProtection="1">
      <alignment vertical="center"/>
    </xf>
    <xf numFmtId="0" fontId="60" fillId="0" borderId="0" xfId="0" applyFont="1"/>
    <xf numFmtId="1" fontId="32" fillId="0" borderId="21" xfId="44" applyNumberFormat="1" applyFont="1" applyFill="1" applyBorder="1" applyAlignment="1" applyProtection="1">
      <alignment vertical="center"/>
      <protection locked="0"/>
    </xf>
    <xf numFmtId="1" fontId="32" fillId="0" borderId="19" xfId="44" applyNumberFormat="1" applyFont="1" applyFill="1" applyBorder="1" applyAlignment="1" applyProtection="1">
      <alignment vertical="center"/>
      <protection locked="0"/>
    </xf>
    <xf numFmtId="0" fontId="32" fillId="0" borderId="0" xfId="0" applyFont="1" applyBorder="1" applyAlignment="1">
      <alignment horizontal="center"/>
    </xf>
    <xf numFmtId="174" fontId="32" fillId="0" borderId="0" xfId="0" applyNumberFormat="1" applyFont="1" applyBorder="1" applyAlignment="1">
      <alignment horizontal="center"/>
    </xf>
    <xf numFmtId="174" fontId="0" fillId="0" borderId="0" xfId="0" applyNumberFormat="1" applyBorder="1" applyAlignment="1">
      <alignment horizontal="center" vertical="center"/>
    </xf>
    <xf numFmtId="0" fontId="32" fillId="0" borderId="0" xfId="0" applyFont="1" applyFill="1" applyBorder="1" applyAlignment="1">
      <alignment horizontal="center"/>
    </xf>
    <xf numFmtId="1" fontId="32" fillId="0" borderId="0" xfId="0" applyNumberFormat="1" applyFont="1" applyFill="1" applyBorder="1" applyAlignment="1">
      <alignment horizontal="center"/>
    </xf>
    <xf numFmtId="174" fontId="32" fillId="0" borderId="0" xfId="0" applyNumberFormat="1" applyFont="1" applyFill="1" applyBorder="1" applyAlignment="1">
      <alignment horizontal="center"/>
    </xf>
    <xf numFmtId="0" fontId="31" fillId="0" borderId="0" xfId="390" applyFont="1" applyFill="1" applyBorder="1" applyAlignment="1">
      <alignment vertical="center"/>
    </xf>
    <xf numFmtId="0" fontId="5" fillId="0" borderId="0" xfId="390" applyBorder="1" applyAlignment="1">
      <alignment vertical="center"/>
    </xf>
    <xf numFmtId="0" fontId="52" fillId="0" borderId="0" xfId="59" applyFont="1" applyBorder="1" applyAlignment="1">
      <alignment vertical="center" wrapText="1"/>
    </xf>
    <xf numFmtId="1" fontId="32" fillId="0" borderId="21" xfId="44" applyNumberFormat="1" applyFont="1" applyFill="1" applyBorder="1" applyAlignment="1">
      <alignment vertical="center"/>
    </xf>
    <xf numFmtId="1" fontId="32" fillId="0" borderId="16" xfId="44" applyNumberFormat="1" applyFont="1" applyFill="1" applyBorder="1" applyAlignment="1" applyProtection="1">
      <alignment vertical="center"/>
      <protection locked="0"/>
    </xf>
    <xf numFmtId="0" fontId="44" fillId="42" borderId="17" xfId="0" applyFont="1" applyFill="1" applyBorder="1" applyAlignment="1">
      <alignment horizontal="center" vertical="center" wrapText="1"/>
    </xf>
    <xf numFmtId="0" fontId="43" fillId="42" borderId="41" xfId="0" applyFont="1" applyFill="1" applyBorder="1" applyAlignment="1">
      <alignment horizontal="center" vertical="center"/>
    </xf>
    <xf numFmtId="0" fontId="60" fillId="0" borderId="21" xfId="0" applyFont="1" applyBorder="1" applyAlignment="1">
      <alignment vertical="center"/>
    </xf>
    <xf numFmtId="0" fontId="60" fillId="0" borderId="22" xfId="0" applyFont="1" applyBorder="1" applyAlignment="1">
      <alignment horizontal="center" vertical="center"/>
    </xf>
    <xf numFmtId="0" fontId="60" fillId="0" borderId="18" xfId="0" applyFont="1" applyBorder="1" applyAlignment="1">
      <alignment horizontal="center" vertical="center"/>
    </xf>
    <xf numFmtId="0" fontId="60" fillId="0" borderId="19" xfId="0" applyFont="1" applyBorder="1" applyAlignment="1">
      <alignment vertical="center"/>
    </xf>
    <xf numFmtId="0" fontId="60" fillId="0" borderId="3" xfId="0" applyFont="1" applyBorder="1" applyAlignment="1">
      <alignment horizontal="center" vertical="center"/>
    </xf>
    <xf numFmtId="0" fontId="60" fillId="0" borderId="20" xfId="0" applyFont="1" applyBorder="1" applyAlignment="1">
      <alignment horizontal="center" vertical="center"/>
    </xf>
    <xf numFmtId="0" fontId="60" fillId="0" borderId="16" xfId="0" applyFont="1" applyBorder="1" applyAlignment="1">
      <alignment vertical="center"/>
    </xf>
    <xf numFmtId="0" fontId="60" fillId="0" borderId="17" xfId="0" applyFont="1" applyBorder="1" applyAlignment="1">
      <alignment horizontal="center" vertical="center"/>
    </xf>
    <xf numFmtId="0" fontId="60" fillId="0" borderId="63" xfId="0" applyFont="1" applyBorder="1" applyAlignment="1">
      <alignment horizontal="center" vertical="center"/>
    </xf>
    <xf numFmtId="0" fontId="60" fillId="0" borderId="0" xfId="0" applyFont="1" applyFill="1" applyBorder="1" applyAlignment="1"/>
    <xf numFmtId="0" fontId="0" fillId="0" borderId="0" xfId="0" applyAlignment="1">
      <alignment horizontal="center" wrapText="1"/>
    </xf>
    <xf numFmtId="0" fontId="4" fillId="0" borderId="0" xfId="0" applyFont="1" applyFill="1" applyBorder="1" applyAlignment="1"/>
    <xf numFmtId="0" fontId="65" fillId="0" borderId="43" xfId="0" applyFont="1" applyBorder="1" applyAlignment="1">
      <alignment horizontal="center"/>
    </xf>
    <xf numFmtId="0" fontId="60" fillId="0" borderId="24" xfId="0" applyFont="1" applyBorder="1" applyAlignment="1">
      <alignment vertical="center"/>
    </xf>
    <xf numFmtId="0" fontId="60" fillId="0" borderId="42" xfId="0" applyFont="1" applyBorder="1" applyAlignment="1">
      <alignment horizontal="center" vertical="center"/>
    </xf>
    <xf numFmtId="0" fontId="60" fillId="0" borderId="25" xfId="0" applyFont="1" applyBorder="1" applyAlignment="1">
      <alignment horizontal="center" vertical="center"/>
    </xf>
    <xf numFmtId="0" fontId="5" fillId="0" borderId="21" xfId="0" applyFont="1" applyFill="1" applyBorder="1" applyAlignment="1">
      <alignment vertical="center"/>
    </xf>
    <xf numFmtId="0" fontId="5" fillId="0" borderId="18" xfId="0" applyFont="1" applyFill="1" applyBorder="1" applyAlignment="1">
      <alignment horizontal="center" vertical="center"/>
    </xf>
    <xf numFmtId="0" fontId="44" fillId="42" borderId="3" xfId="0" applyFont="1" applyFill="1" applyBorder="1" applyAlignment="1">
      <alignment horizontal="center" vertical="center" wrapText="1"/>
    </xf>
    <xf numFmtId="0" fontId="43" fillId="42" borderId="19" xfId="0" applyFont="1" applyFill="1" applyBorder="1" applyAlignment="1">
      <alignment vertical="center"/>
    </xf>
    <xf numFmtId="0" fontId="43" fillId="42" borderId="3" xfId="0" applyFont="1" applyFill="1" applyBorder="1" applyAlignment="1">
      <alignment horizontal="center" vertical="center"/>
    </xf>
    <xf numFmtId="0" fontId="43" fillId="42" borderId="20" xfId="0" applyFont="1" applyFill="1" applyBorder="1" applyAlignment="1">
      <alignment horizontal="center" vertical="center"/>
    </xf>
    <xf numFmtId="0" fontId="43" fillId="42" borderId="24" xfId="0" applyFont="1" applyFill="1" applyBorder="1" applyAlignment="1">
      <alignment vertical="center"/>
    </xf>
    <xf numFmtId="0" fontId="43" fillId="42" borderId="42" xfId="0" applyFont="1" applyFill="1" applyBorder="1" applyAlignment="1">
      <alignment horizontal="center" vertical="center"/>
    </xf>
    <xf numFmtId="0" fontId="43" fillId="42" borderId="25" xfId="0" applyFont="1" applyFill="1" applyBorder="1" applyAlignment="1">
      <alignment horizontal="center" vertical="center"/>
    </xf>
    <xf numFmtId="0" fontId="60" fillId="0" borderId="0" xfId="0" applyFont="1" applyAlignment="1">
      <alignment horizontal="center" wrapText="1"/>
    </xf>
    <xf numFmtId="0" fontId="5" fillId="0" borderId="0" xfId="59" applyFont="1" applyFill="1" applyBorder="1"/>
    <xf numFmtId="0" fontId="31" fillId="0" borderId="0" xfId="59" applyFont="1" applyFill="1" applyBorder="1" applyAlignment="1">
      <alignment horizontal="left" vertical="center"/>
    </xf>
    <xf numFmtId="0" fontId="28" fillId="0" borderId="0" xfId="59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3" fontId="44" fillId="38" borderId="42" xfId="76" applyNumberFormat="1" applyFont="1" applyFill="1" applyBorder="1" applyAlignment="1">
      <alignment horizontal="center" vertical="center" wrapText="1"/>
    </xf>
    <xf numFmtId="1" fontId="44" fillId="38" borderId="35" xfId="76" applyNumberFormat="1" applyFont="1" applyFill="1" applyBorder="1" applyAlignment="1">
      <alignment horizontal="left" vertical="center" wrapText="1" shrinkToFit="1"/>
    </xf>
    <xf numFmtId="3" fontId="44" fillId="38" borderId="34" xfId="76" applyNumberFormat="1" applyFont="1" applyFill="1" applyBorder="1" applyAlignment="1">
      <alignment horizontal="center" vertical="center"/>
    </xf>
    <xf numFmtId="1" fontId="32" fillId="0" borderId="76" xfId="59" applyNumberFormat="1" applyFont="1" applyFill="1" applyBorder="1" applyAlignment="1">
      <alignment vertical="center"/>
    </xf>
    <xf numFmtId="3" fontId="31" fillId="49" borderId="31" xfId="0" applyNumberFormat="1" applyFont="1" applyFill="1" applyBorder="1" applyAlignment="1">
      <alignment vertical="center" wrapText="1"/>
    </xf>
    <xf numFmtId="1" fontId="32" fillId="49" borderId="76" xfId="59" applyNumberFormat="1" applyFont="1" applyFill="1" applyBorder="1" applyAlignment="1">
      <alignment vertical="center"/>
    </xf>
    <xf numFmtId="1" fontId="32" fillId="49" borderId="78" xfId="59" applyNumberFormat="1" applyFont="1" applyFill="1" applyBorder="1" applyAlignment="1">
      <alignment vertical="center"/>
    </xf>
    <xf numFmtId="3" fontId="29" fillId="38" borderId="74" xfId="76" applyNumberFormat="1" applyFont="1" applyFill="1" applyBorder="1" applyAlignment="1">
      <alignment horizontal="right" vertical="center"/>
    </xf>
    <xf numFmtId="3" fontId="60" fillId="0" borderId="36" xfId="0" applyNumberFormat="1" applyFont="1" applyBorder="1" applyAlignment="1">
      <alignment horizontal="right" vertical="center"/>
    </xf>
    <xf numFmtId="3" fontId="60" fillId="0" borderId="3" xfId="0" applyNumberFormat="1" applyFont="1" applyBorder="1" applyAlignment="1">
      <alignment horizontal="right" vertical="center"/>
    </xf>
    <xf numFmtId="1" fontId="32" fillId="44" borderId="76" xfId="0" applyNumberFormat="1" applyFont="1" applyFill="1" applyBorder="1" applyAlignment="1">
      <alignment vertical="center" wrapText="1"/>
    </xf>
    <xf numFmtId="1" fontId="32" fillId="47" borderId="76" xfId="0" applyNumberFormat="1" applyFont="1" applyFill="1" applyBorder="1" applyAlignment="1">
      <alignment vertical="center" wrapText="1"/>
    </xf>
    <xf numFmtId="1" fontId="32" fillId="44" borderId="78" xfId="0" applyNumberFormat="1" applyFont="1" applyFill="1" applyBorder="1" applyAlignment="1">
      <alignment vertical="center" wrapText="1"/>
    </xf>
    <xf numFmtId="0" fontId="54" fillId="0" borderId="0" xfId="0" applyFont="1" applyFill="1" applyBorder="1" applyAlignment="1"/>
    <xf numFmtId="0" fontId="28" fillId="0" borderId="0" xfId="0" applyFont="1" applyFill="1" applyBorder="1" applyAlignment="1"/>
    <xf numFmtId="0" fontId="55" fillId="0" borderId="0" xfId="0" applyFont="1"/>
    <xf numFmtId="3" fontId="0" fillId="0" borderId="36" xfId="0" applyNumberFormat="1" applyBorder="1" applyAlignment="1">
      <alignment horizontal="right" vertical="center"/>
    </xf>
    <xf numFmtId="3" fontId="0" fillId="0" borderId="3" xfId="0" applyNumberFormat="1" applyBorder="1" applyAlignment="1">
      <alignment horizontal="right" vertical="center"/>
    </xf>
    <xf numFmtId="3" fontId="0" fillId="0" borderId="42" xfId="0" applyNumberFormat="1" applyBorder="1" applyAlignment="1">
      <alignment horizontal="right" vertical="center"/>
    </xf>
    <xf numFmtId="1" fontId="32" fillId="47" borderId="78" xfId="0" applyNumberFormat="1" applyFont="1" applyFill="1" applyBorder="1" applyAlignment="1">
      <alignment vertical="center" wrapText="1"/>
    </xf>
    <xf numFmtId="3" fontId="29" fillId="38" borderId="34" xfId="360" applyNumberFormat="1" applyFont="1" applyFill="1" applyBorder="1" applyAlignment="1">
      <alignment horizontal="right"/>
    </xf>
    <xf numFmtId="3" fontId="5" fillId="0" borderId="22" xfId="43" applyNumberFormat="1" applyFont="1" applyBorder="1"/>
    <xf numFmtId="3" fontId="29" fillId="43" borderId="41" xfId="366" applyNumberFormat="1" applyFont="1" applyFill="1" applyBorder="1" applyAlignment="1">
      <alignment horizontal="center"/>
    </xf>
    <xf numFmtId="3" fontId="46" fillId="0" borderId="22" xfId="43" applyNumberFormat="1" applyFont="1" applyBorder="1"/>
    <xf numFmtId="3" fontId="42" fillId="43" borderId="41" xfId="366" applyNumberFormat="1" applyFont="1" applyFill="1" applyBorder="1" applyAlignment="1">
      <alignment horizontal="center"/>
    </xf>
    <xf numFmtId="10" fontId="29" fillId="38" borderId="34" xfId="37" applyNumberFormat="1" applyFont="1" applyFill="1" applyBorder="1" applyAlignment="1">
      <alignment horizontal="right" vertical="center"/>
    </xf>
    <xf numFmtId="3" fontId="43" fillId="42" borderId="34" xfId="624" applyNumberFormat="1" applyFont="1" applyFill="1" applyBorder="1" applyAlignment="1">
      <alignment horizontal="right" vertical="center"/>
    </xf>
    <xf numFmtId="3" fontId="43" fillId="38" borderId="34" xfId="624" applyNumberFormat="1" applyFont="1" applyFill="1" applyBorder="1" applyAlignment="1">
      <alignment horizontal="right" vertical="center"/>
    </xf>
    <xf numFmtId="2" fontId="0" fillId="0" borderId="3" xfId="0" applyNumberFormat="1" applyBorder="1" applyAlignment="1">
      <alignment horizontal="right" vertical="center"/>
    </xf>
    <xf numFmtId="3" fontId="50" fillId="38" borderId="42" xfId="43" applyNumberFormat="1" applyFont="1" applyFill="1" applyBorder="1" applyAlignment="1">
      <alignment horizontal="right"/>
    </xf>
    <xf numFmtId="1" fontId="29" fillId="38" borderId="34" xfId="76" applyNumberFormat="1" applyFont="1" applyFill="1" applyBorder="1" applyAlignment="1">
      <alignment horizontal="right" vertical="center" wrapText="1" shrinkToFit="1"/>
    </xf>
    <xf numFmtId="1" fontId="29" fillId="38" borderId="71" xfId="76" applyNumberFormat="1" applyFont="1" applyFill="1" applyBorder="1" applyAlignment="1">
      <alignment horizontal="right" vertical="center" wrapText="1" shrinkToFit="1"/>
    </xf>
    <xf numFmtId="3" fontId="0" fillId="0" borderId="49" xfId="0" applyNumberFormat="1" applyBorder="1" applyAlignment="1">
      <alignment horizontal="right" vertical="center"/>
    </xf>
    <xf numFmtId="165" fontId="5" fillId="0" borderId="32" xfId="37" applyBorder="1" applyAlignment="1">
      <alignment horizontal="right" vertical="center"/>
    </xf>
    <xf numFmtId="173" fontId="5" fillId="0" borderId="22" xfId="37" applyNumberFormat="1" applyBorder="1" applyAlignment="1">
      <alignment horizontal="right" vertical="center"/>
    </xf>
    <xf numFmtId="165" fontId="5" fillId="0" borderId="32" xfId="37" applyBorder="1" applyAlignment="1">
      <alignment vertical="center"/>
    </xf>
    <xf numFmtId="2" fontId="0" fillId="0" borderId="32" xfId="0" applyNumberFormat="1" applyBorder="1" applyAlignment="1">
      <alignment horizontal="right" vertical="center"/>
    </xf>
    <xf numFmtId="3" fontId="5" fillId="37" borderId="18" xfId="0" applyNumberFormat="1" applyFont="1" applyFill="1" applyBorder="1" applyAlignment="1">
      <alignment horizontal="right" vertical="center"/>
    </xf>
    <xf numFmtId="3" fontId="29" fillId="38" borderId="34" xfId="0" applyNumberFormat="1" applyFont="1" applyFill="1" applyBorder="1" applyAlignment="1">
      <alignment horizontal="center" vertical="center"/>
    </xf>
    <xf numFmtId="3" fontId="29" fillId="38" borderId="34" xfId="0" applyNumberFormat="1" applyFont="1" applyFill="1" applyBorder="1" applyAlignment="1">
      <alignment horizontal="right" vertical="center"/>
    </xf>
    <xf numFmtId="10" fontId="29" fillId="38" borderId="34" xfId="0" applyNumberFormat="1" applyFont="1" applyFill="1" applyBorder="1" applyAlignment="1">
      <alignment horizontal="right" vertical="center" wrapText="1" shrinkToFit="1"/>
    </xf>
    <xf numFmtId="3" fontId="29" fillId="38" borderId="74" xfId="0" applyNumberFormat="1" applyFont="1" applyFill="1" applyBorder="1" applyAlignment="1">
      <alignment horizontal="right" vertical="center"/>
    </xf>
    <xf numFmtId="1" fontId="29" fillId="38" borderId="74" xfId="76" applyNumberFormat="1" applyFont="1" applyFill="1" applyBorder="1" applyAlignment="1">
      <alignment horizontal="right" vertical="center" wrapText="1" shrinkToFit="1"/>
    </xf>
    <xf numFmtId="3" fontId="0" fillId="0" borderId="22" xfId="0" applyNumberFormat="1" applyBorder="1" applyAlignment="1">
      <alignment horizontal="right" vertical="center"/>
    </xf>
    <xf numFmtId="173" fontId="5" fillId="0" borderId="58" xfId="37" applyNumberFormat="1" applyBorder="1" applyAlignment="1">
      <alignment horizontal="right" vertical="center"/>
    </xf>
    <xf numFmtId="165" fontId="5" fillId="0" borderId="3" xfId="37" applyBorder="1" applyAlignment="1">
      <alignment horizontal="right" vertical="center"/>
    </xf>
    <xf numFmtId="3" fontId="29" fillId="38" borderId="51" xfId="76" applyNumberFormat="1" applyFont="1" applyFill="1" applyBorder="1" applyAlignment="1">
      <alignment horizontal="right" vertical="center"/>
    </xf>
    <xf numFmtId="3" fontId="29" fillId="38" borderId="34" xfId="624" applyNumberFormat="1" applyFont="1" applyFill="1" applyBorder="1" applyAlignment="1">
      <alignment horizontal="center" vertical="center"/>
    </xf>
    <xf numFmtId="3" fontId="42" fillId="43" borderId="34" xfId="366" applyNumberFormat="1" applyFont="1" applyFill="1" applyBorder="1" applyAlignment="1">
      <alignment horizontal="center" vertical="center"/>
    </xf>
    <xf numFmtId="3" fontId="29" fillId="38" borderId="34" xfId="624" applyNumberFormat="1" applyFont="1" applyFill="1" applyBorder="1" applyAlignment="1">
      <alignment horizontal="right" vertical="center"/>
    </xf>
    <xf numFmtId="1" fontId="29" fillId="38" borderId="73" xfId="0" applyNumberFormat="1" applyFont="1" applyFill="1" applyBorder="1" applyAlignment="1">
      <alignment horizontal="center" vertical="center" wrapText="1" shrinkToFit="1"/>
    </xf>
    <xf numFmtId="3" fontId="29" fillId="38" borderId="41" xfId="0" applyNumberFormat="1" applyFont="1" applyFill="1" applyBorder="1" applyAlignment="1">
      <alignment horizontal="right" vertical="center"/>
    </xf>
    <xf numFmtId="3" fontId="30" fillId="44" borderId="0" xfId="0" applyNumberFormat="1" applyFont="1" applyFill="1" applyBorder="1" applyAlignment="1">
      <alignment horizontal="right" vertical="center" wrapText="1"/>
    </xf>
    <xf numFmtId="3" fontId="31" fillId="47" borderId="78" xfId="0" applyNumberFormat="1" applyFont="1" applyFill="1" applyBorder="1" applyAlignment="1">
      <alignment vertical="center" wrapText="1"/>
    </xf>
    <xf numFmtId="3" fontId="30" fillId="47" borderId="0" xfId="0" applyNumberFormat="1" applyFont="1" applyFill="1" applyBorder="1" applyAlignment="1">
      <alignment horizontal="right" vertical="center" wrapText="1"/>
    </xf>
    <xf numFmtId="3" fontId="30" fillId="47" borderId="43" xfId="0" applyNumberFormat="1" applyFont="1" applyFill="1" applyBorder="1" applyAlignment="1">
      <alignment horizontal="right" vertical="center" wrapText="1"/>
    </xf>
    <xf numFmtId="3" fontId="31" fillId="44" borderId="45" xfId="0" applyNumberFormat="1" applyFont="1" applyFill="1" applyBorder="1" applyAlignment="1">
      <alignment vertical="center" wrapText="1"/>
    </xf>
    <xf numFmtId="175" fontId="30" fillId="44" borderId="56" xfId="0" applyNumberFormat="1" applyFont="1" applyFill="1" applyBorder="1" applyAlignment="1">
      <alignment horizontal="right" vertical="center" wrapText="1"/>
    </xf>
    <xf numFmtId="1" fontId="32" fillId="44" borderId="53" xfId="0" applyNumberFormat="1" applyFont="1" applyFill="1" applyBorder="1" applyAlignment="1">
      <alignment vertical="center" wrapText="1"/>
    </xf>
    <xf numFmtId="1" fontId="32" fillId="47" borderId="59" xfId="0" applyNumberFormat="1" applyFont="1" applyFill="1" applyBorder="1" applyAlignment="1">
      <alignment vertical="center" wrapText="1"/>
    </xf>
    <xf numFmtId="1" fontId="32" fillId="44" borderId="59" xfId="0" applyNumberFormat="1" applyFont="1" applyFill="1" applyBorder="1" applyAlignment="1">
      <alignment vertical="center" wrapText="1"/>
    </xf>
    <xf numFmtId="1" fontId="32" fillId="47" borderId="39" xfId="0" applyNumberFormat="1" applyFont="1" applyFill="1" applyBorder="1" applyAlignment="1">
      <alignment vertical="center" wrapText="1"/>
    </xf>
    <xf numFmtId="3" fontId="44" fillId="38" borderId="34" xfId="76" applyNumberFormat="1" applyFont="1" applyFill="1" applyBorder="1" applyAlignment="1">
      <alignment horizontal="right" vertical="center"/>
    </xf>
    <xf numFmtId="10" fontId="44" fillId="38" borderId="71" xfId="37" applyNumberFormat="1" applyFont="1" applyFill="1" applyBorder="1" applyAlignment="1">
      <alignment horizontal="right" vertical="center"/>
    </xf>
    <xf numFmtId="10" fontId="44" fillId="38" borderId="34" xfId="76" applyNumberFormat="1" applyFont="1" applyFill="1" applyBorder="1" applyAlignment="1">
      <alignment horizontal="right" vertical="center" wrapText="1" shrinkToFit="1"/>
    </xf>
    <xf numFmtId="3" fontId="44" fillId="38" borderId="41" xfId="76" applyNumberFormat="1" applyFont="1" applyFill="1" applyBorder="1" applyAlignment="1">
      <alignment horizontal="right" vertical="center"/>
    </xf>
    <xf numFmtId="3" fontId="5" fillId="0" borderId="42" xfId="360" applyNumberFormat="1" applyBorder="1" applyAlignment="1">
      <alignment horizontal="center"/>
    </xf>
    <xf numFmtId="3" fontId="5" fillId="0" borderId="42" xfId="360" applyNumberFormat="1" applyBorder="1"/>
    <xf numFmtId="3" fontId="45" fillId="42" borderId="33" xfId="624" applyNumberFormat="1" applyFont="1" applyFill="1" applyBorder="1" applyAlignment="1">
      <alignment horizontal="right" vertical="center"/>
    </xf>
    <xf numFmtId="0" fontId="43" fillId="42" borderId="44" xfId="0" applyFont="1" applyFill="1" applyBorder="1" applyAlignment="1">
      <alignment horizontal="center" vertical="center"/>
    </xf>
    <xf numFmtId="0" fontId="43" fillId="42" borderId="16" xfId="0" applyFont="1" applyFill="1" applyBorder="1" applyAlignment="1">
      <alignment horizontal="center" vertical="center"/>
    </xf>
    <xf numFmtId="0" fontId="44" fillId="42" borderId="36" xfId="0" applyFont="1" applyFill="1" applyBorder="1" applyAlignment="1">
      <alignment horizontal="center" vertical="center" wrapText="1"/>
    </xf>
    <xf numFmtId="0" fontId="44" fillId="42" borderId="17" xfId="0" applyFont="1" applyFill="1" applyBorder="1" applyAlignment="1">
      <alignment horizontal="center" vertical="center" wrapText="1"/>
    </xf>
    <xf numFmtId="0" fontId="44" fillId="42" borderId="48" xfId="0" applyFont="1" applyFill="1" applyBorder="1" applyAlignment="1">
      <alignment horizontal="center" vertical="center" wrapText="1"/>
    </xf>
    <xf numFmtId="0" fontId="44" fillId="42" borderId="63" xfId="0" applyFont="1" applyFill="1" applyBorder="1" applyAlignment="1">
      <alignment horizontal="center" vertical="center" wrapText="1"/>
    </xf>
    <xf numFmtId="0" fontId="65" fillId="0" borderId="43" xfId="0" applyFont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51" fillId="0" borderId="0" xfId="390" applyFont="1" applyAlignment="1">
      <alignment horizontal="center" vertical="center" wrapText="1"/>
    </xf>
    <xf numFmtId="0" fontId="64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5" fillId="42" borderId="53" xfId="59" applyFont="1" applyFill="1" applyBorder="1" applyAlignment="1">
      <alignment horizontal="center" vertical="center" wrapText="1"/>
    </xf>
    <xf numFmtId="0" fontId="45" fillId="42" borderId="21" xfId="59" applyFont="1" applyFill="1" applyBorder="1" applyAlignment="1">
      <alignment horizontal="center" vertical="center"/>
    </xf>
    <xf numFmtId="0" fontId="45" fillId="42" borderId="36" xfId="59" applyFont="1" applyFill="1" applyBorder="1" applyAlignment="1">
      <alignment horizontal="center" vertical="center"/>
    </xf>
    <xf numFmtId="0" fontId="45" fillId="42" borderId="3" xfId="59" applyFont="1" applyFill="1" applyBorder="1" applyAlignment="1">
      <alignment horizontal="center" vertical="center"/>
    </xf>
    <xf numFmtId="0" fontId="45" fillId="42" borderId="37" xfId="59" applyFont="1" applyFill="1" applyBorder="1" applyAlignment="1">
      <alignment horizontal="center" vertical="center"/>
    </xf>
    <xf numFmtId="0" fontId="45" fillId="42" borderId="23" xfId="59" applyFont="1" applyFill="1" applyBorder="1" applyAlignment="1">
      <alignment horizontal="center" vertical="center"/>
    </xf>
    <xf numFmtId="174" fontId="45" fillId="42" borderId="37" xfId="59" applyNumberFormat="1" applyFont="1" applyFill="1" applyBorder="1" applyAlignment="1">
      <alignment horizontal="center" vertical="center"/>
    </xf>
    <xf numFmtId="174" fontId="45" fillId="42" borderId="23" xfId="59" applyNumberFormat="1" applyFont="1" applyFill="1" applyBorder="1" applyAlignment="1">
      <alignment horizontal="center" vertical="center"/>
    </xf>
    <xf numFmtId="0" fontId="45" fillId="42" borderId="64" xfId="59" applyFont="1" applyFill="1" applyBorder="1" applyAlignment="1">
      <alignment horizontal="center" vertical="center"/>
    </xf>
    <xf numFmtId="174" fontId="45" fillId="42" borderId="64" xfId="59" applyNumberFormat="1" applyFont="1" applyFill="1" applyBorder="1" applyAlignment="1">
      <alignment horizontal="center" vertical="center"/>
    </xf>
    <xf numFmtId="0" fontId="30" fillId="44" borderId="0" xfId="0" applyFont="1" applyFill="1" applyAlignment="1">
      <alignment horizontal="left" wrapText="1"/>
    </xf>
    <xf numFmtId="0" fontId="30" fillId="44" borderId="0" xfId="0" applyFont="1" applyFill="1" applyBorder="1" applyAlignment="1">
      <alignment horizontal="left" wrapText="1"/>
    </xf>
    <xf numFmtId="0" fontId="45" fillId="42" borderId="3" xfId="0" applyFont="1" applyFill="1" applyBorder="1" applyAlignment="1">
      <alignment horizontal="center" vertical="center" wrapText="1"/>
    </xf>
    <xf numFmtId="0" fontId="29" fillId="45" borderId="57" xfId="58" applyFont="1" applyFill="1" applyBorder="1" applyAlignment="1">
      <alignment horizontal="center" vertical="center" wrapText="1"/>
    </xf>
    <xf numFmtId="0" fontId="29" fillId="45" borderId="58" xfId="58" applyFont="1" applyFill="1" applyBorder="1" applyAlignment="1">
      <alignment horizontal="center" vertical="center" wrapText="1"/>
    </xf>
    <xf numFmtId="0" fontId="51" fillId="0" borderId="43" xfId="390" applyFont="1" applyBorder="1" applyAlignment="1">
      <alignment horizontal="center" vertical="center" wrapText="1"/>
    </xf>
    <xf numFmtId="0" fontId="43" fillId="42" borderId="53" xfId="59" applyFont="1" applyFill="1" applyBorder="1" applyAlignment="1">
      <alignment horizontal="center" vertical="center" wrapText="1"/>
    </xf>
    <xf numFmtId="0" fontId="43" fillId="42" borderId="21" xfId="59" applyFont="1" applyFill="1" applyBorder="1" applyAlignment="1">
      <alignment horizontal="center" vertical="center"/>
    </xf>
    <xf numFmtId="0" fontId="43" fillId="42" borderId="36" xfId="59" applyFont="1" applyFill="1" applyBorder="1" applyAlignment="1">
      <alignment horizontal="center" vertical="center"/>
    </xf>
    <xf numFmtId="0" fontId="43" fillId="42" borderId="3" xfId="59" applyFont="1" applyFill="1" applyBorder="1" applyAlignment="1">
      <alignment horizontal="center" vertical="center"/>
    </xf>
    <xf numFmtId="0" fontId="43" fillId="42" borderId="37" xfId="59" applyFont="1" applyFill="1" applyBorder="1" applyAlignment="1">
      <alignment horizontal="center" vertical="center"/>
    </xf>
    <xf numFmtId="0" fontId="43" fillId="42" borderId="23" xfId="59" applyFont="1" applyFill="1" applyBorder="1" applyAlignment="1">
      <alignment horizontal="center" vertical="center"/>
    </xf>
    <xf numFmtId="0" fontId="56" fillId="42" borderId="36" xfId="59" applyFont="1" applyFill="1" applyBorder="1" applyAlignment="1">
      <alignment horizontal="center" vertical="center" wrapText="1"/>
    </xf>
    <xf numFmtId="0" fontId="56" fillId="42" borderId="3" xfId="59" applyFont="1" applyFill="1" applyBorder="1" applyAlignment="1">
      <alignment horizontal="center" vertical="center" wrapText="1"/>
    </xf>
    <xf numFmtId="0" fontId="56" fillId="42" borderId="42" xfId="59" applyFont="1" applyFill="1" applyBorder="1" applyAlignment="1">
      <alignment horizontal="center" vertical="center" wrapText="1"/>
    </xf>
    <xf numFmtId="0" fontId="43" fillId="42" borderId="42" xfId="59" applyFont="1" applyFill="1" applyBorder="1" applyAlignment="1">
      <alignment horizontal="center" vertical="center"/>
    </xf>
    <xf numFmtId="0" fontId="43" fillId="42" borderId="37" xfId="59" applyFont="1" applyFill="1" applyBorder="1" applyAlignment="1">
      <alignment horizontal="center" vertical="center" wrapText="1"/>
    </xf>
    <xf numFmtId="0" fontId="43" fillId="42" borderId="15" xfId="59" applyFont="1" applyFill="1" applyBorder="1" applyAlignment="1">
      <alignment horizontal="center" vertical="center" wrapText="1"/>
    </xf>
    <xf numFmtId="0" fontId="43" fillId="42" borderId="64" xfId="59" applyFont="1" applyFill="1" applyBorder="1" applyAlignment="1">
      <alignment horizontal="center" vertical="center" wrapText="1"/>
    </xf>
    <xf numFmtId="0" fontId="51" fillId="0" borderId="0" xfId="54" applyFont="1" applyBorder="1" applyAlignment="1">
      <alignment horizontal="center" vertical="center"/>
    </xf>
    <xf numFmtId="0" fontId="51" fillId="0" borderId="43" xfId="43" applyFont="1" applyBorder="1" applyAlignment="1">
      <alignment horizontal="center" vertical="center"/>
    </xf>
    <xf numFmtId="0" fontId="50" fillId="38" borderId="21" xfId="43" applyFont="1" applyFill="1" applyBorder="1" applyAlignment="1">
      <alignment horizontal="center" vertical="center" wrapText="1"/>
    </xf>
    <xf numFmtId="0" fontId="50" fillId="38" borderId="19" xfId="43" applyFont="1" applyFill="1" applyBorder="1" applyAlignment="1">
      <alignment horizontal="center" vertical="center" wrapText="1"/>
    </xf>
    <xf numFmtId="0" fontId="50" fillId="38" borderId="32" xfId="43" applyFont="1" applyFill="1" applyBorder="1" applyAlignment="1">
      <alignment horizontal="center" vertical="center" wrapText="1"/>
    </xf>
    <xf numFmtId="0" fontId="50" fillId="38" borderId="2" xfId="43" applyFont="1" applyFill="1" applyBorder="1" applyAlignment="1">
      <alignment horizontal="center" vertical="center" wrapText="1"/>
    </xf>
    <xf numFmtId="0" fontId="50" fillId="38" borderId="47" xfId="43" applyFont="1" applyFill="1" applyBorder="1" applyAlignment="1">
      <alignment horizontal="center" vertical="center" wrapText="1"/>
    </xf>
    <xf numFmtId="0" fontId="50" fillId="38" borderId="40" xfId="43" applyFont="1" applyFill="1" applyBorder="1" applyAlignment="1">
      <alignment horizontal="center" vertical="center" wrapText="1"/>
    </xf>
    <xf numFmtId="0" fontId="50" fillId="38" borderId="49" xfId="43" applyFont="1" applyFill="1" applyBorder="1" applyAlignment="1">
      <alignment horizontal="center" vertical="center" wrapText="1"/>
    </xf>
    <xf numFmtId="0" fontId="50" fillId="38" borderId="38" xfId="43" applyFont="1" applyFill="1" applyBorder="1" applyAlignment="1">
      <alignment horizontal="center" vertical="center" wrapText="1"/>
    </xf>
    <xf numFmtId="0" fontId="51" fillId="0" borderId="43" xfId="36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3" fontId="44" fillId="38" borderId="44" xfId="76" applyNumberFormat="1" applyFont="1" applyFill="1" applyBorder="1" applyAlignment="1">
      <alignment horizontal="center" vertical="center" wrapText="1"/>
    </xf>
    <xf numFmtId="3" fontId="44" fillId="38" borderId="24" xfId="76" applyNumberFormat="1" applyFont="1" applyFill="1" applyBorder="1" applyAlignment="1">
      <alignment horizontal="center" vertical="center" wrapText="1"/>
    </xf>
    <xf numFmtId="3" fontId="44" fillId="38" borderId="36" xfId="76" applyNumberFormat="1" applyFont="1" applyFill="1" applyBorder="1" applyAlignment="1">
      <alignment horizontal="center" vertical="center" wrapText="1"/>
    </xf>
    <xf numFmtId="3" fontId="44" fillId="38" borderId="42" xfId="76" applyNumberFormat="1" applyFont="1" applyFill="1" applyBorder="1" applyAlignment="1">
      <alignment horizontal="center" vertical="center" wrapText="1"/>
    </xf>
    <xf numFmtId="3" fontId="44" fillId="38" borderId="37" xfId="76" applyNumberFormat="1" applyFont="1" applyFill="1" applyBorder="1" applyAlignment="1">
      <alignment horizontal="center" vertical="center" wrapText="1"/>
    </xf>
    <xf numFmtId="3" fontId="44" fillId="38" borderId="23" xfId="76" applyNumberFormat="1" applyFont="1" applyFill="1" applyBorder="1" applyAlignment="1">
      <alignment horizontal="center" vertical="center" wrapText="1"/>
    </xf>
    <xf numFmtId="3" fontId="44" fillId="38" borderId="48" xfId="76" applyNumberFormat="1" applyFont="1" applyFill="1" applyBorder="1" applyAlignment="1">
      <alignment horizontal="center" vertical="center" wrapText="1"/>
    </xf>
    <xf numFmtId="3" fontId="44" fillId="38" borderId="25" xfId="76" applyNumberFormat="1" applyFont="1" applyFill="1" applyBorder="1" applyAlignment="1">
      <alignment horizontal="center" vertical="center" wrapText="1"/>
    </xf>
    <xf numFmtId="0" fontId="51" fillId="37" borderId="43" xfId="76" applyFont="1" applyFill="1" applyBorder="1" applyAlignment="1">
      <alignment horizontal="center" vertical="center" wrapText="1"/>
    </xf>
    <xf numFmtId="0" fontId="50" fillId="38" borderId="44" xfId="43" applyFont="1" applyFill="1" applyBorder="1" applyAlignment="1">
      <alignment horizontal="center" vertical="center" wrapText="1"/>
    </xf>
    <xf numFmtId="0" fontId="50" fillId="38" borderId="24" xfId="43" applyFont="1" applyFill="1" applyBorder="1" applyAlignment="1">
      <alignment horizontal="center" vertical="center" wrapText="1"/>
    </xf>
    <xf numFmtId="0" fontId="44" fillId="38" borderId="45" xfId="624" applyFont="1" applyFill="1" applyBorder="1" applyAlignment="1">
      <alignment horizontal="center" vertical="center"/>
    </xf>
    <xf numFmtId="0" fontId="44" fillId="38" borderId="31" xfId="624" applyFont="1" applyFill="1" applyBorder="1" applyAlignment="1">
      <alignment horizontal="center" vertical="center"/>
    </xf>
    <xf numFmtId="0" fontId="44" fillId="38" borderId="33" xfId="624" applyFont="1" applyFill="1" applyBorder="1" applyAlignment="1">
      <alignment horizontal="center" vertical="center"/>
    </xf>
    <xf numFmtId="3" fontId="44" fillId="38" borderId="46" xfId="624" applyNumberFormat="1" applyFont="1" applyFill="1" applyBorder="1" applyAlignment="1" applyProtection="1">
      <alignment horizontal="center" vertical="center"/>
    </xf>
    <xf numFmtId="3" fontId="44" fillId="38" borderId="13" xfId="624" applyNumberFormat="1" applyFont="1" applyFill="1" applyBorder="1" applyAlignment="1" applyProtection="1">
      <alignment horizontal="center" vertical="center"/>
    </xf>
    <xf numFmtId="3" fontId="44" fillId="38" borderId="32" xfId="624" applyNumberFormat="1" applyFont="1" applyFill="1" applyBorder="1" applyAlignment="1" applyProtection="1">
      <alignment horizontal="center" vertical="center"/>
    </xf>
    <xf numFmtId="3" fontId="44" fillId="38" borderId="2" xfId="624" applyNumberFormat="1" applyFont="1" applyFill="1" applyBorder="1" applyAlignment="1" applyProtection="1">
      <alignment horizontal="center" vertical="center"/>
    </xf>
    <xf numFmtId="0" fontId="51" fillId="0" borderId="0" xfId="54" applyFont="1" applyAlignment="1">
      <alignment horizontal="center" vertical="center" wrapText="1"/>
    </xf>
    <xf numFmtId="0" fontId="43" fillId="42" borderId="59" xfId="59" applyFont="1" applyFill="1" applyBorder="1" applyAlignment="1">
      <alignment horizontal="center" vertical="center" wrapText="1"/>
    </xf>
    <xf numFmtId="0" fontId="43" fillId="42" borderId="21" xfId="59" applyFont="1" applyFill="1" applyBorder="1" applyAlignment="1">
      <alignment horizontal="center" vertical="center" wrapText="1"/>
    </xf>
    <xf numFmtId="0" fontId="43" fillId="42" borderId="23" xfId="59" applyFont="1" applyFill="1" applyBorder="1" applyAlignment="1">
      <alignment horizontal="center" vertical="center" wrapText="1"/>
    </xf>
    <xf numFmtId="0" fontId="43" fillId="42" borderId="58" xfId="59" applyFont="1" applyFill="1" applyBorder="1" applyAlignment="1">
      <alignment horizontal="center" vertical="center" wrapText="1"/>
    </xf>
    <xf numFmtId="0" fontId="43" fillId="42" borderId="20" xfId="59" applyFont="1" applyFill="1" applyBorder="1" applyAlignment="1">
      <alignment horizontal="center" vertical="center"/>
    </xf>
    <xf numFmtId="0" fontId="43" fillId="42" borderId="48" xfId="59" applyFont="1" applyFill="1" applyBorder="1" applyAlignment="1">
      <alignment horizontal="center" vertical="center"/>
    </xf>
    <xf numFmtId="0" fontId="56" fillId="38" borderId="36" xfId="0" applyFont="1" applyFill="1" applyBorder="1" applyAlignment="1">
      <alignment horizontal="center" vertical="center" wrapText="1"/>
    </xf>
    <xf numFmtId="0" fontId="56" fillId="38" borderId="48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6" fillId="38" borderId="53" xfId="0" applyFont="1" applyFill="1" applyBorder="1" applyAlignment="1">
      <alignment horizontal="center" vertical="center" wrapText="1"/>
    </xf>
    <xf numFmtId="0" fontId="56" fillId="38" borderId="39" xfId="0" applyFont="1" applyFill="1" applyBorder="1" applyAlignment="1">
      <alignment horizontal="center" vertical="center" wrapText="1"/>
    </xf>
    <xf numFmtId="0" fontId="56" fillId="38" borderId="42" xfId="0" applyFont="1" applyFill="1" applyBorder="1" applyAlignment="1">
      <alignment horizontal="center" vertical="center" wrapText="1"/>
    </xf>
    <xf numFmtId="0" fontId="56" fillId="38" borderId="44" xfId="0" applyFont="1" applyFill="1" applyBorder="1" applyAlignment="1">
      <alignment horizontal="center" vertical="center" wrapText="1"/>
    </xf>
    <xf numFmtId="0" fontId="56" fillId="38" borderId="24" xfId="0" applyFont="1" applyFill="1" applyBorder="1" applyAlignment="1">
      <alignment horizontal="center" vertical="center" wrapText="1"/>
    </xf>
    <xf numFmtId="0" fontId="45" fillId="42" borderId="44" xfId="59" applyFont="1" applyFill="1" applyBorder="1" applyAlignment="1">
      <alignment horizontal="center" vertical="center" wrapText="1"/>
    </xf>
    <xf numFmtId="0" fontId="45" fillId="42" borderId="19" xfId="59" applyFont="1" applyFill="1" applyBorder="1" applyAlignment="1">
      <alignment horizontal="center" vertical="center"/>
    </xf>
    <xf numFmtId="0" fontId="51" fillId="0" borderId="0" xfId="0" applyFont="1" applyBorder="1" applyAlignment="1">
      <alignment horizontal="center" vertical="center" wrapText="1"/>
    </xf>
    <xf numFmtId="0" fontId="45" fillId="42" borderId="53" xfId="0" applyNumberFormat="1" applyFont="1" applyFill="1" applyBorder="1" applyAlignment="1">
      <alignment horizontal="center" vertical="center" wrapText="1"/>
    </xf>
    <xf numFmtId="0" fontId="45" fillId="42" borderId="59" xfId="0" applyNumberFormat="1" applyFont="1" applyFill="1" applyBorder="1" applyAlignment="1">
      <alignment horizontal="center" vertical="center" wrapText="1"/>
    </xf>
    <xf numFmtId="0" fontId="45" fillId="42" borderId="39" xfId="0" applyNumberFormat="1" applyFont="1" applyFill="1" applyBorder="1" applyAlignment="1">
      <alignment horizontal="center" vertical="center" wrapText="1"/>
    </xf>
    <xf numFmtId="0" fontId="45" fillId="42" borderId="37" xfId="0" applyFont="1" applyFill="1" applyBorder="1" applyAlignment="1">
      <alignment horizontal="center" vertical="center"/>
    </xf>
    <xf numFmtId="0" fontId="45" fillId="42" borderId="15" xfId="0" applyFont="1" applyFill="1" applyBorder="1" applyAlignment="1">
      <alignment horizontal="center" vertical="center"/>
    </xf>
    <xf numFmtId="0" fontId="45" fillId="42" borderId="23" xfId="0" applyFont="1" applyFill="1" applyBorder="1" applyAlignment="1">
      <alignment horizontal="center" vertical="center"/>
    </xf>
    <xf numFmtId="0" fontId="45" fillId="42" borderId="36" xfId="0" applyFont="1" applyFill="1" applyBorder="1" applyAlignment="1">
      <alignment horizontal="center" vertical="center"/>
    </xf>
    <xf numFmtId="0" fontId="29" fillId="45" borderId="53" xfId="58" applyFont="1" applyFill="1" applyBorder="1" applyAlignment="1">
      <alignment horizontal="center" vertical="center" wrapText="1"/>
    </xf>
    <xf numFmtId="0" fontId="29" fillId="45" borderId="59" xfId="58" applyFont="1" applyFill="1" applyBorder="1" applyAlignment="1">
      <alignment horizontal="center" vertical="center" wrapText="1"/>
    </xf>
    <xf numFmtId="0" fontId="29" fillId="45" borderId="39" xfId="58" applyFont="1" applyFill="1" applyBorder="1" applyAlignment="1">
      <alignment horizontal="center" vertical="center" wrapText="1"/>
    </xf>
    <xf numFmtId="3" fontId="29" fillId="45" borderId="45" xfId="58" applyNumberFormat="1" applyFont="1" applyFill="1" applyBorder="1" applyAlignment="1">
      <alignment horizontal="center" vertical="center" wrapText="1"/>
    </xf>
    <xf numFmtId="3" fontId="29" fillId="45" borderId="31" xfId="58" applyNumberFormat="1" applyFont="1" applyFill="1" applyBorder="1" applyAlignment="1">
      <alignment horizontal="center" vertical="center" wrapText="1"/>
    </xf>
    <xf numFmtId="3" fontId="29" fillId="45" borderId="33" xfId="58" applyNumberFormat="1" applyFont="1" applyFill="1" applyBorder="1" applyAlignment="1">
      <alignment horizontal="center" vertical="center" wrapText="1"/>
    </xf>
    <xf numFmtId="0" fontId="29" fillId="45" borderId="37" xfId="58" applyFont="1" applyFill="1" applyBorder="1" applyAlignment="1">
      <alignment horizontal="center" vertical="center"/>
    </xf>
    <xf numFmtId="0" fontId="29" fillId="45" borderId="15" xfId="58" applyFont="1" applyFill="1" applyBorder="1" applyAlignment="1">
      <alignment horizontal="center" vertical="center"/>
    </xf>
    <xf numFmtId="0" fontId="29" fillId="45" borderId="64" xfId="58" applyFont="1" applyFill="1" applyBorder="1" applyAlignment="1">
      <alignment horizontal="center" vertical="center"/>
    </xf>
    <xf numFmtId="0" fontId="29" fillId="45" borderId="65" xfId="58" applyFont="1" applyFill="1" applyBorder="1" applyAlignment="1">
      <alignment horizontal="center" vertical="center" wrapText="1"/>
    </xf>
    <xf numFmtId="0" fontId="29" fillId="45" borderId="66" xfId="58" applyFont="1" applyFill="1" applyBorder="1" applyAlignment="1">
      <alignment horizontal="center" vertical="center" wrapText="1"/>
    </xf>
    <xf numFmtId="0" fontId="29" fillId="45" borderId="32" xfId="58" applyFont="1" applyFill="1" applyBorder="1" applyAlignment="1">
      <alignment horizontal="center" vertical="center" wrapText="1"/>
    </xf>
    <xf numFmtId="0" fontId="29" fillId="45" borderId="49" xfId="58" applyFont="1" applyFill="1" applyBorder="1" applyAlignment="1">
      <alignment horizontal="center" vertical="center" wrapText="1"/>
    </xf>
    <xf numFmtId="0" fontId="29" fillId="45" borderId="57" xfId="58" applyFont="1" applyFill="1" applyBorder="1" applyAlignment="1">
      <alignment horizontal="center"/>
    </xf>
    <xf numFmtId="0" fontId="29" fillId="45" borderId="67" xfId="58" applyFont="1" applyFill="1" applyBorder="1" applyAlignment="1">
      <alignment horizontal="center"/>
    </xf>
    <xf numFmtId="0" fontId="29" fillId="45" borderId="58" xfId="58" applyFont="1" applyFill="1" applyBorder="1" applyAlignment="1">
      <alignment horizontal="center"/>
    </xf>
    <xf numFmtId="0" fontId="29" fillId="45" borderId="68" xfId="58" applyFont="1" applyFill="1" applyBorder="1" applyAlignment="1">
      <alignment horizontal="center" vertical="center" wrapText="1"/>
    </xf>
    <xf numFmtId="0" fontId="29" fillId="45" borderId="69" xfId="58" applyFont="1" applyFill="1" applyBorder="1" applyAlignment="1">
      <alignment horizontal="center" vertical="center" wrapText="1"/>
    </xf>
    <xf numFmtId="0" fontId="45" fillId="42" borderId="48" xfId="0" applyFont="1" applyFill="1" applyBorder="1" applyAlignment="1">
      <alignment horizontal="center" vertical="center"/>
    </xf>
    <xf numFmtId="49" fontId="45" fillId="42" borderId="3" xfId="0" applyNumberFormat="1" applyFont="1" applyFill="1" applyBorder="1" applyAlignment="1">
      <alignment horizontal="center" vertical="center"/>
    </xf>
    <xf numFmtId="0" fontId="45" fillId="42" borderId="36" xfId="0" applyFont="1" applyFill="1" applyBorder="1" applyAlignment="1">
      <alignment horizontal="center" vertical="center" wrapText="1"/>
    </xf>
    <xf numFmtId="0" fontId="45" fillId="42" borderId="3" xfId="0" applyFont="1" applyFill="1" applyBorder="1" applyAlignment="1">
      <alignment horizontal="center" vertical="center"/>
    </xf>
    <xf numFmtId="0" fontId="45" fillId="42" borderId="3" xfId="43" applyFont="1" applyFill="1" applyBorder="1" applyAlignment="1">
      <alignment horizontal="center" vertical="center" wrapText="1"/>
    </xf>
    <xf numFmtId="0" fontId="45" fillId="42" borderId="3" xfId="43" applyFont="1" applyFill="1" applyBorder="1" applyAlignment="1">
      <alignment horizontal="center" vertical="center"/>
    </xf>
    <xf numFmtId="0" fontId="45" fillId="42" borderId="20" xfId="43" applyFont="1" applyFill="1" applyBorder="1" applyAlignment="1">
      <alignment horizontal="center" vertical="center"/>
    </xf>
    <xf numFmtId="0" fontId="44" fillId="38" borderId="37" xfId="59" quotePrefix="1" applyFont="1" applyFill="1" applyBorder="1" applyAlignment="1">
      <alignment horizontal="center" vertical="center" wrapText="1"/>
    </xf>
    <xf numFmtId="0" fontId="0" fillId="38" borderId="23" xfId="0" applyFill="1" applyBorder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51" fillId="0" borderId="0" xfId="627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44" fillId="38" borderId="44" xfId="59" applyFont="1" applyFill="1" applyBorder="1" applyAlignment="1">
      <alignment horizontal="center" vertical="center" wrapText="1"/>
    </xf>
    <xf numFmtId="0" fontId="44" fillId="38" borderId="24" xfId="59" applyFont="1" applyFill="1" applyBorder="1" applyAlignment="1">
      <alignment horizontal="center" vertical="center"/>
    </xf>
    <xf numFmtId="0" fontId="0" fillId="38" borderId="64" xfId="0" applyFill="1" applyBorder="1" applyAlignment="1">
      <alignment horizontal="center" vertical="center" wrapText="1"/>
    </xf>
    <xf numFmtId="174" fontId="51" fillId="0" borderId="0" xfId="628" quotePrefix="1" applyNumberFormat="1" applyFont="1" applyFill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43" fillId="38" borderId="53" xfId="0" applyFont="1" applyFill="1" applyBorder="1" applyAlignment="1">
      <alignment horizontal="center" vertical="center" wrapText="1"/>
    </xf>
    <xf numFmtId="0" fontId="43" fillId="38" borderId="59" xfId="0" applyFont="1" applyFill="1" applyBorder="1" applyAlignment="1">
      <alignment horizontal="center" vertical="center"/>
    </xf>
    <xf numFmtId="0" fontId="43" fillId="38" borderId="39" xfId="0" applyFont="1" applyFill="1" applyBorder="1" applyAlignment="1">
      <alignment horizontal="center" vertical="center"/>
    </xf>
    <xf numFmtId="0" fontId="43" fillId="38" borderId="46" xfId="0" applyFont="1" applyFill="1" applyBorder="1" applyAlignment="1">
      <alignment horizontal="center" vertical="center"/>
    </xf>
    <xf numFmtId="0" fontId="43" fillId="38" borderId="56" xfId="0" applyFont="1" applyFill="1" applyBorder="1" applyAlignment="1">
      <alignment horizontal="center" vertical="center"/>
    </xf>
    <xf numFmtId="0" fontId="43" fillId="38" borderId="32" xfId="0" applyFont="1" applyFill="1" applyBorder="1" applyAlignment="1">
      <alignment horizontal="center" vertical="center"/>
    </xf>
    <xf numFmtId="0" fontId="43" fillId="38" borderId="49" xfId="0" applyFont="1" applyFill="1" applyBorder="1" applyAlignment="1">
      <alignment horizontal="center" vertical="center"/>
    </xf>
    <xf numFmtId="0" fontId="43" fillId="38" borderId="37" xfId="0" applyFont="1" applyFill="1" applyBorder="1" applyAlignment="1">
      <alignment horizontal="center" vertical="center"/>
    </xf>
    <xf numFmtId="0" fontId="43" fillId="38" borderId="15" xfId="0" applyFont="1" applyFill="1" applyBorder="1" applyAlignment="1">
      <alignment horizontal="center" vertical="center"/>
    </xf>
    <xf numFmtId="49" fontId="43" fillId="38" borderId="57" xfId="0" applyNumberFormat="1" applyFont="1" applyFill="1" applyBorder="1" applyAlignment="1">
      <alignment horizontal="center" vertical="center"/>
    </xf>
    <xf numFmtId="49" fontId="43" fillId="38" borderId="58" xfId="0" applyNumberFormat="1" applyFont="1" applyFill="1" applyBorder="1" applyAlignment="1">
      <alignment horizontal="center" vertical="center"/>
    </xf>
    <xf numFmtId="0" fontId="51" fillId="0" borderId="0" xfId="59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0" fillId="0" borderId="0" xfId="627" applyFont="1" applyFill="1" applyBorder="1" applyAlignment="1">
      <alignment horizontal="left" vertical="center" wrapText="1"/>
    </xf>
    <xf numFmtId="0" fontId="28" fillId="0" borderId="0" xfId="59" applyFont="1" applyFill="1" applyBorder="1" applyAlignment="1">
      <alignment horizontal="left" vertical="center" wrapText="1"/>
    </xf>
    <xf numFmtId="0" fontId="32" fillId="0" borderId="0" xfId="627" applyFont="1" applyFill="1" applyBorder="1" applyAlignment="1">
      <alignment horizontal="left" vertical="center" wrapText="1"/>
    </xf>
    <xf numFmtId="49" fontId="43" fillId="38" borderId="67" xfId="0" applyNumberFormat="1" applyFont="1" applyFill="1" applyBorder="1" applyAlignment="1">
      <alignment horizontal="center" vertical="center"/>
    </xf>
    <xf numFmtId="0" fontId="56" fillId="38" borderId="37" xfId="0" applyFont="1" applyFill="1" applyBorder="1" applyAlignment="1">
      <alignment horizontal="center" vertical="center" wrapText="1"/>
    </xf>
    <xf numFmtId="0" fontId="56" fillId="38" borderId="64" xfId="0" applyFont="1" applyFill="1" applyBorder="1" applyAlignment="1">
      <alignment horizontal="center" vertical="center" wrapText="1"/>
    </xf>
    <xf numFmtId="0" fontId="30" fillId="44" borderId="13" xfId="0" applyFont="1" applyFill="1" applyBorder="1" applyAlignment="1">
      <alignment horizontal="left" wrapText="1"/>
    </xf>
    <xf numFmtId="0" fontId="43" fillId="42" borderId="64" xfId="59" applyFont="1" applyFill="1" applyBorder="1" applyAlignment="1">
      <alignment horizontal="center" vertical="center"/>
    </xf>
    <xf numFmtId="3" fontId="29" fillId="38" borderId="48" xfId="76" applyNumberFormat="1" applyFont="1" applyFill="1" applyBorder="1" applyAlignment="1">
      <alignment horizontal="center" vertical="center" wrapText="1"/>
    </xf>
    <xf numFmtId="3" fontId="29" fillId="38" borderId="25" xfId="76" applyNumberFormat="1" applyFont="1" applyFill="1" applyBorder="1" applyAlignment="1">
      <alignment horizontal="center" vertical="center" wrapText="1"/>
    </xf>
    <xf numFmtId="0" fontId="50" fillId="38" borderId="59" xfId="43" applyFont="1" applyFill="1" applyBorder="1" applyAlignment="1">
      <alignment horizontal="left" vertical="center" wrapText="1"/>
    </xf>
    <xf numFmtId="0" fontId="50" fillId="38" borderId="39" xfId="43" applyFont="1" applyFill="1" applyBorder="1" applyAlignment="1">
      <alignment horizontal="left" vertical="center" wrapText="1"/>
    </xf>
    <xf numFmtId="3" fontId="29" fillId="38" borderId="44" xfId="76" applyNumberFormat="1" applyFont="1" applyFill="1" applyBorder="1" applyAlignment="1">
      <alignment horizontal="center" vertical="center" wrapText="1"/>
    </xf>
    <xf numFmtId="3" fontId="29" fillId="38" borderId="24" xfId="76" applyNumberFormat="1" applyFont="1" applyFill="1" applyBorder="1" applyAlignment="1">
      <alignment horizontal="center" vertical="center" wrapText="1"/>
    </xf>
    <xf numFmtId="3" fontId="29" fillId="38" borderId="36" xfId="76" applyNumberFormat="1" applyFont="1" applyFill="1" applyBorder="1" applyAlignment="1">
      <alignment horizontal="center" vertical="center" wrapText="1"/>
    </xf>
    <xf numFmtId="3" fontId="29" fillId="38" borderId="42" xfId="76" applyNumberFormat="1" applyFont="1" applyFill="1" applyBorder="1" applyAlignment="1">
      <alignment horizontal="center" vertical="center" wrapText="1"/>
    </xf>
    <xf numFmtId="3" fontId="29" fillId="38" borderId="37" xfId="76" applyNumberFormat="1" applyFont="1" applyFill="1" applyBorder="1" applyAlignment="1">
      <alignment horizontal="center" vertical="center" wrapText="1"/>
    </xf>
    <xf numFmtId="3" fontId="29" fillId="38" borderId="23" xfId="76" applyNumberFormat="1" applyFont="1" applyFill="1" applyBorder="1" applyAlignment="1">
      <alignment horizontal="center" vertical="center" wrapText="1"/>
    </xf>
    <xf numFmtId="0" fontId="51" fillId="0" borderId="43" xfId="0" applyFont="1" applyBorder="1" applyAlignment="1">
      <alignment horizontal="center" vertical="center" wrapText="1"/>
    </xf>
    <xf numFmtId="0" fontId="56" fillId="38" borderId="45" xfId="0" applyFont="1" applyFill="1" applyBorder="1" applyAlignment="1">
      <alignment horizontal="center" vertical="center" wrapText="1"/>
    </xf>
    <xf numFmtId="0" fontId="56" fillId="38" borderId="33" xfId="0" applyFont="1" applyFill="1" applyBorder="1" applyAlignment="1">
      <alignment horizontal="center" vertical="center" wrapText="1"/>
    </xf>
    <xf numFmtId="0" fontId="56" fillId="38" borderId="23" xfId="0" applyFont="1" applyFill="1" applyBorder="1" applyAlignment="1">
      <alignment horizontal="center" vertical="center" wrapText="1"/>
    </xf>
    <xf numFmtId="0" fontId="64" fillId="0" borderId="0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43" fillId="42" borderId="44" xfId="0" applyFont="1" applyFill="1" applyBorder="1" applyAlignment="1">
      <alignment horizontal="center" vertical="center" wrapText="1"/>
    </xf>
    <xf numFmtId="0" fontId="52" fillId="0" borderId="0" xfId="54" applyFont="1" applyBorder="1" applyAlignment="1">
      <alignment horizontal="center" vertical="center"/>
    </xf>
    <xf numFmtId="0" fontId="43" fillId="42" borderId="44" xfId="59" applyFont="1" applyFill="1" applyBorder="1" applyAlignment="1">
      <alignment horizontal="center" vertical="center" wrapText="1"/>
    </xf>
    <xf numFmtId="0" fontId="43" fillId="42" borderId="19" xfId="59" applyFont="1" applyFill="1" applyBorder="1" applyAlignment="1">
      <alignment horizontal="center" vertical="center" wrapText="1"/>
    </xf>
    <xf numFmtId="0" fontId="31" fillId="0" borderId="0" xfId="59" applyFont="1" applyFill="1" applyBorder="1" applyAlignment="1">
      <alignment horizontal="left" vertical="center" wrapText="1"/>
    </xf>
    <xf numFmtId="0" fontId="43" fillId="42" borderId="45" xfId="59" applyFont="1" applyFill="1" applyBorder="1" applyAlignment="1">
      <alignment horizontal="center" vertical="center"/>
    </xf>
    <xf numFmtId="0" fontId="43" fillId="42" borderId="22" xfId="59" applyFont="1" applyFill="1" applyBorder="1" applyAlignment="1">
      <alignment horizontal="center" vertical="center"/>
    </xf>
    <xf numFmtId="0" fontId="45" fillId="38" borderId="53" xfId="0" applyFont="1" applyFill="1" applyBorder="1" applyAlignment="1">
      <alignment horizontal="center" vertical="center" wrapText="1"/>
    </xf>
    <xf numFmtId="0" fontId="45" fillId="38" borderId="59" xfId="0" applyFont="1" applyFill="1" applyBorder="1" applyAlignment="1">
      <alignment horizontal="center" vertical="center"/>
    </xf>
    <xf numFmtId="0" fontId="45" fillId="38" borderId="39" xfId="0" applyFont="1" applyFill="1" applyBorder="1" applyAlignment="1">
      <alignment horizontal="center" vertical="center"/>
    </xf>
    <xf numFmtId="0" fontId="52" fillId="0" borderId="0" xfId="59" applyFont="1" applyBorder="1" applyAlignment="1">
      <alignment horizontal="center" vertical="center" wrapText="1"/>
    </xf>
    <xf numFmtId="0" fontId="43" fillId="42" borderId="60" xfId="59" applyFont="1" applyFill="1" applyBorder="1" applyAlignment="1">
      <alignment horizontal="center" vertical="center"/>
    </xf>
    <xf numFmtId="0" fontId="43" fillId="42" borderId="61" xfId="59" applyFont="1" applyFill="1" applyBorder="1" applyAlignment="1">
      <alignment horizontal="center" vertical="center"/>
    </xf>
    <xf numFmtId="0" fontId="44" fillId="42" borderId="3" xfId="0" applyFont="1" applyFill="1" applyBorder="1" applyAlignment="1">
      <alignment horizontal="center" vertical="center" wrapText="1"/>
    </xf>
    <xf numFmtId="0" fontId="44" fillId="42" borderId="20" xfId="0" applyFont="1" applyFill="1" applyBorder="1" applyAlignment="1">
      <alignment horizontal="center" vertical="center" wrapText="1"/>
    </xf>
    <xf numFmtId="0" fontId="43" fillId="42" borderId="19" xfId="0" applyFont="1" applyFill="1" applyBorder="1" applyAlignment="1">
      <alignment horizontal="center" vertical="center"/>
    </xf>
    <xf numFmtId="0" fontId="45" fillId="42" borderId="59" xfId="59" applyFont="1" applyFill="1" applyBorder="1" applyAlignment="1">
      <alignment horizontal="center" vertical="center" wrapText="1"/>
    </xf>
    <xf numFmtId="0" fontId="45" fillId="42" borderId="39" xfId="59" applyFont="1" applyFill="1" applyBorder="1" applyAlignment="1">
      <alignment horizontal="center" vertical="center" wrapText="1"/>
    </xf>
    <xf numFmtId="0" fontId="45" fillId="42" borderId="45" xfId="59" applyFont="1" applyFill="1" applyBorder="1" applyAlignment="1">
      <alignment horizontal="center" vertical="center" wrapText="1"/>
    </xf>
    <xf numFmtId="0" fontId="45" fillId="42" borderId="31" xfId="59" applyFont="1" applyFill="1" applyBorder="1" applyAlignment="1">
      <alignment horizontal="center" vertical="center" wrapText="1"/>
    </xf>
    <xf numFmtId="0" fontId="45" fillId="42" borderId="33" xfId="59" applyFont="1" applyFill="1" applyBorder="1" applyAlignment="1">
      <alignment horizontal="center" vertical="center" wrapText="1"/>
    </xf>
    <xf numFmtId="0" fontId="45" fillId="42" borderId="45" xfId="59" applyFont="1" applyFill="1" applyBorder="1" applyAlignment="1">
      <alignment horizontal="center" vertical="center"/>
    </xf>
    <xf numFmtId="0" fontId="45" fillId="42" borderId="31" xfId="59" applyFont="1" applyFill="1" applyBorder="1" applyAlignment="1">
      <alignment horizontal="center" vertical="center"/>
    </xf>
    <xf numFmtId="0" fontId="45" fillId="42" borderId="33" xfId="59" applyFont="1" applyFill="1" applyBorder="1" applyAlignment="1">
      <alignment horizontal="center" vertical="center"/>
    </xf>
    <xf numFmtId="0" fontId="45" fillId="42" borderId="37" xfId="59" applyFont="1" applyFill="1" applyBorder="1" applyAlignment="1">
      <alignment horizontal="center" vertical="center" wrapText="1"/>
    </xf>
    <xf numFmtId="0" fontId="45" fillId="42" borderId="15" xfId="59" applyFont="1" applyFill="1" applyBorder="1" applyAlignment="1">
      <alignment horizontal="center" vertical="center" wrapText="1"/>
    </xf>
    <xf numFmtId="0" fontId="45" fillId="42" borderId="64" xfId="59" applyFont="1" applyFill="1" applyBorder="1" applyAlignment="1">
      <alignment horizontal="center" vertical="center" wrapText="1"/>
    </xf>
    <xf numFmtId="0" fontId="45" fillId="42" borderId="57" xfId="59" applyFont="1" applyFill="1" applyBorder="1" applyAlignment="1">
      <alignment horizontal="center" vertical="center"/>
    </xf>
    <xf numFmtId="0" fontId="45" fillId="42" borderId="58" xfId="59" applyFont="1" applyFill="1" applyBorder="1" applyAlignment="1">
      <alignment horizontal="center" vertical="center"/>
    </xf>
    <xf numFmtId="0" fontId="32" fillId="38" borderId="23" xfId="0" applyFont="1" applyFill="1" applyBorder="1" applyAlignment="1">
      <alignment horizontal="center" vertical="center" wrapText="1"/>
    </xf>
    <xf numFmtId="0" fontId="32" fillId="38" borderId="64" xfId="0" applyFont="1" applyFill="1" applyBorder="1" applyAlignment="1">
      <alignment horizontal="center" vertical="center" wrapText="1"/>
    </xf>
    <xf numFmtId="0" fontId="45" fillId="42" borderId="36" xfId="59" applyFont="1" applyFill="1" applyBorder="1" applyAlignment="1">
      <alignment horizontal="center" vertical="center" wrapText="1"/>
    </xf>
    <xf numFmtId="0" fontId="45" fillId="42" borderId="3" xfId="59" applyFont="1" applyFill="1" applyBorder="1" applyAlignment="1">
      <alignment horizontal="center" vertical="center" wrapText="1"/>
    </xf>
    <xf numFmtId="0" fontId="45" fillId="42" borderId="42" xfId="59" applyFont="1" applyFill="1" applyBorder="1" applyAlignment="1">
      <alignment horizontal="center" vertical="center" wrapText="1"/>
    </xf>
    <xf numFmtId="0" fontId="45" fillId="42" borderId="42" xfId="59" applyFont="1" applyFill="1" applyBorder="1" applyAlignment="1">
      <alignment horizontal="center" vertical="center"/>
    </xf>
    <xf numFmtId="174" fontId="51" fillId="0" borderId="43" xfId="628" quotePrefix="1" applyNumberFormat="1" applyFont="1" applyFill="1" applyBorder="1" applyAlignment="1">
      <alignment horizontal="center" vertical="center" wrapText="1"/>
    </xf>
    <xf numFmtId="0" fontId="44" fillId="38" borderId="23" xfId="59" quotePrefix="1" applyFont="1" applyFill="1" applyBorder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51" fillId="37" borderId="0" xfId="390" applyFont="1" applyFill="1" applyAlignment="1">
      <alignment horizontal="center" vertical="center" wrapText="1"/>
    </xf>
    <xf numFmtId="0" fontId="51" fillId="37" borderId="43" xfId="390" applyFont="1" applyFill="1" applyBorder="1" applyAlignment="1">
      <alignment horizontal="center" vertical="center" wrapText="1"/>
    </xf>
    <xf numFmtId="0" fontId="51" fillId="37" borderId="0" xfId="54" applyFont="1" applyFill="1" applyBorder="1" applyAlignment="1">
      <alignment horizontal="center" vertical="center"/>
    </xf>
    <xf numFmtId="0" fontId="56" fillId="42" borderId="45" xfId="59" applyFont="1" applyFill="1" applyBorder="1" applyAlignment="1">
      <alignment horizontal="center" vertical="center" wrapText="1"/>
    </xf>
    <xf numFmtId="0" fontId="56" fillId="42" borderId="31" xfId="59" applyFont="1" applyFill="1" applyBorder="1" applyAlignment="1">
      <alignment horizontal="center" vertical="center" wrapText="1"/>
    </xf>
    <xf numFmtId="0" fontId="56" fillId="42" borderId="33" xfId="59" applyFont="1" applyFill="1" applyBorder="1" applyAlignment="1">
      <alignment horizontal="center" vertical="center" wrapText="1"/>
    </xf>
    <xf numFmtId="0" fontId="43" fillId="42" borderId="31" xfId="59" applyFont="1" applyFill="1" applyBorder="1" applyAlignment="1">
      <alignment horizontal="center" vertical="center"/>
    </xf>
    <xf numFmtId="0" fontId="43" fillId="42" borderId="33" xfId="59" applyFont="1" applyFill="1" applyBorder="1" applyAlignment="1">
      <alignment horizontal="center" vertical="center"/>
    </xf>
    <xf numFmtId="0" fontId="43" fillId="42" borderId="57" xfId="59" applyFont="1" applyFill="1" applyBorder="1" applyAlignment="1">
      <alignment horizontal="center" vertical="center"/>
    </xf>
    <xf numFmtId="0" fontId="43" fillId="42" borderId="58" xfId="59" applyFont="1" applyFill="1" applyBorder="1" applyAlignment="1">
      <alignment horizontal="center" vertical="center"/>
    </xf>
    <xf numFmtId="0" fontId="51" fillId="37" borderId="43" xfId="54" applyFont="1" applyFill="1" applyBorder="1" applyAlignment="1">
      <alignment horizontal="center" vertical="center" wrapText="1"/>
    </xf>
    <xf numFmtId="0" fontId="43" fillId="42" borderId="70" xfId="59" applyFont="1" applyFill="1" applyBorder="1" applyAlignment="1">
      <alignment horizontal="center" vertical="center"/>
    </xf>
    <xf numFmtId="0" fontId="43" fillId="42" borderId="13" xfId="59" applyFont="1" applyFill="1" applyBorder="1" applyAlignment="1">
      <alignment horizontal="center" vertical="center"/>
    </xf>
    <xf numFmtId="0" fontId="43" fillId="42" borderId="0" xfId="59" applyFont="1" applyFill="1" applyBorder="1" applyAlignment="1">
      <alignment horizontal="center" vertical="center"/>
    </xf>
    <xf numFmtId="0" fontId="43" fillId="42" borderId="2" xfId="59" applyFont="1" applyFill="1" applyBorder="1" applyAlignment="1">
      <alignment horizontal="center" vertical="center"/>
    </xf>
    <xf numFmtId="0" fontId="43" fillId="42" borderId="13" xfId="59" applyFont="1" applyFill="1" applyBorder="1" applyAlignment="1">
      <alignment horizontal="center" vertical="center" wrapText="1"/>
    </xf>
    <xf numFmtId="0" fontId="43" fillId="42" borderId="0" xfId="59" applyFont="1" applyFill="1" applyBorder="1" applyAlignment="1">
      <alignment horizontal="center" vertical="center" wrapText="1"/>
    </xf>
    <xf numFmtId="0" fontId="43" fillId="42" borderId="2" xfId="59" applyFont="1" applyFill="1" applyBorder="1" applyAlignment="1">
      <alignment horizontal="center" vertical="center" wrapText="1"/>
    </xf>
    <xf numFmtId="0" fontId="43" fillId="42" borderId="49" xfId="59" applyFont="1" applyFill="1" applyBorder="1" applyAlignment="1">
      <alignment horizontal="center" vertical="center"/>
    </xf>
    <xf numFmtId="0" fontId="43" fillId="42" borderId="18" xfId="59" applyFont="1" applyFill="1" applyBorder="1" applyAlignment="1">
      <alignment horizontal="center" vertical="center"/>
    </xf>
    <xf numFmtId="0" fontId="51" fillId="0" borderId="43" xfId="43" applyFont="1" applyBorder="1" applyAlignment="1">
      <alignment horizontal="center" vertical="center" wrapText="1"/>
    </xf>
    <xf numFmtId="0" fontId="39" fillId="0" borderId="43" xfId="0" applyFont="1" applyBorder="1" applyAlignment="1">
      <alignment horizontal="center" vertical="center" wrapText="1"/>
    </xf>
    <xf numFmtId="0" fontId="50" fillId="38" borderId="37" xfId="43" applyFont="1" applyFill="1" applyBorder="1" applyAlignment="1">
      <alignment horizontal="center" vertical="center" wrapText="1"/>
    </xf>
    <xf numFmtId="0" fontId="50" fillId="38" borderId="15" xfId="43" applyFont="1" applyFill="1" applyBorder="1" applyAlignment="1">
      <alignment horizontal="center" vertical="center" wrapText="1"/>
    </xf>
    <xf numFmtId="0" fontId="50" fillId="38" borderId="18" xfId="43" applyFont="1" applyFill="1" applyBorder="1" applyAlignment="1">
      <alignment horizontal="center" vertical="center" wrapText="1"/>
    </xf>
    <xf numFmtId="0" fontId="53" fillId="37" borderId="0" xfId="0" applyFont="1" applyFill="1" applyAlignment="1">
      <alignment horizontal="center" vertical="center" wrapText="1"/>
    </xf>
    <xf numFmtId="0" fontId="51" fillId="37" borderId="0" xfId="627" applyFont="1" applyFill="1" applyBorder="1" applyAlignment="1">
      <alignment horizontal="center" vertical="center" wrapText="1"/>
    </xf>
    <xf numFmtId="0" fontId="27" fillId="37" borderId="0" xfId="0" applyFont="1" applyFill="1" applyBorder="1" applyAlignment="1">
      <alignment horizontal="center" vertical="center" wrapText="1"/>
    </xf>
    <xf numFmtId="174" fontId="51" fillId="37" borderId="43" xfId="628" quotePrefix="1" applyNumberFormat="1" applyFont="1" applyFill="1" applyBorder="1" applyAlignment="1">
      <alignment horizontal="center" vertical="center" wrapText="1"/>
    </xf>
    <xf numFmtId="0" fontId="27" fillId="37" borderId="43" xfId="0" applyFont="1" applyFill="1" applyBorder="1" applyAlignment="1">
      <alignment horizontal="center" vertical="center" wrapText="1"/>
    </xf>
  </cellXfs>
  <cellStyles count="629">
    <cellStyle name="#.##0,00" xfId="77"/>
    <cellStyle name="_CONTRATACION_ANTIOQUIA_14122009" xfId="78"/>
    <cellStyle name="_Estadistica_28042010" xfId="79"/>
    <cellStyle name="_ESTADISTICAS DE AGOSTO DE 2009" xfId="80"/>
    <cellStyle name="‡" xfId="81"/>
    <cellStyle name="20% - Accent1" xfId="82"/>
    <cellStyle name="20% - Accent1 2" xfId="83"/>
    <cellStyle name="20% - Accent2" xfId="84"/>
    <cellStyle name="20% - Accent2 2" xfId="85"/>
    <cellStyle name="20% - Accent3" xfId="86"/>
    <cellStyle name="20% - Accent3 2" xfId="87"/>
    <cellStyle name="20% - Accent4" xfId="88"/>
    <cellStyle name="20% - Accent4 2" xfId="89"/>
    <cellStyle name="20% - Accent5" xfId="90"/>
    <cellStyle name="20% - Accent5 2" xfId="91"/>
    <cellStyle name="20% - Accent6" xfId="92"/>
    <cellStyle name="20% - Accent6 2" xfId="93"/>
    <cellStyle name="20% - Énfasis1 2" xfId="3"/>
    <cellStyle name="20% - Énfasis1 3" xfId="94"/>
    <cellStyle name="20% - Énfasis1 4" xfId="95"/>
    <cellStyle name="20% - Énfasis2 2" xfId="4"/>
    <cellStyle name="20% - Énfasis2 3" xfId="96"/>
    <cellStyle name="20% - Énfasis2 4" xfId="97"/>
    <cellStyle name="20% - Énfasis3 2" xfId="5"/>
    <cellStyle name="20% - Énfasis3 3" xfId="98"/>
    <cellStyle name="20% - Énfasis3 4" xfId="99"/>
    <cellStyle name="20% - Énfasis4 2" xfId="6"/>
    <cellStyle name="20% - Énfasis4 3" xfId="100"/>
    <cellStyle name="20% - Énfasis4 4" xfId="101"/>
    <cellStyle name="20% - Énfasis5 2" xfId="7"/>
    <cellStyle name="20% - Énfasis5 3" xfId="102"/>
    <cellStyle name="20% - Énfasis6 2" xfId="8"/>
    <cellStyle name="20% - Énfasis6 3" xfId="103"/>
    <cellStyle name="20% - Énfasis6 4" xfId="104"/>
    <cellStyle name="40% - Accent1" xfId="105"/>
    <cellStyle name="40% - Accent1 2" xfId="106"/>
    <cellStyle name="40% - Accent2" xfId="107"/>
    <cellStyle name="40% - Accent2 2" xfId="108"/>
    <cellStyle name="40% - Accent3" xfId="109"/>
    <cellStyle name="40% - Accent3 2" xfId="110"/>
    <cellStyle name="40% - Accent4" xfId="111"/>
    <cellStyle name="40% - Accent4 2" xfId="112"/>
    <cellStyle name="40% - Accent5" xfId="113"/>
    <cellStyle name="40% - Accent5 2" xfId="114"/>
    <cellStyle name="40% - Accent6" xfId="115"/>
    <cellStyle name="40% - Accent6 2" xfId="116"/>
    <cellStyle name="40% - Énfasis1 2" xfId="9"/>
    <cellStyle name="40% - Énfasis1 3" xfId="117"/>
    <cellStyle name="40% - Énfasis1 4" xfId="118"/>
    <cellStyle name="40% - Énfasis2 2" xfId="10"/>
    <cellStyle name="40% - Énfasis2 3" xfId="119"/>
    <cellStyle name="40% - Énfasis3 2" xfId="11"/>
    <cellStyle name="40% - Énfasis3 3" xfId="120"/>
    <cellStyle name="40% - Énfasis3 4" xfId="121"/>
    <cellStyle name="40% - Énfasis4 2" xfId="12"/>
    <cellStyle name="40% - Énfasis4 3" xfId="122"/>
    <cellStyle name="40% - Énfasis4 4" xfId="123"/>
    <cellStyle name="40% - Énfasis5 2" xfId="13"/>
    <cellStyle name="40% - Énfasis5 3" xfId="124"/>
    <cellStyle name="40% - Énfasis5 4" xfId="125"/>
    <cellStyle name="40% - Énfasis6 2" xfId="14"/>
    <cellStyle name="40% - Énfasis6 3" xfId="126"/>
    <cellStyle name="40% - Énfasis6 4" xfId="127"/>
    <cellStyle name="60% - Accent1" xfId="128"/>
    <cellStyle name="60% - Accent2" xfId="129"/>
    <cellStyle name="60% - Accent3" xfId="130"/>
    <cellStyle name="60% - Accent4" xfId="131"/>
    <cellStyle name="60% - Accent5" xfId="132"/>
    <cellStyle name="60% - Accent6" xfId="133"/>
    <cellStyle name="60% - Énfasis1 2" xfId="15"/>
    <cellStyle name="60% - Énfasis2 2" xfId="16"/>
    <cellStyle name="60% - Énfasis3 2" xfId="17"/>
    <cellStyle name="60% - Énfasis4 2" xfId="18"/>
    <cellStyle name="60% - Énfasis5 2" xfId="19"/>
    <cellStyle name="60% - Énfasis6 2" xfId="20"/>
    <cellStyle name="Accent1" xfId="134"/>
    <cellStyle name="Accent2" xfId="135"/>
    <cellStyle name="Accent3" xfId="136"/>
    <cellStyle name="Accent4" xfId="137"/>
    <cellStyle name="Accent5" xfId="138"/>
    <cellStyle name="Accent6" xfId="139"/>
    <cellStyle name="Bad" xfId="140"/>
    <cellStyle name="Buena 2" xfId="21"/>
    <cellStyle name="Calculation" xfId="141"/>
    <cellStyle name="Cálculo 2" xfId="22"/>
    <cellStyle name="Celda de comprobación 2" xfId="23"/>
    <cellStyle name="Celda vinculada 2" xfId="24"/>
    <cellStyle name="Check Cell" xfId="142"/>
    <cellStyle name="Encabezado 4 2" xfId="25"/>
    <cellStyle name="Énfasis1 2" xfId="26"/>
    <cellStyle name="Énfasis2 2" xfId="27"/>
    <cellStyle name="Énfasis3 2" xfId="28"/>
    <cellStyle name="Énfasis4 2" xfId="29"/>
    <cellStyle name="Énfasis5 2" xfId="30"/>
    <cellStyle name="Énfasis6 2" xfId="31"/>
    <cellStyle name="Entrada 2" xfId="32"/>
    <cellStyle name="Estilo 1" xfId="33"/>
    <cellStyle name="Estilo 1 2" xfId="143"/>
    <cellStyle name="Euro" xfId="34"/>
    <cellStyle name="Euro 2" xfId="144"/>
    <cellStyle name="Euro 2 2" xfId="145"/>
    <cellStyle name="Euro 2 3" xfId="146"/>
    <cellStyle name="Euro 3" xfId="147"/>
    <cellStyle name="Explanatory Text" xfId="148"/>
    <cellStyle name="Good" xfId="149"/>
    <cellStyle name="Heading 1" xfId="150"/>
    <cellStyle name="Heading 2" xfId="151"/>
    <cellStyle name="Heading 3" xfId="152"/>
    <cellStyle name="Heading 4" xfId="153"/>
    <cellStyle name="Incorrecto 2" xfId="35"/>
    <cellStyle name="Input" xfId="154"/>
    <cellStyle name="Linked Cell" xfId="155"/>
    <cellStyle name="Millares 10" xfId="156"/>
    <cellStyle name="Millares 11" xfId="157"/>
    <cellStyle name="Millares 16" xfId="158"/>
    <cellStyle name="Millares 17" xfId="159"/>
    <cellStyle name="Millares 18" xfId="160"/>
    <cellStyle name="Millares 19" xfId="161"/>
    <cellStyle name="Millares 2" xfId="36"/>
    <cellStyle name="Millares 2 10" xfId="162"/>
    <cellStyle name="Millares 2 11" xfId="163"/>
    <cellStyle name="Millares 2 12" xfId="164"/>
    <cellStyle name="Millares 2 13" xfId="165"/>
    <cellStyle name="Millares 2 14" xfId="166"/>
    <cellStyle name="Millares 2 15" xfId="167"/>
    <cellStyle name="Millares 2 16" xfId="168"/>
    <cellStyle name="Millares 2 17" xfId="169"/>
    <cellStyle name="Millares 2 18" xfId="170"/>
    <cellStyle name="Millares 2 19" xfId="171"/>
    <cellStyle name="Millares 2 2" xfId="37"/>
    <cellStyle name="Millares 2 2 2" xfId="172"/>
    <cellStyle name="Millares 2 20" xfId="173"/>
    <cellStyle name="Millares 2 21" xfId="174"/>
    <cellStyle name="Millares 2 22" xfId="175"/>
    <cellStyle name="Millares 2 23" xfId="176"/>
    <cellStyle name="Millares 2 24" xfId="177"/>
    <cellStyle name="Millares 2 25" xfId="178"/>
    <cellStyle name="Millares 2 26" xfId="179"/>
    <cellStyle name="Millares 2 3" xfId="180"/>
    <cellStyle name="Millares 2 4" xfId="181"/>
    <cellStyle name="Millares 2 5" xfId="182"/>
    <cellStyle name="Millares 2 6" xfId="183"/>
    <cellStyle name="Millares 2 7" xfId="184"/>
    <cellStyle name="Millares 2 8" xfId="185"/>
    <cellStyle name="Millares 2 9" xfId="186"/>
    <cellStyle name="Millares 2_COMPARATIVO FACTURACION 2011 CORREGIDO" xfId="187"/>
    <cellStyle name="Millares 20" xfId="188"/>
    <cellStyle name="Millares 21" xfId="189"/>
    <cellStyle name="Millares 22" xfId="190"/>
    <cellStyle name="Millares 23" xfId="191"/>
    <cellStyle name="Millares 24" xfId="192"/>
    <cellStyle name="Millares 25" xfId="193"/>
    <cellStyle name="Millares 26" xfId="194"/>
    <cellStyle name="Millares 27" xfId="195"/>
    <cellStyle name="Millares 28" xfId="196"/>
    <cellStyle name="Millares 29" xfId="197"/>
    <cellStyle name="Millares 3" xfId="198"/>
    <cellStyle name="Millares 3 10" xfId="199"/>
    <cellStyle name="Millares 3 11" xfId="200"/>
    <cellStyle name="Millares 3 12" xfId="201"/>
    <cellStyle name="Millares 3 13" xfId="202"/>
    <cellStyle name="Millares 3 14" xfId="203"/>
    <cellStyle name="Millares 3 15" xfId="204"/>
    <cellStyle name="Millares 3 16" xfId="205"/>
    <cellStyle name="Millares 3 17" xfId="206"/>
    <cellStyle name="Millares 3 18" xfId="207"/>
    <cellStyle name="Millares 3 19" xfId="208"/>
    <cellStyle name="Millares 3 2" xfId="209"/>
    <cellStyle name="Millares 3 20" xfId="210"/>
    <cellStyle name="Millares 3 21" xfId="211"/>
    <cellStyle name="Millares 3 22" xfId="212"/>
    <cellStyle name="Millares 3 23" xfId="213"/>
    <cellStyle name="Millares 3 24" xfId="214"/>
    <cellStyle name="Millares 3 25" xfId="215"/>
    <cellStyle name="Millares 3 26" xfId="216"/>
    <cellStyle name="Millares 3 3" xfId="217"/>
    <cellStyle name="Millares 3 4" xfId="218"/>
    <cellStyle name="Millares 3 5" xfId="219"/>
    <cellStyle name="Millares 3 6" xfId="220"/>
    <cellStyle name="Millares 3 7" xfId="221"/>
    <cellStyle name="Millares 3 8" xfId="222"/>
    <cellStyle name="Millares 3 9" xfId="223"/>
    <cellStyle name="Millares 30" xfId="224"/>
    <cellStyle name="Millares 31" xfId="225"/>
    <cellStyle name="Millares 4" xfId="226"/>
    <cellStyle name="Millares 4 10" xfId="227"/>
    <cellStyle name="Millares 4 11" xfId="228"/>
    <cellStyle name="Millares 4 12" xfId="229"/>
    <cellStyle name="Millares 4 13" xfId="230"/>
    <cellStyle name="Millares 4 14" xfId="231"/>
    <cellStyle name="Millares 4 15" xfId="232"/>
    <cellStyle name="Millares 4 16" xfId="233"/>
    <cellStyle name="Millares 4 17" xfId="234"/>
    <cellStyle name="Millares 4 18" xfId="235"/>
    <cellStyle name="Millares 4 19" xfId="236"/>
    <cellStyle name="Millares 4 2" xfId="237"/>
    <cellStyle name="Millares 4 20" xfId="238"/>
    <cellStyle name="Millares 4 21" xfId="239"/>
    <cellStyle name="Millares 4 22" xfId="240"/>
    <cellStyle name="Millares 4 23" xfId="241"/>
    <cellStyle name="Millares 4 24" xfId="242"/>
    <cellStyle name="Millares 4 25" xfId="243"/>
    <cellStyle name="Millares 4 26" xfId="244"/>
    <cellStyle name="Millares 4 3" xfId="245"/>
    <cellStyle name="Millares 4 4" xfId="246"/>
    <cellStyle name="Millares 4 5" xfId="247"/>
    <cellStyle name="Millares 4 6" xfId="248"/>
    <cellStyle name="Millares 4 7" xfId="249"/>
    <cellStyle name="Millares 4 8" xfId="250"/>
    <cellStyle name="Millares 4 9" xfId="251"/>
    <cellStyle name="Millares 5" xfId="252"/>
    <cellStyle name="Millares 5 10" xfId="253"/>
    <cellStyle name="Millares 5 11" xfId="254"/>
    <cellStyle name="Millares 5 12" xfId="255"/>
    <cellStyle name="Millares 5 13" xfId="256"/>
    <cellStyle name="Millares 5 14" xfId="257"/>
    <cellStyle name="Millares 5 15" xfId="258"/>
    <cellStyle name="Millares 5 16" xfId="259"/>
    <cellStyle name="Millares 5 17" xfId="260"/>
    <cellStyle name="Millares 5 18" xfId="261"/>
    <cellStyle name="Millares 5 19" xfId="262"/>
    <cellStyle name="Millares 5 2" xfId="263"/>
    <cellStyle name="Millares 5 20" xfId="264"/>
    <cellStyle name="Millares 5 21" xfId="265"/>
    <cellStyle name="Millares 5 22" xfId="266"/>
    <cellStyle name="Millares 5 23" xfId="267"/>
    <cellStyle name="Millares 5 24" xfId="268"/>
    <cellStyle name="Millares 5 25" xfId="269"/>
    <cellStyle name="Millares 5 26" xfId="270"/>
    <cellStyle name="Millares 5 3" xfId="271"/>
    <cellStyle name="Millares 5 4" xfId="272"/>
    <cellStyle name="Millares 5 5" xfId="273"/>
    <cellStyle name="Millares 5 6" xfId="274"/>
    <cellStyle name="Millares 5 7" xfId="275"/>
    <cellStyle name="Millares 5 8" xfId="276"/>
    <cellStyle name="Millares 5 9" xfId="277"/>
    <cellStyle name="Millares 6" xfId="278"/>
    <cellStyle name="Millares 6 10" xfId="279"/>
    <cellStyle name="Millares 6 11" xfId="280"/>
    <cellStyle name="Millares 6 12" xfId="281"/>
    <cellStyle name="Millares 6 13" xfId="282"/>
    <cellStyle name="Millares 6 14" xfId="283"/>
    <cellStyle name="Millares 6 15" xfId="284"/>
    <cellStyle name="Millares 6 16" xfId="285"/>
    <cellStyle name="Millares 6 17" xfId="286"/>
    <cellStyle name="Millares 6 18" xfId="287"/>
    <cellStyle name="Millares 6 19" xfId="288"/>
    <cellStyle name="Millares 6 2" xfId="289"/>
    <cellStyle name="Millares 6 20" xfId="290"/>
    <cellStyle name="Millares 6 21" xfId="291"/>
    <cellStyle name="Millares 6 22" xfId="292"/>
    <cellStyle name="Millares 6 23" xfId="293"/>
    <cellStyle name="Millares 6 24" xfId="294"/>
    <cellStyle name="Millares 6 25" xfId="295"/>
    <cellStyle name="Millares 6 26" xfId="296"/>
    <cellStyle name="Millares 6 3" xfId="297"/>
    <cellStyle name="Millares 6 4" xfId="298"/>
    <cellStyle name="Millares 6 5" xfId="299"/>
    <cellStyle name="Millares 6 6" xfId="300"/>
    <cellStyle name="Millares 6 7" xfId="301"/>
    <cellStyle name="Millares 6 8" xfId="302"/>
    <cellStyle name="Millares 6 9" xfId="303"/>
    <cellStyle name="Millares 7" xfId="304"/>
    <cellStyle name="Millares 8" xfId="305"/>
    <cellStyle name="Millares 8 10" xfId="306"/>
    <cellStyle name="Millares 8 11" xfId="307"/>
    <cellStyle name="Millares 8 12" xfId="308"/>
    <cellStyle name="Millares 8 13" xfId="309"/>
    <cellStyle name="Millares 8 14" xfId="310"/>
    <cellStyle name="Millares 8 15" xfId="311"/>
    <cellStyle name="Millares 8 16" xfId="312"/>
    <cellStyle name="Millares 8 17" xfId="313"/>
    <cellStyle name="Millares 8 18" xfId="314"/>
    <cellStyle name="Millares 8 19" xfId="315"/>
    <cellStyle name="Millares 8 2" xfId="316"/>
    <cellStyle name="Millares 8 20" xfId="317"/>
    <cellStyle name="Millares 8 21" xfId="318"/>
    <cellStyle name="Millares 8 22" xfId="319"/>
    <cellStyle name="Millares 8 23" xfId="320"/>
    <cellStyle name="Millares 8 24" xfId="321"/>
    <cellStyle name="Millares 8 25" xfId="322"/>
    <cellStyle name="Millares 8 26" xfId="323"/>
    <cellStyle name="Millares 8 3" xfId="324"/>
    <cellStyle name="Millares 8 4" xfId="325"/>
    <cellStyle name="Millares 8 5" xfId="326"/>
    <cellStyle name="Millares 8 6" xfId="327"/>
    <cellStyle name="Millares 8 7" xfId="328"/>
    <cellStyle name="Millares 8 8" xfId="329"/>
    <cellStyle name="Millares 8 9" xfId="330"/>
    <cellStyle name="Millares 9" xfId="331"/>
    <cellStyle name="Moneda 10" xfId="332"/>
    <cellStyle name="Moneda 11" xfId="333"/>
    <cellStyle name="Moneda 12" xfId="334"/>
    <cellStyle name="Moneda 13" xfId="335"/>
    <cellStyle name="Moneda 14" xfId="336"/>
    <cellStyle name="Moneda 15" xfId="337"/>
    <cellStyle name="Moneda 16" xfId="338"/>
    <cellStyle name="Moneda 17" xfId="339"/>
    <cellStyle name="Moneda 18" xfId="340"/>
    <cellStyle name="Moneda 19" xfId="341"/>
    <cellStyle name="Moneda 2" xfId="38"/>
    <cellStyle name="Moneda 20" xfId="342"/>
    <cellStyle name="Moneda 21" xfId="343"/>
    <cellStyle name="Moneda 22" xfId="344"/>
    <cellStyle name="Moneda 23" xfId="345"/>
    <cellStyle name="Moneda 24" xfId="346"/>
    <cellStyle name="Moneda 25" xfId="347"/>
    <cellStyle name="Moneda 26" xfId="348"/>
    <cellStyle name="Moneda 27" xfId="349"/>
    <cellStyle name="Moneda 28" xfId="350"/>
    <cellStyle name="Moneda 29" xfId="351"/>
    <cellStyle name="Moneda 3" xfId="352"/>
    <cellStyle name="Moneda 30" xfId="353"/>
    <cellStyle name="Moneda 4" xfId="354"/>
    <cellStyle name="Moneda 5" xfId="355"/>
    <cellStyle name="Moneda 6" xfId="356"/>
    <cellStyle name="Moneda 7" xfId="357"/>
    <cellStyle name="Moneda 8" xfId="358"/>
    <cellStyle name="Moneda 9" xfId="359"/>
    <cellStyle name="Neutral 2" xfId="39"/>
    <cellStyle name="Normal" xfId="0" builtinId="0"/>
    <cellStyle name="Normal 10" xfId="40"/>
    <cellStyle name="Normal 10 2" xfId="360"/>
    <cellStyle name="Normal 10 3" xfId="361"/>
    <cellStyle name="Normal 10_ABRIL 2011 DEFUNCIONES (15-06-2011)" xfId="362"/>
    <cellStyle name="Normal 11" xfId="363"/>
    <cellStyle name="Normal 11 2" xfId="364"/>
    <cellStyle name="Normal 11_defunciones 2011(13-04-2011)" xfId="365"/>
    <cellStyle name="Normal 12" xfId="366"/>
    <cellStyle name="Normal 12 2" xfId="367"/>
    <cellStyle name="Normal 12_defunciones 2011(13-04-2011)" xfId="368"/>
    <cellStyle name="Normal 13" xfId="369"/>
    <cellStyle name="Normal 13 2" xfId="370"/>
    <cellStyle name="Normal 13_ABRIL 2011 DEFUNCIONES (15-06-2011)" xfId="371"/>
    <cellStyle name="Normal 14" xfId="372"/>
    <cellStyle name="Normal 14 2" xfId="373"/>
    <cellStyle name="Normal 14_defunciones 2011(13-04-2011)" xfId="374"/>
    <cellStyle name="Normal 15" xfId="375"/>
    <cellStyle name="Normal 15 2" xfId="376"/>
    <cellStyle name="Normal 15_defunciones 2011(13-04-2011)" xfId="377"/>
    <cellStyle name="Normal 16" xfId="378"/>
    <cellStyle name="Normal 16 2" xfId="379"/>
    <cellStyle name="Normal 16_defunciones 2011(13-04-2011)" xfId="380"/>
    <cellStyle name="Normal 17" xfId="381"/>
    <cellStyle name="Normal 17 2" xfId="382"/>
    <cellStyle name="Normal 17_defunciones 2011(13-04-2011)" xfId="383"/>
    <cellStyle name="Normal 18" xfId="384"/>
    <cellStyle name="Normal 18 2" xfId="385"/>
    <cellStyle name="Normal 18_defunciones 2011(13-04-2011)" xfId="386"/>
    <cellStyle name="Normal 19" xfId="387"/>
    <cellStyle name="Normal 19 2" xfId="388"/>
    <cellStyle name="Normal 19_defunciones 2011(13-04-2011)" xfId="389"/>
    <cellStyle name="Normal 2" xfId="41"/>
    <cellStyle name="Normal 2 2" xfId="42"/>
    <cellStyle name="Normal 2 2 2" xfId="43"/>
    <cellStyle name="Normal 2 2 3" xfId="390"/>
    <cellStyle name="Normal 2 3" xfId="44"/>
    <cellStyle name="Normal 2 4" xfId="1"/>
    <cellStyle name="Normal 2 4 2" xfId="391"/>
    <cellStyle name="Normal 2 4 3" xfId="392"/>
    <cellStyle name="Normal 2 5" xfId="45"/>
    <cellStyle name="Normal 2 6" xfId="46"/>
    <cellStyle name="Normal 2 7" xfId="47"/>
    <cellStyle name="Normal 2_ABRIL 2011 DEFUNCIONES (15-06-2011)" xfId="393"/>
    <cellStyle name="Normal 2_COMPARATIVO FACTURACION 2011 CORREGIDO" xfId="627"/>
    <cellStyle name="Normal 20" xfId="394"/>
    <cellStyle name="Normal 20 2" xfId="395"/>
    <cellStyle name="Normal 20_defunciones 2011(13-04-2011)" xfId="396"/>
    <cellStyle name="Normal 21" xfId="397"/>
    <cellStyle name="Normal 21 2" xfId="398"/>
    <cellStyle name="Normal 21_defunciones 2011(13-04-2011)" xfId="399"/>
    <cellStyle name="Normal 22" xfId="400"/>
    <cellStyle name="Normal 22 2" xfId="401"/>
    <cellStyle name="Normal 22_defunciones 2011(13-04-2011)" xfId="402"/>
    <cellStyle name="Normal 23" xfId="403"/>
    <cellStyle name="Normal 23 2" xfId="404"/>
    <cellStyle name="Normal 23_defunciones 2011(13-04-2011)" xfId="405"/>
    <cellStyle name="Normal 24" xfId="48"/>
    <cellStyle name="Normal 24 2" xfId="49"/>
    <cellStyle name="Normal 24 3" xfId="50"/>
    <cellStyle name="Normal 25" xfId="406"/>
    <cellStyle name="Normal 25 2" xfId="407"/>
    <cellStyle name="Normal 26" xfId="408"/>
    <cellStyle name="Normal 26 2" xfId="409"/>
    <cellStyle name="Normal 27" xfId="410"/>
    <cellStyle name="Normal 27 2" xfId="411"/>
    <cellStyle name="Normal 28" xfId="412"/>
    <cellStyle name="Normal 28 2" xfId="413"/>
    <cellStyle name="Normal 29" xfId="51"/>
    <cellStyle name="Normal 29 2" xfId="414"/>
    <cellStyle name="Normal 3" xfId="2"/>
    <cellStyle name="Normal 3 2" xfId="52"/>
    <cellStyle name="Normal 3 3" xfId="53"/>
    <cellStyle name="Normal 3 3 2" xfId="54"/>
    <cellStyle name="Normal 30" xfId="415"/>
    <cellStyle name="Normal 31" xfId="55"/>
    <cellStyle name="Normal 31 2" xfId="623"/>
    <cellStyle name="Normal 32" xfId="416"/>
    <cellStyle name="Normal 33" xfId="417"/>
    <cellStyle name="Normal 34" xfId="418"/>
    <cellStyle name="Normal 35" xfId="419"/>
    <cellStyle name="Normal 35 2" xfId="56"/>
    <cellStyle name="Normal 36" xfId="57"/>
    <cellStyle name="Normal 37" xfId="58"/>
    <cellStyle name="Normal 38" xfId="420"/>
    <cellStyle name="Normal 39" xfId="59"/>
    <cellStyle name="Normal 4" xfId="60"/>
    <cellStyle name="Normal 4 10" xfId="421"/>
    <cellStyle name="Normal 4 2" xfId="422"/>
    <cellStyle name="Normal 4 2 2" xfId="423"/>
    <cellStyle name="Normal 4 3" xfId="424"/>
    <cellStyle name="Normal 4 4" xfId="61"/>
    <cellStyle name="Normal 4 4 2" xfId="62"/>
    <cellStyle name="Normal 4 5" xfId="63"/>
    <cellStyle name="Normal 4 6" xfId="425"/>
    <cellStyle name="Normal 4 7" xfId="426"/>
    <cellStyle name="Normal 4 8" xfId="427"/>
    <cellStyle name="Normal 4 9" xfId="428"/>
    <cellStyle name="Normal 4_defunciones 2011(13-04-2011)" xfId="429"/>
    <cellStyle name="Normal 5" xfId="64"/>
    <cellStyle name="Normal 5 2" xfId="430"/>
    <cellStyle name="Normal 5_defunciones 2011(13-04-2011)" xfId="431"/>
    <cellStyle name="Normal 6" xfId="76"/>
    <cellStyle name="Normal 6 2" xfId="432"/>
    <cellStyle name="Normal 6 3" xfId="626"/>
    <cellStyle name="Normal 6_defunciones 2011(13-04-2011)" xfId="433"/>
    <cellStyle name="Normal 7" xfId="434"/>
    <cellStyle name="Normal 7 2" xfId="435"/>
    <cellStyle name="Normal 7 3" xfId="436"/>
    <cellStyle name="Normal 7 3 2" xfId="437"/>
    <cellStyle name="Normal 7 4" xfId="438"/>
    <cellStyle name="Normal 7 4 2" xfId="439"/>
    <cellStyle name="Normal 7 4 3" xfId="440"/>
    <cellStyle name="Normal 7 4 3 2" xfId="441"/>
    <cellStyle name="Normal 7 4 3 2 2" xfId="442"/>
    <cellStyle name="Normal 7 4 3 2 2 2" xfId="443"/>
    <cellStyle name="Normal 7 4 3 2 2 2 2" xfId="444"/>
    <cellStyle name="Normal 7 4 3 2 2 2 2 2" xfId="445"/>
    <cellStyle name="Normal 7 4 3 2 2 2 3" xfId="446"/>
    <cellStyle name="Normal 7_defunciones 2011(13-04-2011)" xfId="447"/>
    <cellStyle name="Normal 8" xfId="448"/>
    <cellStyle name="Normal 8 2" xfId="449"/>
    <cellStyle name="Normal 8 2 2" xfId="450"/>
    <cellStyle name="Normal 8_defunciones 2011(13-04-2011)" xfId="451"/>
    <cellStyle name="Normal 9" xfId="452"/>
    <cellStyle name="Normal 9 2" xfId="453"/>
    <cellStyle name="Normal 9_defunciones 2011(13-04-2011)" xfId="454"/>
    <cellStyle name="Normal_Hoja1 2" xfId="624"/>
    <cellStyle name="Normal_PROST 95-2006" xfId="628"/>
    <cellStyle name="Normal_rpt_listadosubedadmunicipio 31 12 2010" xfId="625"/>
    <cellStyle name="Notas 10" xfId="455"/>
    <cellStyle name="Notas 100" xfId="456"/>
    <cellStyle name="Notas 101" xfId="457"/>
    <cellStyle name="Notas 102" xfId="458"/>
    <cellStyle name="Notas 103" xfId="459"/>
    <cellStyle name="Notas 104" xfId="460"/>
    <cellStyle name="Notas 105" xfId="461"/>
    <cellStyle name="Notas 106" xfId="462"/>
    <cellStyle name="Notas 107" xfId="463"/>
    <cellStyle name="Notas 108" xfId="464"/>
    <cellStyle name="Notas 109" xfId="465"/>
    <cellStyle name="Notas 11" xfId="466"/>
    <cellStyle name="Notas 110" xfId="467"/>
    <cellStyle name="Notas 111" xfId="468"/>
    <cellStyle name="Notas 112" xfId="469"/>
    <cellStyle name="Notas 113" xfId="470"/>
    <cellStyle name="Notas 114" xfId="471"/>
    <cellStyle name="Notas 115" xfId="472"/>
    <cellStyle name="Notas 116" xfId="473"/>
    <cellStyle name="Notas 117" xfId="474"/>
    <cellStyle name="Notas 118" xfId="475"/>
    <cellStyle name="Notas 119" xfId="476"/>
    <cellStyle name="Notas 12" xfId="477"/>
    <cellStyle name="Notas 120" xfId="478"/>
    <cellStyle name="Notas 121" xfId="479"/>
    <cellStyle name="Notas 122" xfId="480"/>
    <cellStyle name="Notas 123" xfId="481"/>
    <cellStyle name="Notas 124" xfId="482"/>
    <cellStyle name="Notas 125" xfId="483"/>
    <cellStyle name="Notas 126" xfId="484"/>
    <cellStyle name="Notas 127" xfId="485"/>
    <cellStyle name="Notas 128" xfId="486"/>
    <cellStyle name="Notas 129" xfId="487"/>
    <cellStyle name="Notas 13" xfId="488"/>
    <cellStyle name="Notas 130" xfId="489"/>
    <cellStyle name="Notas 131" xfId="490"/>
    <cellStyle name="Notas 132" xfId="491"/>
    <cellStyle name="Notas 133" xfId="492"/>
    <cellStyle name="Notas 134" xfId="493"/>
    <cellStyle name="Notas 135" xfId="494"/>
    <cellStyle name="Notas 136" xfId="495"/>
    <cellStyle name="Notas 137" xfId="496"/>
    <cellStyle name="Notas 138" xfId="497"/>
    <cellStyle name="Notas 139" xfId="498"/>
    <cellStyle name="Notas 14" xfId="499"/>
    <cellStyle name="Notas 140" xfId="500"/>
    <cellStyle name="Notas 141" xfId="501"/>
    <cellStyle name="Notas 142" xfId="502"/>
    <cellStyle name="Notas 143" xfId="503"/>
    <cellStyle name="Notas 144" xfId="504"/>
    <cellStyle name="Notas 145" xfId="505"/>
    <cellStyle name="Notas 146" xfId="506"/>
    <cellStyle name="Notas 147" xfId="507"/>
    <cellStyle name="Notas 148" xfId="508"/>
    <cellStyle name="Notas 149" xfId="509"/>
    <cellStyle name="Notas 15" xfId="510"/>
    <cellStyle name="Notas 150" xfId="511"/>
    <cellStyle name="Notas 151" xfId="512"/>
    <cellStyle name="Notas 152" xfId="513"/>
    <cellStyle name="Notas 153" xfId="514"/>
    <cellStyle name="Notas 154" xfId="515"/>
    <cellStyle name="Notas 155" xfId="516"/>
    <cellStyle name="Notas 156" xfId="517"/>
    <cellStyle name="Notas 157" xfId="518"/>
    <cellStyle name="Notas 158" xfId="519"/>
    <cellStyle name="Notas 16" xfId="520"/>
    <cellStyle name="Notas 17" xfId="521"/>
    <cellStyle name="Notas 18" xfId="522"/>
    <cellStyle name="Notas 19" xfId="523"/>
    <cellStyle name="Notas 2" xfId="65"/>
    <cellStyle name="Notas 2 2" xfId="524"/>
    <cellStyle name="Notas 2 3" xfId="525"/>
    <cellStyle name="Notas 2_ENTREGA 10 primeras Antioquia a 105" xfId="526"/>
    <cellStyle name="Notas 20" xfId="527"/>
    <cellStyle name="Notas 21" xfId="528"/>
    <cellStyle name="Notas 22" xfId="529"/>
    <cellStyle name="Notas 23" xfId="530"/>
    <cellStyle name="Notas 24" xfId="531"/>
    <cellStyle name="Notas 25" xfId="532"/>
    <cellStyle name="Notas 26" xfId="533"/>
    <cellStyle name="Notas 27" xfId="534"/>
    <cellStyle name="Notas 28" xfId="535"/>
    <cellStyle name="Notas 29" xfId="536"/>
    <cellStyle name="Notas 3" xfId="66"/>
    <cellStyle name="Notas 3 2" xfId="537"/>
    <cellStyle name="Notas 30" xfId="538"/>
    <cellStyle name="Notas 31" xfId="539"/>
    <cellStyle name="Notas 32" xfId="540"/>
    <cellStyle name="Notas 33" xfId="541"/>
    <cellStyle name="Notas 34" xfId="542"/>
    <cellStyle name="Notas 35" xfId="543"/>
    <cellStyle name="Notas 36" xfId="544"/>
    <cellStyle name="Notas 37" xfId="545"/>
    <cellStyle name="Notas 38" xfId="546"/>
    <cellStyle name="Notas 39" xfId="547"/>
    <cellStyle name="Notas 4" xfId="548"/>
    <cellStyle name="Notas 40" xfId="549"/>
    <cellStyle name="Notas 41" xfId="550"/>
    <cellStyle name="Notas 42" xfId="551"/>
    <cellStyle name="Notas 43" xfId="552"/>
    <cellStyle name="Notas 44" xfId="553"/>
    <cellStyle name="Notas 45" xfId="554"/>
    <cellStyle name="Notas 46" xfId="555"/>
    <cellStyle name="Notas 47" xfId="556"/>
    <cellStyle name="Notas 48" xfId="557"/>
    <cellStyle name="Notas 49" xfId="558"/>
    <cellStyle name="Notas 5" xfId="559"/>
    <cellStyle name="Notas 50" xfId="560"/>
    <cellStyle name="Notas 51" xfId="561"/>
    <cellStyle name="Notas 52" xfId="562"/>
    <cellStyle name="Notas 53" xfId="563"/>
    <cellStyle name="Notas 54" xfId="564"/>
    <cellStyle name="Notas 55" xfId="565"/>
    <cellStyle name="Notas 56" xfId="566"/>
    <cellStyle name="Notas 57" xfId="567"/>
    <cellStyle name="Notas 58" xfId="568"/>
    <cellStyle name="Notas 59" xfId="569"/>
    <cellStyle name="Notas 6" xfId="570"/>
    <cellStyle name="Notas 60" xfId="571"/>
    <cellStyle name="Notas 61" xfId="572"/>
    <cellStyle name="Notas 62" xfId="573"/>
    <cellStyle name="Notas 63" xfId="574"/>
    <cellStyle name="Notas 64" xfId="575"/>
    <cellStyle name="Notas 65" xfId="576"/>
    <cellStyle name="Notas 66" xfId="577"/>
    <cellStyle name="Notas 67" xfId="578"/>
    <cellStyle name="Notas 68" xfId="579"/>
    <cellStyle name="Notas 69" xfId="580"/>
    <cellStyle name="Notas 7" xfId="581"/>
    <cellStyle name="Notas 70" xfId="582"/>
    <cellStyle name="Notas 71" xfId="583"/>
    <cellStyle name="Notas 72" xfId="584"/>
    <cellStyle name="Notas 73" xfId="585"/>
    <cellStyle name="Notas 74" xfId="586"/>
    <cellStyle name="Notas 75" xfId="587"/>
    <cellStyle name="Notas 76" xfId="588"/>
    <cellStyle name="Notas 77" xfId="589"/>
    <cellStyle name="Notas 78" xfId="590"/>
    <cellStyle name="Notas 79" xfId="591"/>
    <cellStyle name="Notas 8" xfId="592"/>
    <cellStyle name="Notas 80" xfId="593"/>
    <cellStyle name="Notas 81" xfId="594"/>
    <cellStyle name="Notas 82" xfId="595"/>
    <cellStyle name="Notas 83" xfId="596"/>
    <cellStyle name="Notas 84" xfId="597"/>
    <cellStyle name="Notas 85" xfId="598"/>
    <cellStyle name="Notas 86" xfId="599"/>
    <cellStyle name="Notas 87" xfId="600"/>
    <cellStyle name="Notas 88" xfId="601"/>
    <cellStyle name="Notas 89" xfId="602"/>
    <cellStyle name="Notas 9" xfId="603"/>
    <cellStyle name="Notas 90" xfId="604"/>
    <cellStyle name="Notas 91" xfId="605"/>
    <cellStyle name="Notas 92" xfId="606"/>
    <cellStyle name="Notas 93" xfId="607"/>
    <cellStyle name="Notas 94" xfId="608"/>
    <cellStyle name="Notas 95" xfId="609"/>
    <cellStyle name="Notas 96" xfId="610"/>
    <cellStyle name="Notas 97" xfId="611"/>
    <cellStyle name="Notas 98" xfId="612"/>
    <cellStyle name="Notas 99" xfId="613"/>
    <cellStyle name="Note" xfId="614"/>
    <cellStyle name="Output" xfId="615"/>
    <cellStyle name="Porcentaje 2" xfId="616"/>
    <cellStyle name="Porcentaje 3" xfId="617"/>
    <cellStyle name="Porcentual 2" xfId="618"/>
    <cellStyle name="Porcentual 2 2" xfId="619"/>
    <cellStyle name="Porcentual 3" xfId="67"/>
    <cellStyle name="Porcentual 33" xfId="620"/>
    <cellStyle name="Salida 2" xfId="68"/>
    <cellStyle name="Texto de advertencia 2" xfId="69"/>
    <cellStyle name="Texto explicativo 2" xfId="70"/>
    <cellStyle name="Title" xfId="621"/>
    <cellStyle name="Título 1 2" xfId="71"/>
    <cellStyle name="Título 2 2" xfId="72"/>
    <cellStyle name="Título 3 2" xfId="73"/>
    <cellStyle name="Título 4" xfId="74"/>
    <cellStyle name="Total 2" xfId="75"/>
    <cellStyle name="Warning Text" xfId="622"/>
  </cellStyles>
  <dxfs count="225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b/>
        <i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b/>
        <i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mruColors>
      <color rgb="FFCCFFCC"/>
      <color rgb="FF0066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5" Type="http://schemas.openxmlformats.org/officeDocument/2006/relationships/image" Target="../media/image35.png"/><Relationship Id="rId4" Type="http://schemas.openxmlformats.org/officeDocument/2006/relationships/image" Target="../media/image3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37.png"/><Relationship Id="rId1" Type="http://schemas.openxmlformats.org/officeDocument/2006/relationships/image" Target="../media/image36.png"/><Relationship Id="rId5" Type="http://schemas.openxmlformats.org/officeDocument/2006/relationships/image" Target="../media/image40.png"/><Relationship Id="rId4" Type="http://schemas.openxmlformats.org/officeDocument/2006/relationships/image" Target="../media/image3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5" Type="http://schemas.openxmlformats.org/officeDocument/2006/relationships/image" Target="../media/image45.png"/><Relationship Id="rId4" Type="http://schemas.openxmlformats.org/officeDocument/2006/relationships/image" Target="../media/image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742174</xdr:colOff>
      <xdr:row>25</xdr:row>
      <xdr:rowOff>18478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90500"/>
          <a:ext cx="6209524" cy="45809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9</xdr:col>
      <xdr:colOff>615315</xdr:colOff>
      <xdr:row>473</xdr:row>
      <xdr:rowOff>130810</xdr:rowOff>
    </xdr:to>
    <xdr:pic>
      <xdr:nvPicPr>
        <xdr:cNvPr id="11" name="10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94440375"/>
          <a:ext cx="7787640" cy="2416810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66674</xdr:colOff>
      <xdr:row>461</xdr:row>
      <xdr:rowOff>0</xdr:rowOff>
    </xdr:from>
    <xdr:to>
      <xdr:col>21</xdr:col>
      <xdr:colOff>41909</xdr:colOff>
      <xdr:row>473</xdr:row>
      <xdr:rowOff>180975</xdr:rowOff>
    </xdr:to>
    <xdr:pic>
      <xdr:nvPicPr>
        <xdr:cNvPr id="13" name="12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39249" y="94440375"/>
          <a:ext cx="7614285" cy="2466975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461</xdr:row>
      <xdr:rowOff>0</xdr:rowOff>
    </xdr:from>
    <xdr:to>
      <xdr:col>32</xdr:col>
      <xdr:colOff>57150</xdr:colOff>
      <xdr:row>474</xdr:row>
      <xdr:rowOff>19050</xdr:rowOff>
    </xdr:to>
    <xdr:pic>
      <xdr:nvPicPr>
        <xdr:cNvPr id="14" name="13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73625" y="94440375"/>
          <a:ext cx="7677150" cy="2495550"/>
        </a:xfrm>
        <a:prstGeom prst="rect">
          <a:avLst/>
        </a:prstGeom>
      </xdr:spPr>
    </xdr:pic>
    <xdr:clientData/>
  </xdr:twoCellAnchor>
  <xdr:twoCellAnchor editAs="oneCell">
    <xdr:from>
      <xdr:col>33</xdr:col>
      <xdr:colOff>752475</xdr:colOff>
      <xdr:row>424</xdr:row>
      <xdr:rowOff>76200</xdr:rowOff>
    </xdr:from>
    <xdr:to>
      <xdr:col>41</xdr:col>
      <xdr:colOff>276225</xdr:colOff>
      <xdr:row>437</xdr:row>
      <xdr:rowOff>104775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993850" y="87163275"/>
          <a:ext cx="5619750" cy="2514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723900</xdr:colOff>
      <xdr:row>0</xdr:row>
      <xdr:rowOff>152400</xdr:rowOff>
    </xdr:from>
    <xdr:to>
      <xdr:col>8</xdr:col>
      <xdr:colOff>266700</xdr:colOff>
      <xdr:row>26</xdr:row>
      <xdr:rowOff>105229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152400"/>
          <a:ext cx="6705600" cy="49058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463</xdr:row>
      <xdr:rowOff>0</xdr:rowOff>
    </xdr:from>
    <xdr:to>
      <xdr:col>9</xdr:col>
      <xdr:colOff>509905</xdr:colOff>
      <xdr:row>476</xdr:row>
      <xdr:rowOff>72390</xdr:rowOff>
    </xdr:to>
    <xdr:pic>
      <xdr:nvPicPr>
        <xdr:cNvPr id="6" name="5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93535500"/>
          <a:ext cx="7672705" cy="254889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463</xdr:row>
      <xdr:rowOff>0</xdr:rowOff>
    </xdr:from>
    <xdr:to>
      <xdr:col>20</xdr:col>
      <xdr:colOff>673735</xdr:colOff>
      <xdr:row>476</xdr:row>
      <xdr:rowOff>147320</xdr:rowOff>
    </xdr:to>
    <xdr:pic>
      <xdr:nvPicPr>
        <xdr:cNvPr id="7" name="6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48800" y="94335600"/>
          <a:ext cx="7655560" cy="2623820"/>
        </a:xfrm>
        <a:prstGeom prst="rect">
          <a:avLst/>
        </a:prstGeom>
      </xdr:spPr>
    </xdr:pic>
    <xdr:clientData/>
  </xdr:twoCellAnchor>
  <xdr:twoCellAnchor editAs="oneCell">
    <xdr:from>
      <xdr:col>21</xdr:col>
      <xdr:colOff>657225</xdr:colOff>
      <xdr:row>463</xdr:row>
      <xdr:rowOff>0</xdr:rowOff>
    </xdr:from>
    <xdr:to>
      <xdr:col>32</xdr:col>
      <xdr:colOff>47625</xdr:colOff>
      <xdr:row>477</xdr:row>
      <xdr:rowOff>19050</xdr:rowOff>
    </xdr:to>
    <xdr:pic>
      <xdr:nvPicPr>
        <xdr:cNvPr id="8" name="7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849850" y="94335600"/>
          <a:ext cx="7772400" cy="2686050"/>
        </a:xfrm>
        <a:prstGeom prst="rect">
          <a:avLst/>
        </a:prstGeom>
      </xdr:spPr>
    </xdr:pic>
    <xdr:clientData/>
  </xdr:twoCellAnchor>
  <xdr:twoCellAnchor editAs="oneCell">
    <xdr:from>
      <xdr:col>33</xdr:col>
      <xdr:colOff>457200</xdr:colOff>
      <xdr:row>426</xdr:row>
      <xdr:rowOff>57150</xdr:rowOff>
    </xdr:from>
    <xdr:to>
      <xdr:col>41</xdr:col>
      <xdr:colOff>440055</xdr:colOff>
      <xdr:row>439</xdr:row>
      <xdr:rowOff>123825</xdr:rowOff>
    </xdr:to>
    <xdr:pic>
      <xdr:nvPicPr>
        <xdr:cNvPr id="9" name="8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793825" y="87287100"/>
          <a:ext cx="6078855" cy="2552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180171</xdr:colOff>
      <xdr:row>26</xdr:row>
      <xdr:rowOff>161310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90500"/>
          <a:ext cx="6438096" cy="49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9</xdr:col>
      <xdr:colOff>724535</xdr:colOff>
      <xdr:row>404</xdr:row>
      <xdr:rowOff>137795</xdr:rowOff>
    </xdr:to>
    <xdr:pic>
      <xdr:nvPicPr>
        <xdr:cNvPr id="4" name="3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80048100"/>
          <a:ext cx="7744460" cy="2804795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390</xdr:row>
      <xdr:rowOff>28575</xdr:rowOff>
    </xdr:from>
    <xdr:to>
      <xdr:col>21</xdr:col>
      <xdr:colOff>426720</xdr:colOff>
      <xdr:row>404</xdr:row>
      <xdr:rowOff>171450</xdr:rowOff>
    </xdr:to>
    <xdr:pic>
      <xdr:nvPicPr>
        <xdr:cNvPr id="7" name="6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91625" y="81210150"/>
          <a:ext cx="8256270" cy="2809875"/>
        </a:xfrm>
        <a:prstGeom prst="rect">
          <a:avLst/>
        </a:prstGeom>
      </xdr:spPr>
    </xdr:pic>
    <xdr:clientData/>
  </xdr:twoCellAnchor>
  <xdr:twoCellAnchor editAs="oneCell">
    <xdr:from>
      <xdr:col>22</xdr:col>
      <xdr:colOff>733425</xdr:colOff>
      <xdr:row>390</xdr:row>
      <xdr:rowOff>9525</xdr:rowOff>
    </xdr:from>
    <xdr:to>
      <xdr:col>33</xdr:col>
      <xdr:colOff>704850</xdr:colOff>
      <xdr:row>404</xdr:row>
      <xdr:rowOff>171450</xdr:rowOff>
    </xdr:to>
    <xdr:pic>
      <xdr:nvPicPr>
        <xdr:cNvPr id="8" name="7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516600" y="81191100"/>
          <a:ext cx="8353425" cy="2828925"/>
        </a:xfrm>
        <a:prstGeom prst="rect">
          <a:avLst/>
        </a:prstGeom>
      </xdr:spPr>
    </xdr:pic>
    <xdr:clientData/>
  </xdr:twoCellAnchor>
  <xdr:twoCellAnchor editAs="oneCell">
    <xdr:from>
      <xdr:col>33</xdr:col>
      <xdr:colOff>542925</xdr:colOff>
      <xdr:row>360</xdr:row>
      <xdr:rowOff>57150</xdr:rowOff>
    </xdr:from>
    <xdr:to>
      <xdr:col>41</xdr:col>
      <xdr:colOff>453390</xdr:colOff>
      <xdr:row>373</xdr:row>
      <xdr:rowOff>76200</xdr:rowOff>
    </xdr:to>
    <xdr:pic>
      <xdr:nvPicPr>
        <xdr:cNvPr id="9" name="8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708100" y="75295125"/>
          <a:ext cx="6006465" cy="25050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389690</xdr:colOff>
      <xdr:row>27</xdr:row>
      <xdr:rowOff>18429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90500"/>
          <a:ext cx="6685715" cy="49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413</xdr:row>
      <xdr:rowOff>0</xdr:rowOff>
    </xdr:from>
    <xdr:to>
      <xdr:col>10</xdr:col>
      <xdr:colOff>504825</xdr:colOff>
      <xdr:row>428</xdr:row>
      <xdr:rowOff>33020</xdr:rowOff>
    </xdr:to>
    <xdr:pic>
      <xdr:nvPicPr>
        <xdr:cNvPr id="4" name="3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85143975"/>
          <a:ext cx="8324850" cy="289052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413</xdr:row>
      <xdr:rowOff>0</xdr:rowOff>
    </xdr:from>
    <xdr:to>
      <xdr:col>22</xdr:col>
      <xdr:colOff>625475</xdr:colOff>
      <xdr:row>428</xdr:row>
      <xdr:rowOff>19050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20300" y="85143975"/>
          <a:ext cx="8245475" cy="2876550"/>
        </a:xfrm>
        <a:prstGeom prst="rect">
          <a:avLst/>
        </a:prstGeom>
      </xdr:spPr>
    </xdr:pic>
    <xdr:clientData/>
  </xdr:twoCellAnchor>
  <xdr:twoCellAnchor editAs="oneCell">
    <xdr:from>
      <xdr:col>23</xdr:col>
      <xdr:colOff>733426</xdr:colOff>
      <xdr:row>413</xdr:row>
      <xdr:rowOff>0</xdr:rowOff>
    </xdr:from>
    <xdr:to>
      <xdr:col>35</xdr:col>
      <xdr:colOff>114300</xdr:colOff>
      <xdr:row>427</xdr:row>
      <xdr:rowOff>171450</xdr:rowOff>
    </xdr:to>
    <xdr:pic>
      <xdr:nvPicPr>
        <xdr:cNvPr id="7" name="6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35726" y="85143975"/>
          <a:ext cx="8524874" cy="2838450"/>
        </a:xfrm>
        <a:prstGeom prst="rect">
          <a:avLst/>
        </a:prstGeom>
      </xdr:spPr>
    </xdr:pic>
    <xdr:clientData/>
  </xdr:twoCellAnchor>
  <xdr:twoCellAnchor editAs="oneCell">
    <xdr:from>
      <xdr:col>33</xdr:col>
      <xdr:colOff>581025</xdr:colOff>
      <xdr:row>381</xdr:row>
      <xdr:rowOff>76200</xdr:rowOff>
    </xdr:from>
    <xdr:to>
      <xdr:col>41</xdr:col>
      <xdr:colOff>306070</xdr:colOff>
      <xdr:row>394</xdr:row>
      <xdr:rowOff>9525</xdr:rowOff>
    </xdr:to>
    <xdr:pic>
      <xdr:nvPicPr>
        <xdr:cNvPr id="8" name="7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603325" y="79476600"/>
          <a:ext cx="5821045" cy="2419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75358</xdr:colOff>
      <xdr:row>26</xdr:row>
      <xdr:rowOff>104143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6742858" cy="5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313</xdr:row>
      <xdr:rowOff>66675</xdr:rowOff>
    </xdr:from>
    <xdr:to>
      <xdr:col>11</xdr:col>
      <xdr:colOff>276225</xdr:colOff>
      <xdr:row>329</xdr:row>
      <xdr:rowOff>95885</xdr:rowOff>
    </xdr:to>
    <xdr:pic>
      <xdr:nvPicPr>
        <xdr:cNvPr id="4" name="3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2950" y="66036825"/>
          <a:ext cx="8486775" cy="3077210"/>
        </a:xfrm>
        <a:prstGeom prst="rect">
          <a:avLst/>
        </a:prstGeom>
      </xdr:spPr>
    </xdr:pic>
    <xdr:clientData/>
  </xdr:twoCellAnchor>
  <xdr:twoCellAnchor editAs="oneCell">
    <xdr:from>
      <xdr:col>11</xdr:col>
      <xdr:colOff>742950</xdr:colOff>
      <xdr:row>313</xdr:row>
      <xdr:rowOff>66674</xdr:rowOff>
    </xdr:from>
    <xdr:to>
      <xdr:col>23</xdr:col>
      <xdr:colOff>66675</xdr:colOff>
      <xdr:row>329</xdr:row>
      <xdr:rowOff>133349</xdr:rowOff>
    </xdr:to>
    <xdr:pic>
      <xdr:nvPicPr>
        <xdr:cNvPr id="6" name="5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96475" y="66036824"/>
          <a:ext cx="8467725" cy="3114675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</xdr:colOff>
      <xdr:row>312</xdr:row>
      <xdr:rowOff>190499</xdr:rowOff>
    </xdr:from>
    <xdr:to>
      <xdr:col>35</xdr:col>
      <xdr:colOff>466725</xdr:colOff>
      <xdr:row>329</xdr:row>
      <xdr:rowOff>114300</xdr:rowOff>
    </xdr:to>
    <xdr:pic>
      <xdr:nvPicPr>
        <xdr:cNvPr id="8" name="7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78575" y="65970149"/>
          <a:ext cx="8829675" cy="3162301"/>
        </a:xfrm>
        <a:prstGeom prst="rect">
          <a:avLst/>
        </a:prstGeom>
      </xdr:spPr>
    </xdr:pic>
    <xdr:clientData/>
  </xdr:twoCellAnchor>
  <xdr:twoCellAnchor editAs="oneCell">
    <xdr:from>
      <xdr:col>34</xdr:col>
      <xdr:colOff>438150</xdr:colOff>
      <xdr:row>286</xdr:row>
      <xdr:rowOff>114300</xdr:rowOff>
    </xdr:from>
    <xdr:to>
      <xdr:col>42</xdr:col>
      <xdr:colOff>103505</xdr:colOff>
      <xdr:row>298</xdr:row>
      <xdr:rowOff>142875</xdr:rowOff>
    </xdr:to>
    <xdr:pic>
      <xdr:nvPicPr>
        <xdr:cNvPr id="9" name="8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117675" y="61007625"/>
          <a:ext cx="5761355" cy="2419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56362</xdr:colOff>
      <xdr:row>25</xdr:row>
      <xdr:rowOff>37524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90500"/>
          <a:ext cx="6304762" cy="46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321</xdr:row>
      <xdr:rowOff>0</xdr:rowOff>
    </xdr:from>
    <xdr:to>
      <xdr:col>10</xdr:col>
      <xdr:colOff>494030</xdr:colOff>
      <xdr:row>336</xdr:row>
      <xdr:rowOff>161925</xdr:rowOff>
    </xdr:to>
    <xdr:pic>
      <xdr:nvPicPr>
        <xdr:cNvPr id="4" name="3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67846575"/>
          <a:ext cx="8266430" cy="3019425"/>
        </a:xfrm>
        <a:prstGeom prst="rect">
          <a:avLst/>
        </a:prstGeom>
      </xdr:spPr>
    </xdr:pic>
    <xdr:clientData/>
  </xdr:twoCellAnchor>
  <xdr:twoCellAnchor editAs="oneCell">
    <xdr:from>
      <xdr:col>11</xdr:col>
      <xdr:colOff>714375</xdr:colOff>
      <xdr:row>320</xdr:row>
      <xdr:rowOff>190499</xdr:rowOff>
    </xdr:from>
    <xdr:to>
      <xdr:col>23</xdr:col>
      <xdr:colOff>57150</xdr:colOff>
      <xdr:row>336</xdr:row>
      <xdr:rowOff>180974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86950" y="67846574"/>
          <a:ext cx="8505825" cy="3038475"/>
        </a:xfrm>
        <a:prstGeom prst="rect">
          <a:avLst/>
        </a:prstGeom>
      </xdr:spPr>
    </xdr:pic>
    <xdr:clientData/>
  </xdr:twoCellAnchor>
  <xdr:twoCellAnchor editAs="oneCell">
    <xdr:from>
      <xdr:col>24</xdr:col>
      <xdr:colOff>9525</xdr:colOff>
      <xdr:row>320</xdr:row>
      <xdr:rowOff>190499</xdr:rowOff>
    </xdr:from>
    <xdr:to>
      <xdr:col>35</xdr:col>
      <xdr:colOff>244475</xdr:colOff>
      <xdr:row>336</xdr:row>
      <xdr:rowOff>180974</xdr:rowOff>
    </xdr:to>
    <xdr:pic>
      <xdr:nvPicPr>
        <xdr:cNvPr id="8" name="7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07150" y="67846574"/>
          <a:ext cx="8616950" cy="3038475"/>
        </a:xfrm>
        <a:prstGeom prst="rect">
          <a:avLst/>
        </a:prstGeom>
      </xdr:spPr>
    </xdr:pic>
    <xdr:clientData/>
  </xdr:twoCellAnchor>
  <xdr:twoCellAnchor editAs="oneCell">
    <xdr:from>
      <xdr:col>33</xdr:col>
      <xdr:colOff>742950</xdr:colOff>
      <xdr:row>294</xdr:row>
      <xdr:rowOff>66675</xdr:rowOff>
    </xdr:from>
    <xdr:to>
      <xdr:col>41</xdr:col>
      <xdr:colOff>485775</xdr:colOff>
      <xdr:row>306</xdr:row>
      <xdr:rowOff>10795</xdr:rowOff>
    </xdr:to>
    <xdr:pic>
      <xdr:nvPicPr>
        <xdr:cNvPr id="9" name="8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698575" y="62912625"/>
          <a:ext cx="5838825" cy="22491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265874</xdr:colOff>
      <xdr:row>26</xdr:row>
      <xdr:rowOff>123215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90500"/>
          <a:ext cx="6609524" cy="48857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260</xdr:row>
      <xdr:rowOff>0</xdr:rowOff>
    </xdr:from>
    <xdr:to>
      <xdr:col>11</xdr:col>
      <xdr:colOff>0</xdr:colOff>
      <xdr:row>274</xdr:row>
      <xdr:rowOff>64770</xdr:rowOff>
    </xdr:to>
    <xdr:pic>
      <xdr:nvPicPr>
        <xdr:cNvPr id="5" name="4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55654575"/>
          <a:ext cx="8629650" cy="2731770"/>
        </a:xfrm>
        <a:prstGeom prst="rect">
          <a:avLst/>
        </a:prstGeom>
      </xdr:spPr>
    </xdr:pic>
    <xdr:clientData/>
  </xdr:twoCellAnchor>
  <xdr:twoCellAnchor editAs="oneCell">
    <xdr:from>
      <xdr:col>12</xdr:col>
      <xdr:colOff>76199</xdr:colOff>
      <xdr:row>260</xdr:row>
      <xdr:rowOff>1</xdr:rowOff>
    </xdr:from>
    <xdr:to>
      <xdr:col>23</xdr:col>
      <xdr:colOff>200024</xdr:colOff>
      <xdr:row>274</xdr:row>
      <xdr:rowOff>114301</xdr:rowOff>
    </xdr:to>
    <xdr:pic>
      <xdr:nvPicPr>
        <xdr:cNvPr id="6" name="5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96499" y="56111776"/>
          <a:ext cx="8505825" cy="278130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260</xdr:row>
      <xdr:rowOff>0</xdr:rowOff>
    </xdr:from>
    <xdr:to>
      <xdr:col>35</xdr:col>
      <xdr:colOff>200025</xdr:colOff>
      <xdr:row>274</xdr:row>
      <xdr:rowOff>150495</xdr:rowOff>
    </xdr:to>
    <xdr:pic>
      <xdr:nvPicPr>
        <xdr:cNvPr id="7" name="6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64300" y="56111775"/>
          <a:ext cx="8582025" cy="2817495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235</xdr:row>
      <xdr:rowOff>0</xdr:rowOff>
    </xdr:from>
    <xdr:to>
      <xdr:col>42</xdr:col>
      <xdr:colOff>579120</xdr:colOff>
      <xdr:row>247</xdr:row>
      <xdr:rowOff>66675</xdr:rowOff>
    </xdr:to>
    <xdr:pic>
      <xdr:nvPicPr>
        <xdr:cNvPr id="8" name="7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546300" y="51158775"/>
          <a:ext cx="5913120" cy="2457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399224</xdr:colOff>
      <xdr:row>25</xdr:row>
      <xdr:rowOff>75619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190500"/>
          <a:ext cx="6609524" cy="46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256</xdr:row>
      <xdr:rowOff>0</xdr:rowOff>
    </xdr:from>
    <xdr:to>
      <xdr:col>11</xdr:col>
      <xdr:colOff>85725</xdr:colOff>
      <xdr:row>271</xdr:row>
      <xdr:rowOff>186690</xdr:rowOff>
    </xdr:to>
    <xdr:pic>
      <xdr:nvPicPr>
        <xdr:cNvPr id="4" name="3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55864125"/>
          <a:ext cx="8582025" cy="3044190"/>
        </a:xfrm>
        <a:prstGeom prst="rect">
          <a:avLst/>
        </a:prstGeom>
      </xdr:spPr>
    </xdr:pic>
    <xdr:clientData/>
  </xdr:twoCellAnchor>
  <xdr:twoCellAnchor editAs="oneCell">
    <xdr:from>
      <xdr:col>11</xdr:col>
      <xdr:colOff>733425</xdr:colOff>
      <xdr:row>256</xdr:row>
      <xdr:rowOff>38099</xdr:rowOff>
    </xdr:from>
    <xdr:to>
      <xdr:col>23</xdr:col>
      <xdr:colOff>171450</xdr:colOff>
      <xdr:row>272</xdr:row>
      <xdr:rowOff>28574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63125" y="55845074"/>
          <a:ext cx="8582025" cy="3038475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256</xdr:row>
      <xdr:rowOff>0</xdr:rowOff>
    </xdr:from>
    <xdr:to>
      <xdr:col>35</xdr:col>
      <xdr:colOff>200025</xdr:colOff>
      <xdr:row>272</xdr:row>
      <xdr:rowOff>9525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878550" y="55864125"/>
          <a:ext cx="8582025" cy="305752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232</xdr:row>
      <xdr:rowOff>57150</xdr:rowOff>
    </xdr:from>
    <xdr:to>
      <xdr:col>41</xdr:col>
      <xdr:colOff>278130</xdr:colOff>
      <xdr:row>243</xdr:row>
      <xdr:rowOff>74930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555700" y="50930175"/>
          <a:ext cx="5612130" cy="23323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456361</xdr:colOff>
      <xdr:row>25</xdr:row>
      <xdr:rowOff>123238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90500"/>
          <a:ext cx="6714286" cy="4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11</xdr:col>
      <xdr:colOff>38100</xdr:colOff>
      <xdr:row>318</xdr:row>
      <xdr:rowOff>12700</xdr:rowOff>
    </xdr:to>
    <xdr:pic>
      <xdr:nvPicPr>
        <xdr:cNvPr id="4" name="3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64436625"/>
          <a:ext cx="8582025" cy="2870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676275</xdr:colOff>
      <xdr:row>303</xdr:row>
      <xdr:rowOff>47625</xdr:rowOff>
    </xdr:from>
    <xdr:to>
      <xdr:col>24</xdr:col>
      <xdr:colOff>19050</xdr:colOff>
      <xdr:row>318</xdr:row>
      <xdr:rowOff>19050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29900" y="64503300"/>
          <a:ext cx="8486775" cy="2828925"/>
        </a:xfrm>
        <a:prstGeom prst="rect">
          <a:avLst/>
        </a:prstGeom>
      </xdr:spPr>
    </xdr:pic>
    <xdr:clientData/>
  </xdr:twoCellAnchor>
  <xdr:twoCellAnchor editAs="oneCell">
    <xdr:from>
      <xdr:col>24</xdr:col>
      <xdr:colOff>752475</xdr:colOff>
      <xdr:row>303</xdr:row>
      <xdr:rowOff>57150</xdr:rowOff>
    </xdr:from>
    <xdr:to>
      <xdr:col>36</xdr:col>
      <xdr:colOff>628650</xdr:colOff>
      <xdr:row>318</xdr:row>
      <xdr:rowOff>114300</xdr:rowOff>
    </xdr:to>
    <xdr:pic>
      <xdr:nvPicPr>
        <xdr:cNvPr id="7" name="6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64400" y="65198625"/>
          <a:ext cx="9020175" cy="2914650"/>
        </a:xfrm>
        <a:prstGeom prst="rect">
          <a:avLst/>
        </a:prstGeom>
      </xdr:spPr>
    </xdr:pic>
    <xdr:clientData/>
  </xdr:twoCellAnchor>
  <xdr:twoCellAnchor editAs="oneCell">
    <xdr:from>
      <xdr:col>32</xdr:col>
      <xdr:colOff>761999</xdr:colOff>
      <xdr:row>278</xdr:row>
      <xdr:rowOff>0</xdr:rowOff>
    </xdr:from>
    <xdr:to>
      <xdr:col>40</xdr:col>
      <xdr:colOff>542924</xdr:colOff>
      <xdr:row>290</xdr:row>
      <xdr:rowOff>152400</xdr:rowOff>
    </xdr:to>
    <xdr:pic>
      <xdr:nvPicPr>
        <xdr:cNvPr id="8" name="7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955624" y="59055000"/>
          <a:ext cx="5876925" cy="2990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ECV%202006/Publicaci&#243;n%20ECV/1CRUCES/ECV%202005/Personas/01_ECV-2005_Personas-Estrato-Viviend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ECV%202006/Publicaci&#243;n%20ECV/1CRUCES/ECV%202005/Personas/04_ECV-2005_Personas-Vivir_Medell&#237;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2016/INDICADORES%20BASICOS%20DE%20SALUD%202015/INDICADORES%20DE%20ASEGURAMIENTO%20CONSOLIDADO-SUBREGION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_COMPARTIDA_VITALES\VITALES%202009\CONSOLIDADO%20DEL%20A&#209;O\BASE%20NACIMIENTOS%20TOTAL%202009%20%201703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BLACIÓN-SUBSIDIADO"/>
      <sheetName val="POBLACIÓN SUBSIDIADA-EDAD"/>
      <sheetName val="POBLACION AFILIADA AL RGSSS"/>
      <sheetName val="SUROESTE"/>
      <sheetName val="ORIENTE"/>
      <sheetName val="NORTE"/>
      <sheetName val="OCCIDENTE"/>
      <sheetName val="NORDESTE"/>
      <sheetName val="URABÁ"/>
      <sheetName val="BAJO CAUCA"/>
      <sheetName val="MAGDALENA MEDIO"/>
      <sheetName val="VALLE DE ABURRÁ"/>
    </sheetNames>
    <sheetDataSet>
      <sheetData sheetId="0">
        <row r="6">
          <cell r="A6" t="str">
            <v>Caracolí</v>
          </cell>
          <cell r="B6">
            <v>117</v>
          </cell>
          <cell r="C6">
            <v>2228</v>
          </cell>
          <cell r="D6">
            <v>699</v>
          </cell>
          <cell r="E6">
            <v>3</v>
          </cell>
          <cell r="F6">
            <v>1477</v>
          </cell>
          <cell r="G6">
            <v>1570</v>
          </cell>
          <cell r="H6">
            <v>1614</v>
          </cell>
          <cell r="I6">
            <v>1433</v>
          </cell>
          <cell r="J6">
            <v>3047</v>
          </cell>
        </row>
        <row r="7">
          <cell r="A7" t="str">
            <v>Maceo</v>
          </cell>
          <cell r="B7">
            <v>235</v>
          </cell>
          <cell r="C7">
            <v>4041</v>
          </cell>
          <cell r="D7">
            <v>1787</v>
          </cell>
          <cell r="E7">
            <v>1</v>
          </cell>
          <cell r="F7">
            <v>3030</v>
          </cell>
          <cell r="G7">
            <v>3034</v>
          </cell>
          <cell r="H7">
            <v>3252</v>
          </cell>
          <cell r="I7">
            <v>2812</v>
          </cell>
          <cell r="J7">
            <v>6064</v>
          </cell>
        </row>
        <row r="8">
          <cell r="A8" t="str">
            <v>Puerto Berrío</v>
          </cell>
          <cell r="B8">
            <v>858</v>
          </cell>
          <cell r="C8">
            <v>23192</v>
          </cell>
          <cell r="D8">
            <v>2991</v>
          </cell>
          <cell r="E8">
            <v>38</v>
          </cell>
          <cell r="F8">
            <v>13152</v>
          </cell>
          <cell r="G8">
            <v>13927</v>
          </cell>
          <cell r="H8">
            <v>24028</v>
          </cell>
          <cell r="I8">
            <v>3051</v>
          </cell>
          <cell r="J8">
            <v>27079</v>
          </cell>
        </row>
        <row r="9">
          <cell r="A9" t="str">
            <v>Puerto Nare</v>
          </cell>
          <cell r="B9">
            <v>273</v>
          </cell>
          <cell r="C9">
            <v>5852</v>
          </cell>
          <cell r="D9">
            <v>1677</v>
          </cell>
          <cell r="E9">
            <v>26</v>
          </cell>
          <cell r="F9">
            <v>3722</v>
          </cell>
          <cell r="G9">
            <v>4106</v>
          </cell>
          <cell r="H9">
            <v>4813</v>
          </cell>
          <cell r="I9">
            <v>3015</v>
          </cell>
          <cell r="J9">
            <v>7828</v>
          </cell>
        </row>
        <row r="10">
          <cell r="A10" t="str">
            <v>Puerto Triunfo</v>
          </cell>
          <cell r="B10">
            <v>937</v>
          </cell>
          <cell r="C10">
            <v>6130</v>
          </cell>
          <cell r="D10">
            <v>1681</v>
          </cell>
          <cell r="E10">
            <v>4</v>
          </cell>
          <cell r="F10">
            <v>4003</v>
          </cell>
          <cell r="G10">
            <v>4749</v>
          </cell>
          <cell r="H10">
            <v>4125</v>
          </cell>
          <cell r="I10">
            <v>4627</v>
          </cell>
          <cell r="J10">
            <v>8752</v>
          </cell>
        </row>
        <row r="11">
          <cell r="A11" t="str">
            <v>Yondó</v>
          </cell>
          <cell r="B11">
            <v>2924</v>
          </cell>
          <cell r="C11">
            <v>7217</v>
          </cell>
          <cell r="D11">
            <v>358</v>
          </cell>
          <cell r="E11">
            <v>0</v>
          </cell>
          <cell r="F11">
            <v>5131</v>
          </cell>
          <cell r="G11">
            <v>5368</v>
          </cell>
          <cell r="H11">
            <v>5490</v>
          </cell>
          <cell r="I11">
            <v>5009</v>
          </cell>
          <cell r="J11">
            <v>10499</v>
          </cell>
        </row>
        <row r="12">
          <cell r="A12" t="str">
            <v>BAJO CAUCA</v>
          </cell>
          <cell r="B12">
            <v>11205</v>
          </cell>
          <cell r="C12">
            <v>195477</v>
          </cell>
          <cell r="D12">
            <v>12837</v>
          </cell>
          <cell r="E12">
            <v>1295</v>
          </cell>
          <cell r="F12">
            <v>108642</v>
          </cell>
          <cell r="G12">
            <v>112172</v>
          </cell>
          <cell r="H12">
            <v>159786</v>
          </cell>
          <cell r="I12">
            <v>61028</v>
          </cell>
          <cell r="J12">
            <v>220814</v>
          </cell>
        </row>
        <row r="13">
          <cell r="A13" t="str">
            <v>Cáceres</v>
          </cell>
          <cell r="B13">
            <v>1929</v>
          </cell>
          <cell r="C13">
            <v>22116</v>
          </cell>
          <cell r="D13">
            <v>1129</v>
          </cell>
          <cell r="E13">
            <v>381</v>
          </cell>
          <cell r="F13">
            <v>12985</v>
          </cell>
          <cell r="G13">
            <v>12570</v>
          </cell>
          <cell r="H13">
            <v>17588</v>
          </cell>
          <cell r="I13">
            <v>7967</v>
          </cell>
          <cell r="J13">
            <v>25555</v>
          </cell>
        </row>
        <row r="14">
          <cell r="A14" t="str">
            <v>Caucasia</v>
          </cell>
          <cell r="B14">
            <v>3425</v>
          </cell>
          <cell r="C14">
            <v>62644</v>
          </cell>
          <cell r="D14">
            <v>3755</v>
          </cell>
          <cell r="E14">
            <v>236</v>
          </cell>
          <cell r="F14">
            <v>33444</v>
          </cell>
          <cell r="G14">
            <v>36616</v>
          </cell>
          <cell r="H14">
            <v>59478</v>
          </cell>
          <cell r="I14">
            <v>10582</v>
          </cell>
          <cell r="J14">
            <v>70060</v>
          </cell>
        </row>
        <row r="15">
          <cell r="A15" t="str">
            <v>El Bagre</v>
          </cell>
          <cell r="B15">
            <v>1874</v>
          </cell>
          <cell r="C15">
            <v>42096</v>
          </cell>
          <cell r="D15">
            <v>2532</v>
          </cell>
          <cell r="E15">
            <v>146</v>
          </cell>
          <cell r="F15">
            <v>23112</v>
          </cell>
          <cell r="G15">
            <v>23536</v>
          </cell>
          <cell r="H15">
            <v>33025</v>
          </cell>
          <cell r="I15">
            <v>13623</v>
          </cell>
          <cell r="J15">
            <v>46648</v>
          </cell>
        </row>
        <row r="16">
          <cell r="A16" t="str">
            <v>Nechí</v>
          </cell>
          <cell r="B16">
            <v>580</v>
          </cell>
          <cell r="C16">
            <v>22487</v>
          </cell>
          <cell r="D16">
            <v>465</v>
          </cell>
          <cell r="E16">
            <v>22</v>
          </cell>
          <cell r="F16">
            <v>12000</v>
          </cell>
          <cell r="G16">
            <v>11554</v>
          </cell>
          <cell r="H16">
            <v>14870</v>
          </cell>
          <cell r="I16">
            <v>8684</v>
          </cell>
          <cell r="J16">
            <v>23554</v>
          </cell>
        </row>
        <row r="17">
          <cell r="A17" t="str">
            <v>Tarazá</v>
          </cell>
          <cell r="B17">
            <v>1246</v>
          </cell>
          <cell r="C17">
            <v>27779</v>
          </cell>
          <cell r="D17">
            <v>2742</v>
          </cell>
          <cell r="E17">
            <v>90</v>
          </cell>
          <cell r="F17">
            <v>15794</v>
          </cell>
          <cell r="G17">
            <v>16063</v>
          </cell>
          <cell r="H17">
            <v>21524</v>
          </cell>
          <cell r="I17">
            <v>10333</v>
          </cell>
          <cell r="J17">
            <v>31857</v>
          </cell>
        </row>
        <row r="18">
          <cell r="A18" t="str">
            <v>Zaragoza</v>
          </cell>
          <cell r="B18">
            <v>2151</v>
          </cell>
          <cell r="C18">
            <v>18355</v>
          </cell>
          <cell r="D18">
            <v>2214</v>
          </cell>
          <cell r="E18">
            <v>420</v>
          </cell>
          <cell r="F18">
            <v>11307</v>
          </cell>
          <cell r="G18">
            <v>11833</v>
          </cell>
          <cell r="H18">
            <v>13301</v>
          </cell>
          <cell r="I18">
            <v>9839</v>
          </cell>
          <cell r="J18">
            <v>23140</v>
          </cell>
        </row>
        <row r="19">
          <cell r="A19" t="str">
            <v>URABÁ</v>
          </cell>
          <cell r="B19">
            <v>47239</v>
          </cell>
          <cell r="C19">
            <v>285382</v>
          </cell>
          <cell r="D19">
            <v>27740</v>
          </cell>
          <cell r="E19">
            <v>2832</v>
          </cell>
          <cell r="F19">
            <v>175918</v>
          </cell>
          <cell r="G19">
            <v>187275</v>
          </cell>
          <cell r="H19">
            <v>216703</v>
          </cell>
          <cell r="I19">
            <v>146490</v>
          </cell>
          <cell r="J19">
            <v>363193</v>
          </cell>
        </row>
        <row r="20">
          <cell r="A20" t="str">
            <v>Apartadó</v>
          </cell>
          <cell r="B20">
            <v>5009</v>
          </cell>
          <cell r="C20">
            <v>40999</v>
          </cell>
          <cell r="D20">
            <v>5542</v>
          </cell>
          <cell r="E20">
            <v>219</v>
          </cell>
          <cell r="F20">
            <v>24014</v>
          </cell>
          <cell r="G20">
            <v>27755</v>
          </cell>
          <cell r="H20">
            <v>43286</v>
          </cell>
          <cell r="I20">
            <v>8483</v>
          </cell>
          <cell r="J20">
            <v>51769</v>
          </cell>
        </row>
        <row r="21">
          <cell r="A21" t="str">
            <v>Arboletes</v>
          </cell>
          <cell r="B21">
            <v>859</v>
          </cell>
          <cell r="C21">
            <v>23738</v>
          </cell>
          <cell r="D21">
            <v>1564</v>
          </cell>
          <cell r="E21">
            <v>211</v>
          </cell>
          <cell r="F21">
            <v>13028</v>
          </cell>
          <cell r="G21">
            <v>13344</v>
          </cell>
          <cell r="H21">
            <v>11698</v>
          </cell>
          <cell r="I21">
            <v>14674</v>
          </cell>
          <cell r="J21">
            <v>26372</v>
          </cell>
        </row>
        <row r="22">
          <cell r="A22" t="str">
            <v>Carepa</v>
          </cell>
          <cell r="B22">
            <v>2366</v>
          </cell>
          <cell r="C22">
            <v>20125</v>
          </cell>
          <cell r="D22">
            <v>2351</v>
          </cell>
          <cell r="E22">
            <v>44</v>
          </cell>
          <cell r="F22">
            <v>11841</v>
          </cell>
          <cell r="G22">
            <v>13045</v>
          </cell>
          <cell r="H22">
            <v>18914</v>
          </cell>
          <cell r="I22">
            <v>5972</v>
          </cell>
          <cell r="J22">
            <v>24886</v>
          </cell>
        </row>
        <row r="23">
          <cell r="A23" t="str">
            <v>Chigorodó</v>
          </cell>
          <cell r="B23">
            <v>6654</v>
          </cell>
          <cell r="C23">
            <v>24277</v>
          </cell>
          <cell r="D23">
            <v>4757</v>
          </cell>
          <cell r="E23">
            <v>426</v>
          </cell>
          <cell r="F23">
            <v>16717</v>
          </cell>
          <cell r="G23">
            <v>19397</v>
          </cell>
          <cell r="H23">
            <v>27404</v>
          </cell>
          <cell r="I23">
            <v>8710</v>
          </cell>
          <cell r="J23">
            <v>36114</v>
          </cell>
        </row>
        <row r="24">
          <cell r="A24" t="str">
            <v>Murindó</v>
          </cell>
          <cell r="B24">
            <v>1579</v>
          </cell>
          <cell r="C24">
            <v>2133</v>
          </cell>
          <cell r="D24">
            <v>16</v>
          </cell>
          <cell r="E24">
            <v>308</v>
          </cell>
          <cell r="F24">
            <v>2024</v>
          </cell>
          <cell r="G24">
            <v>2012</v>
          </cell>
          <cell r="H24">
            <v>1036</v>
          </cell>
          <cell r="I24">
            <v>3000</v>
          </cell>
          <cell r="J24">
            <v>4036</v>
          </cell>
        </row>
        <row r="25">
          <cell r="A25" t="str">
            <v>Mutatá</v>
          </cell>
          <cell r="B25">
            <v>2672</v>
          </cell>
          <cell r="C25">
            <v>13801</v>
          </cell>
          <cell r="D25">
            <v>628</v>
          </cell>
          <cell r="E25">
            <v>366</v>
          </cell>
          <cell r="F25">
            <v>8591</v>
          </cell>
          <cell r="G25">
            <v>8876</v>
          </cell>
          <cell r="H25">
            <v>9419</v>
          </cell>
          <cell r="I25">
            <v>8048</v>
          </cell>
          <cell r="J25">
            <v>17467</v>
          </cell>
        </row>
        <row r="26">
          <cell r="A26" t="str">
            <v>Necoclí</v>
          </cell>
          <cell r="B26">
            <v>3361</v>
          </cell>
          <cell r="C26">
            <v>42135</v>
          </cell>
          <cell r="D26">
            <v>1321</v>
          </cell>
          <cell r="E26">
            <v>614</v>
          </cell>
          <cell r="F26">
            <v>23845</v>
          </cell>
          <cell r="G26">
            <v>23586</v>
          </cell>
          <cell r="H26">
            <v>14048</v>
          </cell>
          <cell r="I26">
            <v>33383</v>
          </cell>
          <cell r="J26">
            <v>47431</v>
          </cell>
        </row>
        <row r="27">
          <cell r="A27" t="str">
            <v>San Juan de Urabá</v>
          </cell>
          <cell r="B27">
            <v>405</v>
          </cell>
          <cell r="C27">
            <v>18987</v>
          </cell>
          <cell r="D27">
            <v>822</v>
          </cell>
          <cell r="E27">
            <v>63</v>
          </cell>
          <cell r="F27">
            <v>10030</v>
          </cell>
          <cell r="G27">
            <v>10247</v>
          </cell>
          <cell r="H27">
            <v>10310</v>
          </cell>
          <cell r="I27">
            <v>9967</v>
          </cell>
          <cell r="J27">
            <v>20277</v>
          </cell>
        </row>
        <row r="28">
          <cell r="A28" t="str">
            <v>San Pedro de Urabá</v>
          </cell>
          <cell r="B28">
            <v>16627</v>
          </cell>
          <cell r="C28">
            <v>12364</v>
          </cell>
          <cell r="D28">
            <v>551</v>
          </cell>
          <cell r="E28">
            <v>72</v>
          </cell>
          <cell r="F28">
            <v>14697</v>
          </cell>
          <cell r="G28">
            <v>14917</v>
          </cell>
          <cell r="H28">
            <v>11570</v>
          </cell>
          <cell r="I28">
            <v>18044</v>
          </cell>
          <cell r="J28">
            <v>29614</v>
          </cell>
        </row>
        <row r="29">
          <cell r="A29" t="str">
            <v>Turbo</v>
          </cell>
          <cell r="B29">
            <v>6984</v>
          </cell>
          <cell r="C29">
            <v>80920</v>
          </cell>
          <cell r="D29">
            <v>10182</v>
          </cell>
          <cell r="E29">
            <v>394</v>
          </cell>
          <cell r="F29">
            <v>47784</v>
          </cell>
          <cell r="G29">
            <v>50696</v>
          </cell>
          <cell r="H29">
            <v>64026</v>
          </cell>
          <cell r="I29">
            <v>34454</v>
          </cell>
          <cell r="J29">
            <v>98480</v>
          </cell>
        </row>
        <row r="30">
          <cell r="A30" t="str">
            <v>Vigia del Fuerte</v>
          </cell>
          <cell r="B30">
            <v>723</v>
          </cell>
          <cell r="C30">
            <v>5903</v>
          </cell>
          <cell r="D30">
            <v>6</v>
          </cell>
          <cell r="E30">
            <v>115</v>
          </cell>
          <cell r="F30">
            <v>3347</v>
          </cell>
          <cell r="G30">
            <v>3400</v>
          </cell>
          <cell r="H30">
            <v>4992</v>
          </cell>
          <cell r="I30">
            <v>1755</v>
          </cell>
          <cell r="J30">
            <v>6747</v>
          </cell>
        </row>
        <row r="31">
          <cell r="A31" t="str">
            <v>NORDESTE</v>
          </cell>
          <cell r="B31">
            <v>11220</v>
          </cell>
          <cell r="C31">
            <v>95607</v>
          </cell>
          <cell r="D31">
            <v>23956</v>
          </cell>
          <cell r="E31">
            <v>390</v>
          </cell>
          <cell r="F31">
            <v>64728</v>
          </cell>
          <cell r="G31">
            <v>66445</v>
          </cell>
          <cell r="H31">
            <v>72040</v>
          </cell>
          <cell r="I31">
            <v>59133</v>
          </cell>
          <cell r="J31">
            <v>131173</v>
          </cell>
        </row>
        <row r="32">
          <cell r="A32" t="str">
            <v>Amalfi</v>
          </cell>
          <cell r="B32">
            <v>1395</v>
          </cell>
          <cell r="C32">
            <v>11995</v>
          </cell>
          <cell r="D32">
            <v>3812</v>
          </cell>
          <cell r="E32">
            <v>61</v>
          </cell>
          <cell r="F32">
            <v>8490</v>
          </cell>
          <cell r="G32">
            <v>8773</v>
          </cell>
          <cell r="H32">
            <v>8298</v>
          </cell>
          <cell r="I32">
            <v>8965</v>
          </cell>
          <cell r="J32">
            <v>17263</v>
          </cell>
        </row>
        <row r="33">
          <cell r="A33" t="str">
            <v>Anorí</v>
          </cell>
          <cell r="B33">
            <v>883</v>
          </cell>
          <cell r="C33">
            <v>11411</v>
          </cell>
          <cell r="D33">
            <v>1819</v>
          </cell>
          <cell r="E33">
            <v>19</v>
          </cell>
          <cell r="F33">
            <v>7427</v>
          </cell>
          <cell r="G33">
            <v>6705</v>
          </cell>
          <cell r="H33">
            <v>5056</v>
          </cell>
          <cell r="I33">
            <v>9076</v>
          </cell>
          <cell r="J33">
            <v>14132</v>
          </cell>
        </row>
        <row r="34">
          <cell r="A34" t="str">
            <v>Cisneros</v>
          </cell>
          <cell r="B34">
            <v>501</v>
          </cell>
          <cell r="C34">
            <v>4395</v>
          </cell>
          <cell r="D34">
            <v>1884</v>
          </cell>
          <cell r="E34">
            <v>5</v>
          </cell>
          <cell r="F34">
            <v>3130</v>
          </cell>
          <cell r="G34">
            <v>3655</v>
          </cell>
          <cell r="H34">
            <v>5130</v>
          </cell>
          <cell r="I34">
            <v>1655</v>
          </cell>
          <cell r="J34">
            <v>6785</v>
          </cell>
        </row>
        <row r="35">
          <cell r="A35" t="str">
            <v>Remedios</v>
          </cell>
          <cell r="B35">
            <v>1451</v>
          </cell>
          <cell r="C35">
            <v>14756</v>
          </cell>
          <cell r="D35">
            <v>2112</v>
          </cell>
          <cell r="E35">
            <v>17</v>
          </cell>
          <cell r="F35">
            <v>8884</v>
          </cell>
          <cell r="G35">
            <v>9452</v>
          </cell>
          <cell r="H35">
            <v>11700</v>
          </cell>
          <cell r="I35">
            <v>6636</v>
          </cell>
          <cell r="J35">
            <v>18336</v>
          </cell>
        </row>
        <row r="36">
          <cell r="A36" t="str">
            <v>San Roque</v>
          </cell>
          <cell r="B36">
            <v>2036</v>
          </cell>
          <cell r="C36">
            <v>9405</v>
          </cell>
          <cell r="D36">
            <v>1911</v>
          </cell>
          <cell r="E36">
            <v>8</v>
          </cell>
          <cell r="F36">
            <v>6631</v>
          </cell>
          <cell r="G36">
            <v>6729</v>
          </cell>
          <cell r="H36">
            <v>4974</v>
          </cell>
          <cell r="I36">
            <v>8386</v>
          </cell>
          <cell r="J36">
            <v>13360</v>
          </cell>
        </row>
        <row r="37">
          <cell r="A37" t="str">
            <v>Santo Domingo</v>
          </cell>
          <cell r="B37">
            <v>787</v>
          </cell>
          <cell r="C37">
            <v>3273</v>
          </cell>
          <cell r="D37">
            <v>2314</v>
          </cell>
          <cell r="E37">
            <v>0</v>
          </cell>
          <cell r="F37">
            <v>3166</v>
          </cell>
          <cell r="G37">
            <v>3208</v>
          </cell>
          <cell r="H37">
            <v>2701</v>
          </cell>
          <cell r="I37">
            <v>3673</v>
          </cell>
          <cell r="J37">
            <v>6374</v>
          </cell>
        </row>
        <row r="38">
          <cell r="A38" t="str">
            <v>Segovia</v>
          </cell>
          <cell r="B38">
            <v>1647</v>
          </cell>
          <cell r="C38">
            <v>19770</v>
          </cell>
          <cell r="D38">
            <v>3013</v>
          </cell>
          <cell r="E38">
            <v>199</v>
          </cell>
          <cell r="F38">
            <v>11611</v>
          </cell>
          <cell r="G38">
            <v>13018</v>
          </cell>
          <cell r="H38">
            <v>20462</v>
          </cell>
          <cell r="I38">
            <v>4167</v>
          </cell>
          <cell r="J38">
            <v>24629</v>
          </cell>
        </row>
        <row r="39">
          <cell r="A39" t="str">
            <v>Vegachí</v>
          </cell>
          <cell r="B39">
            <v>1088</v>
          </cell>
          <cell r="C39">
            <v>7094</v>
          </cell>
          <cell r="D39">
            <v>1899</v>
          </cell>
          <cell r="E39">
            <v>1</v>
          </cell>
          <cell r="F39">
            <v>4963</v>
          </cell>
          <cell r="G39">
            <v>5119</v>
          </cell>
          <cell r="H39">
            <v>5533</v>
          </cell>
          <cell r="I39">
            <v>4549</v>
          </cell>
          <cell r="J39">
            <v>10082</v>
          </cell>
        </row>
        <row r="40">
          <cell r="A40" t="str">
            <v>Yalí</v>
          </cell>
          <cell r="B40">
            <v>267</v>
          </cell>
          <cell r="C40">
            <v>4159</v>
          </cell>
          <cell r="D40">
            <v>825</v>
          </cell>
          <cell r="E40">
            <v>3</v>
          </cell>
          <cell r="F40">
            <v>2737</v>
          </cell>
          <cell r="G40">
            <v>2517</v>
          </cell>
          <cell r="H40">
            <v>2286</v>
          </cell>
          <cell r="I40">
            <v>2968</v>
          </cell>
          <cell r="J40">
            <v>5254</v>
          </cell>
        </row>
        <row r="41">
          <cell r="A41" t="str">
            <v>Yolombó</v>
          </cell>
          <cell r="B41">
            <v>1165</v>
          </cell>
          <cell r="C41">
            <v>9349</v>
          </cell>
          <cell r="D41">
            <v>4367</v>
          </cell>
          <cell r="E41">
            <v>77</v>
          </cell>
          <cell r="F41">
            <v>7689</v>
          </cell>
          <cell r="G41">
            <v>7269</v>
          </cell>
          <cell r="H41">
            <v>5900</v>
          </cell>
          <cell r="I41">
            <v>9058</v>
          </cell>
          <cell r="J41">
            <v>14958</v>
          </cell>
        </row>
        <row r="42">
          <cell r="A42" t="str">
            <v>OCCIDENTE</v>
          </cell>
          <cell r="B42">
            <v>20515</v>
          </cell>
          <cell r="C42">
            <v>98373</v>
          </cell>
          <cell r="D42">
            <v>27665</v>
          </cell>
          <cell r="E42">
            <v>2199</v>
          </cell>
          <cell r="F42">
            <v>75506</v>
          </cell>
          <cell r="G42">
            <v>73246</v>
          </cell>
          <cell r="H42">
            <v>50246</v>
          </cell>
          <cell r="I42">
            <v>98506</v>
          </cell>
          <cell r="J42">
            <v>148752</v>
          </cell>
        </row>
        <row r="43">
          <cell r="A43" t="str">
            <v>Abriaquí</v>
          </cell>
          <cell r="B43">
            <v>304</v>
          </cell>
          <cell r="C43">
            <v>739</v>
          </cell>
          <cell r="D43">
            <v>376</v>
          </cell>
          <cell r="E43">
            <v>8</v>
          </cell>
          <cell r="F43">
            <v>757</v>
          </cell>
          <cell r="G43">
            <v>670</v>
          </cell>
          <cell r="H43">
            <v>389</v>
          </cell>
          <cell r="I43">
            <v>1038</v>
          </cell>
          <cell r="J43">
            <v>1427</v>
          </cell>
        </row>
        <row r="44">
          <cell r="A44" t="str">
            <v>Santa Fe de Antioquia</v>
          </cell>
          <cell r="B44">
            <v>530</v>
          </cell>
          <cell r="C44">
            <v>13559</v>
          </cell>
          <cell r="D44">
            <v>3431</v>
          </cell>
          <cell r="E44">
            <v>51</v>
          </cell>
          <cell r="F44">
            <v>8928</v>
          </cell>
          <cell r="G44">
            <v>8643</v>
          </cell>
          <cell r="H44">
            <v>9482</v>
          </cell>
          <cell r="I44">
            <v>8089</v>
          </cell>
          <cell r="J44">
            <v>17571</v>
          </cell>
        </row>
        <row r="45">
          <cell r="A45" t="str">
            <v>Anzá</v>
          </cell>
          <cell r="B45">
            <v>1386</v>
          </cell>
          <cell r="C45">
            <v>3339</v>
          </cell>
          <cell r="D45">
            <v>848</v>
          </cell>
          <cell r="E45">
            <v>0</v>
          </cell>
          <cell r="F45">
            <v>2826</v>
          </cell>
          <cell r="G45">
            <v>2747</v>
          </cell>
          <cell r="H45">
            <v>1080</v>
          </cell>
          <cell r="I45">
            <v>4493</v>
          </cell>
          <cell r="J45">
            <v>5573</v>
          </cell>
        </row>
        <row r="46">
          <cell r="A46" t="str">
            <v>Armenia</v>
          </cell>
          <cell r="B46">
            <v>90</v>
          </cell>
          <cell r="C46">
            <v>1690</v>
          </cell>
          <cell r="D46">
            <v>1492</v>
          </cell>
          <cell r="E46">
            <v>30</v>
          </cell>
          <cell r="F46">
            <v>1624</v>
          </cell>
          <cell r="G46">
            <v>1678</v>
          </cell>
          <cell r="H46">
            <v>952</v>
          </cell>
          <cell r="I46">
            <v>2350</v>
          </cell>
          <cell r="J46">
            <v>3302</v>
          </cell>
        </row>
        <row r="47">
          <cell r="A47" t="str">
            <v>Buriticá</v>
          </cell>
          <cell r="B47">
            <v>205</v>
          </cell>
          <cell r="C47">
            <v>5433</v>
          </cell>
          <cell r="D47">
            <v>371</v>
          </cell>
          <cell r="E47">
            <v>1</v>
          </cell>
          <cell r="F47">
            <v>3300</v>
          </cell>
          <cell r="G47">
            <v>2710</v>
          </cell>
          <cell r="H47">
            <v>1972</v>
          </cell>
          <cell r="I47">
            <v>4038</v>
          </cell>
          <cell r="J47">
            <v>6010</v>
          </cell>
        </row>
        <row r="48">
          <cell r="A48" t="str">
            <v>Caicedo</v>
          </cell>
          <cell r="B48">
            <v>484</v>
          </cell>
          <cell r="C48">
            <v>4469</v>
          </cell>
          <cell r="D48">
            <v>1669</v>
          </cell>
          <cell r="E48">
            <v>0</v>
          </cell>
          <cell r="F48">
            <v>3366</v>
          </cell>
          <cell r="G48">
            <v>3256</v>
          </cell>
          <cell r="H48">
            <v>984</v>
          </cell>
          <cell r="I48">
            <v>5638</v>
          </cell>
          <cell r="J48">
            <v>6622</v>
          </cell>
        </row>
        <row r="49">
          <cell r="A49" t="str">
            <v>Cañasgordas</v>
          </cell>
          <cell r="B49">
            <v>88</v>
          </cell>
          <cell r="C49">
            <v>10488</v>
          </cell>
          <cell r="D49">
            <v>996</v>
          </cell>
          <cell r="E49">
            <v>2</v>
          </cell>
          <cell r="F49">
            <v>5807</v>
          </cell>
          <cell r="G49">
            <v>5767</v>
          </cell>
          <cell r="H49">
            <v>3495</v>
          </cell>
          <cell r="I49">
            <v>8079</v>
          </cell>
          <cell r="J49">
            <v>11574</v>
          </cell>
        </row>
        <row r="50">
          <cell r="A50" t="str">
            <v>Dabeiba</v>
          </cell>
          <cell r="B50">
            <v>5496</v>
          </cell>
          <cell r="C50">
            <v>11589</v>
          </cell>
          <cell r="D50">
            <v>1467</v>
          </cell>
          <cell r="E50">
            <v>774</v>
          </cell>
          <cell r="F50">
            <v>9694</v>
          </cell>
          <cell r="G50">
            <v>9632</v>
          </cell>
          <cell r="H50">
            <v>6325</v>
          </cell>
          <cell r="I50">
            <v>13001</v>
          </cell>
          <cell r="J50">
            <v>19326</v>
          </cell>
        </row>
        <row r="51">
          <cell r="A51" t="str">
            <v>Ebéjico</v>
          </cell>
          <cell r="B51">
            <v>62</v>
          </cell>
          <cell r="C51">
            <v>5284</v>
          </cell>
          <cell r="D51">
            <v>2380</v>
          </cell>
          <cell r="E51">
            <v>8</v>
          </cell>
          <cell r="F51">
            <v>3844</v>
          </cell>
          <cell r="G51">
            <v>3890</v>
          </cell>
          <cell r="H51">
            <v>1383</v>
          </cell>
          <cell r="I51">
            <v>6351</v>
          </cell>
          <cell r="J51">
            <v>7734</v>
          </cell>
        </row>
        <row r="52">
          <cell r="A52" t="str">
            <v>Frontino</v>
          </cell>
          <cell r="B52">
            <v>4156</v>
          </cell>
          <cell r="C52">
            <v>8912</v>
          </cell>
          <cell r="D52">
            <v>4801</v>
          </cell>
          <cell r="E52">
            <v>1271</v>
          </cell>
          <cell r="F52">
            <v>9646</v>
          </cell>
          <cell r="G52">
            <v>9494</v>
          </cell>
          <cell r="H52">
            <v>6125</v>
          </cell>
          <cell r="I52">
            <v>13015</v>
          </cell>
          <cell r="J52">
            <v>19140</v>
          </cell>
        </row>
        <row r="53">
          <cell r="A53" t="str">
            <v>Giraldo</v>
          </cell>
          <cell r="B53">
            <v>161</v>
          </cell>
          <cell r="C53">
            <v>2740</v>
          </cell>
          <cell r="D53">
            <v>531</v>
          </cell>
          <cell r="E53">
            <v>1</v>
          </cell>
          <cell r="F53">
            <v>1682</v>
          </cell>
          <cell r="G53">
            <v>1751</v>
          </cell>
          <cell r="H53">
            <v>1489</v>
          </cell>
          <cell r="I53">
            <v>1944</v>
          </cell>
          <cell r="J53">
            <v>3433</v>
          </cell>
        </row>
        <row r="54">
          <cell r="A54" t="str">
            <v>Heliconia</v>
          </cell>
          <cell r="B54">
            <v>400</v>
          </cell>
          <cell r="C54">
            <v>2568</v>
          </cell>
          <cell r="D54">
            <v>913</v>
          </cell>
          <cell r="E54">
            <v>1</v>
          </cell>
          <cell r="F54">
            <v>1955</v>
          </cell>
          <cell r="G54">
            <v>1927</v>
          </cell>
          <cell r="H54">
            <v>1888</v>
          </cell>
          <cell r="I54">
            <v>1994</v>
          </cell>
          <cell r="J54">
            <v>3882</v>
          </cell>
        </row>
        <row r="55">
          <cell r="A55" t="str">
            <v>Liborina</v>
          </cell>
          <cell r="B55">
            <v>2212</v>
          </cell>
          <cell r="C55">
            <v>2821</v>
          </cell>
          <cell r="D55">
            <v>2263</v>
          </cell>
          <cell r="E55">
            <v>0</v>
          </cell>
          <cell r="F55">
            <v>3808</v>
          </cell>
          <cell r="G55">
            <v>3488</v>
          </cell>
          <cell r="H55">
            <v>1974</v>
          </cell>
          <cell r="I55">
            <v>5322</v>
          </cell>
          <cell r="J55">
            <v>7296</v>
          </cell>
        </row>
        <row r="56">
          <cell r="A56" t="str">
            <v>Olaya</v>
          </cell>
          <cell r="B56">
            <v>79</v>
          </cell>
          <cell r="C56">
            <v>1064</v>
          </cell>
          <cell r="D56">
            <v>653</v>
          </cell>
          <cell r="E56">
            <v>3</v>
          </cell>
          <cell r="F56">
            <v>875</v>
          </cell>
          <cell r="G56">
            <v>924</v>
          </cell>
          <cell r="H56">
            <v>567</v>
          </cell>
          <cell r="I56">
            <v>1232</v>
          </cell>
          <cell r="J56">
            <v>1799</v>
          </cell>
        </row>
        <row r="57">
          <cell r="A57" t="str">
            <v>Peque</v>
          </cell>
          <cell r="B57">
            <v>2173</v>
          </cell>
          <cell r="C57">
            <v>4326</v>
          </cell>
          <cell r="D57">
            <v>103</v>
          </cell>
          <cell r="E57">
            <v>1</v>
          </cell>
          <cell r="F57">
            <v>3484</v>
          </cell>
          <cell r="G57">
            <v>3119</v>
          </cell>
          <cell r="H57">
            <v>1747</v>
          </cell>
          <cell r="I57">
            <v>4856</v>
          </cell>
          <cell r="J57">
            <v>6603</v>
          </cell>
        </row>
        <row r="58">
          <cell r="A58" t="str">
            <v>Sabanalarga</v>
          </cell>
          <cell r="B58">
            <v>1296</v>
          </cell>
          <cell r="C58">
            <v>5548</v>
          </cell>
          <cell r="D58">
            <v>432</v>
          </cell>
          <cell r="E58">
            <v>2</v>
          </cell>
          <cell r="F58">
            <v>3816</v>
          </cell>
          <cell r="G58">
            <v>3462</v>
          </cell>
          <cell r="H58">
            <v>2557</v>
          </cell>
          <cell r="I58">
            <v>4721</v>
          </cell>
          <cell r="J58">
            <v>7278</v>
          </cell>
        </row>
        <row r="59">
          <cell r="A59" t="str">
            <v>San Jerónimo</v>
          </cell>
          <cell r="B59">
            <v>305</v>
          </cell>
          <cell r="C59">
            <v>4005</v>
          </cell>
          <cell r="D59">
            <v>2061</v>
          </cell>
          <cell r="E59">
            <v>13</v>
          </cell>
          <cell r="F59">
            <v>3063</v>
          </cell>
          <cell r="G59">
            <v>3321</v>
          </cell>
          <cell r="H59">
            <v>2729</v>
          </cell>
          <cell r="I59">
            <v>3655</v>
          </cell>
          <cell r="J59">
            <v>6384</v>
          </cell>
        </row>
        <row r="60">
          <cell r="A60" t="str">
            <v>Sopetrán</v>
          </cell>
          <cell r="B60">
            <v>408</v>
          </cell>
          <cell r="C60">
            <v>5385</v>
          </cell>
          <cell r="D60">
            <v>2117</v>
          </cell>
          <cell r="E60">
            <v>2</v>
          </cell>
          <cell r="F60">
            <v>3921</v>
          </cell>
          <cell r="G60">
            <v>3991</v>
          </cell>
          <cell r="H60">
            <v>3585</v>
          </cell>
          <cell r="I60">
            <v>4327</v>
          </cell>
          <cell r="J60">
            <v>7912</v>
          </cell>
        </row>
        <row r="61">
          <cell r="A61" t="str">
            <v>Uramita</v>
          </cell>
          <cell r="B61">
            <v>680</v>
          </cell>
          <cell r="C61">
            <v>4414</v>
          </cell>
          <cell r="D61">
            <v>761</v>
          </cell>
          <cell r="E61">
            <v>31</v>
          </cell>
          <cell r="F61">
            <v>3110</v>
          </cell>
          <cell r="G61">
            <v>2776</v>
          </cell>
          <cell r="H61">
            <v>1523</v>
          </cell>
          <cell r="I61">
            <v>4363</v>
          </cell>
          <cell r="J61">
            <v>5886</v>
          </cell>
        </row>
        <row r="62">
          <cell r="A62" t="str">
            <v>NORTE</v>
          </cell>
          <cell r="B62">
            <v>9355</v>
          </cell>
          <cell r="C62">
            <v>91075</v>
          </cell>
          <cell r="D62">
            <v>43486</v>
          </cell>
          <cell r="E62">
            <v>721</v>
          </cell>
          <cell r="F62">
            <v>71890</v>
          </cell>
          <cell r="G62">
            <v>72747</v>
          </cell>
          <cell r="H62">
            <v>57178</v>
          </cell>
          <cell r="I62">
            <v>87459</v>
          </cell>
          <cell r="J62">
            <v>144637</v>
          </cell>
        </row>
        <row r="63">
          <cell r="A63" t="str">
            <v>Angostura</v>
          </cell>
          <cell r="B63">
            <v>120</v>
          </cell>
          <cell r="C63">
            <v>6145</v>
          </cell>
          <cell r="D63">
            <v>3047</v>
          </cell>
          <cell r="E63">
            <v>144</v>
          </cell>
          <cell r="F63">
            <v>4761</v>
          </cell>
          <cell r="G63">
            <v>4695</v>
          </cell>
          <cell r="H63">
            <v>1730</v>
          </cell>
          <cell r="I63">
            <v>7726</v>
          </cell>
          <cell r="J63">
            <v>9456</v>
          </cell>
        </row>
        <row r="64">
          <cell r="A64" t="str">
            <v>Belmira</v>
          </cell>
          <cell r="B64">
            <v>180</v>
          </cell>
          <cell r="C64">
            <v>1361</v>
          </cell>
          <cell r="D64">
            <v>1669</v>
          </cell>
          <cell r="E64">
            <v>0</v>
          </cell>
          <cell r="F64">
            <v>1590</v>
          </cell>
          <cell r="G64">
            <v>1620</v>
          </cell>
          <cell r="H64">
            <v>823</v>
          </cell>
          <cell r="I64">
            <v>2387</v>
          </cell>
          <cell r="J64">
            <v>3210</v>
          </cell>
        </row>
        <row r="65">
          <cell r="A65" t="str">
            <v xml:space="preserve">Briceño </v>
          </cell>
          <cell r="B65">
            <v>405</v>
          </cell>
          <cell r="C65">
            <v>4569</v>
          </cell>
          <cell r="D65">
            <v>1199</v>
          </cell>
          <cell r="E65">
            <v>9</v>
          </cell>
          <cell r="F65">
            <v>3300</v>
          </cell>
          <cell r="G65">
            <v>2882</v>
          </cell>
          <cell r="H65">
            <v>1851</v>
          </cell>
          <cell r="I65">
            <v>4331</v>
          </cell>
          <cell r="J65">
            <v>6182</v>
          </cell>
        </row>
        <row r="66">
          <cell r="A66" t="str">
            <v>Campamento</v>
          </cell>
          <cell r="B66">
            <v>292</v>
          </cell>
          <cell r="C66">
            <v>5129</v>
          </cell>
          <cell r="D66">
            <v>871</v>
          </cell>
          <cell r="E66">
            <v>2</v>
          </cell>
          <cell r="F66">
            <v>3269</v>
          </cell>
          <cell r="G66">
            <v>3025</v>
          </cell>
          <cell r="H66">
            <v>1524</v>
          </cell>
          <cell r="I66">
            <v>4770</v>
          </cell>
          <cell r="J66">
            <v>6294</v>
          </cell>
        </row>
        <row r="67">
          <cell r="A67" t="str">
            <v>Carolina del Príncipe</v>
          </cell>
          <cell r="B67">
            <v>77</v>
          </cell>
          <cell r="C67">
            <v>795</v>
          </cell>
          <cell r="D67">
            <v>711</v>
          </cell>
          <cell r="E67">
            <v>2</v>
          </cell>
          <cell r="F67">
            <v>755</v>
          </cell>
          <cell r="G67">
            <v>830</v>
          </cell>
          <cell r="H67">
            <v>1142</v>
          </cell>
          <cell r="I67">
            <v>443</v>
          </cell>
          <cell r="J67">
            <v>1585</v>
          </cell>
        </row>
        <row r="68">
          <cell r="A68" t="str">
            <v>Donmatías</v>
          </cell>
          <cell r="B68">
            <v>403</v>
          </cell>
          <cell r="C68">
            <v>1830</v>
          </cell>
          <cell r="D68">
            <v>3927</v>
          </cell>
          <cell r="E68">
            <v>280</v>
          </cell>
          <cell r="F68">
            <v>3016</v>
          </cell>
          <cell r="G68">
            <v>3424</v>
          </cell>
          <cell r="H68">
            <v>3554</v>
          </cell>
          <cell r="I68">
            <v>2886</v>
          </cell>
          <cell r="J68">
            <v>6440</v>
          </cell>
        </row>
        <row r="69">
          <cell r="A69" t="str">
            <v>Entrerríos</v>
          </cell>
          <cell r="B69">
            <v>121</v>
          </cell>
          <cell r="C69">
            <v>795</v>
          </cell>
          <cell r="D69">
            <v>1714</v>
          </cell>
          <cell r="E69">
            <v>1</v>
          </cell>
          <cell r="F69">
            <v>1283</v>
          </cell>
          <cell r="G69">
            <v>1348</v>
          </cell>
          <cell r="H69">
            <v>850</v>
          </cell>
          <cell r="I69">
            <v>1781</v>
          </cell>
          <cell r="J69">
            <v>2631</v>
          </cell>
        </row>
        <row r="70">
          <cell r="A70" t="str">
            <v>Gómez Plata</v>
          </cell>
          <cell r="B70">
            <v>146</v>
          </cell>
          <cell r="C70">
            <v>3676</v>
          </cell>
          <cell r="D70">
            <v>1089</v>
          </cell>
          <cell r="E70">
            <v>4</v>
          </cell>
          <cell r="F70">
            <v>2388</v>
          </cell>
          <cell r="G70">
            <v>2527</v>
          </cell>
          <cell r="H70">
            <v>2299</v>
          </cell>
          <cell r="I70">
            <v>2616</v>
          </cell>
          <cell r="J70">
            <v>4915</v>
          </cell>
        </row>
        <row r="71">
          <cell r="A71" t="str">
            <v>Guadalupe</v>
          </cell>
          <cell r="B71">
            <v>104</v>
          </cell>
          <cell r="C71">
            <v>2540</v>
          </cell>
          <cell r="D71">
            <v>1354</v>
          </cell>
          <cell r="E71">
            <v>0</v>
          </cell>
          <cell r="F71">
            <v>1962</v>
          </cell>
          <cell r="G71">
            <v>2036</v>
          </cell>
          <cell r="H71">
            <v>1118</v>
          </cell>
          <cell r="I71">
            <v>2880</v>
          </cell>
          <cell r="J71">
            <v>3998</v>
          </cell>
        </row>
        <row r="72">
          <cell r="A72" t="str">
            <v>Ituango</v>
          </cell>
          <cell r="B72">
            <v>3375</v>
          </cell>
          <cell r="C72">
            <v>14688</v>
          </cell>
          <cell r="D72">
            <v>1214</v>
          </cell>
          <cell r="E72">
            <v>12</v>
          </cell>
          <cell r="F72">
            <v>9964</v>
          </cell>
          <cell r="G72">
            <v>9325</v>
          </cell>
          <cell r="H72">
            <v>4264</v>
          </cell>
          <cell r="I72">
            <v>15025</v>
          </cell>
          <cell r="J72">
            <v>19289</v>
          </cell>
        </row>
        <row r="73">
          <cell r="A73" t="str">
            <v>San Andrés de C.</v>
          </cell>
          <cell r="B73">
            <v>128</v>
          </cell>
          <cell r="C73">
            <v>3180</v>
          </cell>
          <cell r="D73">
            <v>1280</v>
          </cell>
          <cell r="E73">
            <v>0</v>
          </cell>
          <cell r="F73">
            <v>2323</v>
          </cell>
          <cell r="G73">
            <v>2265</v>
          </cell>
          <cell r="H73">
            <v>1424</v>
          </cell>
          <cell r="I73">
            <v>3164</v>
          </cell>
          <cell r="J73">
            <v>4588</v>
          </cell>
        </row>
        <row r="74">
          <cell r="A74" t="str">
            <v>San José de la M.</v>
          </cell>
          <cell r="B74">
            <v>159</v>
          </cell>
          <cell r="C74">
            <v>1047</v>
          </cell>
          <cell r="D74">
            <v>797</v>
          </cell>
          <cell r="E74">
            <v>1</v>
          </cell>
          <cell r="F74">
            <v>961</v>
          </cell>
          <cell r="G74">
            <v>1043</v>
          </cell>
          <cell r="H74">
            <v>1162</v>
          </cell>
          <cell r="I74">
            <v>842</v>
          </cell>
          <cell r="J74">
            <v>2004</v>
          </cell>
        </row>
        <row r="75">
          <cell r="A75" t="str">
            <v>San Pedro de los M.</v>
          </cell>
          <cell r="B75">
            <v>503</v>
          </cell>
          <cell r="C75">
            <v>4896</v>
          </cell>
          <cell r="D75">
            <v>4201</v>
          </cell>
          <cell r="E75">
            <v>90</v>
          </cell>
          <cell r="F75">
            <v>4514</v>
          </cell>
          <cell r="G75">
            <v>5176</v>
          </cell>
          <cell r="H75">
            <v>3685</v>
          </cell>
          <cell r="I75">
            <v>6005</v>
          </cell>
          <cell r="J75">
            <v>9690</v>
          </cell>
        </row>
        <row r="76">
          <cell r="A76" t="str">
            <v>Santa Rosa de Osos</v>
          </cell>
          <cell r="B76">
            <v>793</v>
          </cell>
          <cell r="C76">
            <v>6667</v>
          </cell>
          <cell r="D76">
            <v>8932</v>
          </cell>
          <cell r="E76">
            <v>119</v>
          </cell>
          <cell r="F76">
            <v>8068</v>
          </cell>
          <cell r="G76">
            <v>8443</v>
          </cell>
          <cell r="H76">
            <v>6869</v>
          </cell>
          <cell r="I76">
            <v>9642</v>
          </cell>
          <cell r="J76">
            <v>16511</v>
          </cell>
        </row>
        <row r="77">
          <cell r="A77" t="str">
            <v>Toledo</v>
          </cell>
          <cell r="B77">
            <v>815</v>
          </cell>
          <cell r="C77">
            <v>2988</v>
          </cell>
          <cell r="D77">
            <v>501</v>
          </cell>
          <cell r="E77">
            <v>1</v>
          </cell>
          <cell r="F77">
            <v>2251</v>
          </cell>
          <cell r="G77">
            <v>2054</v>
          </cell>
          <cell r="H77">
            <v>992</v>
          </cell>
          <cell r="I77">
            <v>3313</v>
          </cell>
          <cell r="J77">
            <v>4305</v>
          </cell>
        </row>
        <row r="78">
          <cell r="A78" t="str">
            <v>Valdivia</v>
          </cell>
          <cell r="B78">
            <v>407</v>
          </cell>
          <cell r="C78">
            <v>10649</v>
          </cell>
          <cell r="D78">
            <v>2484</v>
          </cell>
          <cell r="E78">
            <v>33</v>
          </cell>
          <cell r="F78">
            <v>6920</v>
          </cell>
          <cell r="G78">
            <v>6653</v>
          </cell>
          <cell r="H78">
            <v>4703</v>
          </cell>
          <cell r="I78">
            <v>8870</v>
          </cell>
          <cell r="J78">
            <v>13573</v>
          </cell>
        </row>
        <row r="79">
          <cell r="A79" t="str">
            <v>Yarumal</v>
          </cell>
          <cell r="B79">
            <v>1327</v>
          </cell>
          <cell r="C79">
            <v>20120</v>
          </cell>
          <cell r="D79">
            <v>8496</v>
          </cell>
          <cell r="E79">
            <v>23</v>
          </cell>
          <cell r="F79">
            <v>14565</v>
          </cell>
          <cell r="G79">
            <v>15401</v>
          </cell>
          <cell r="H79">
            <v>19188</v>
          </cell>
          <cell r="I79">
            <v>10778</v>
          </cell>
          <cell r="J79">
            <v>29966</v>
          </cell>
        </row>
        <row r="80">
          <cell r="A80" t="str">
            <v>ORIENTE</v>
          </cell>
          <cell r="B80">
            <v>71254</v>
          </cell>
          <cell r="C80">
            <v>99448</v>
          </cell>
          <cell r="D80">
            <v>62937</v>
          </cell>
          <cell r="E80">
            <v>4452</v>
          </cell>
          <cell r="F80">
            <v>116491</v>
          </cell>
          <cell r="G80">
            <v>121600</v>
          </cell>
          <cell r="H80">
            <v>107627</v>
          </cell>
          <cell r="I80">
            <v>130464</v>
          </cell>
          <cell r="J80">
            <v>238091</v>
          </cell>
        </row>
        <row r="81">
          <cell r="A81" t="str">
            <v>Abejorral</v>
          </cell>
          <cell r="B81">
            <v>2437</v>
          </cell>
          <cell r="C81">
            <v>7370</v>
          </cell>
          <cell r="D81">
            <v>4045</v>
          </cell>
          <cell r="E81">
            <v>14</v>
          </cell>
          <cell r="F81">
            <v>7071</v>
          </cell>
          <cell r="G81">
            <v>6795</v>
          </cell>
          <cell r="H81">
            <v>4033</v>
          </cell>
          <cell r="I81">
            <v>9833</v>
          </cell>
          <cell r="J81">
            <v>13866</v>
          </cell>
        </row>
        <row r="82">
          <cell r="A82" t="str">
            <v>Alejandría</v>
          </cell>
          <cell r="B82">
            <v>1468</v>
          </cell>
          <cell r="C82">
            <v>980</v>
          </cell>
          <cell r="D82">
            <v>387</v>
          </cell>
          <cell r="E82">
            <v>2</v>
          </cell>
          <cell r="F82">
            <v>1380</v>
          </cell>
          <cell r="G82">
            <v>1457</v>
          </cell>
          <cell r="H82">
            <v>1163</v>
          </cell>
          <cell r="I82">
            <v>1674</v>
          </cell>
          <cell r="J82">
            <v>2837</v>
          </cell>
        </row>
        <row r="83">
          <cell r="A83" t="str">
            <v xml:space="preserve">Argelia </v>
          </cell>
          <cell r="B83">
            <v>4552</v>
          </cell>
          <cell r="C83">
            <v>2063</v>
          </cell>
          <cell r="D83">
            <v>176</v>
          </cell>
          <cell r="E83">
            <v>7</v>
          </cell>
          <cell r="F83">
            <v>3507</v>
          </cell>
          <cell r="G83">
            <v>3291</v>
          </cell>
          <cell r="H83">
            <v>2317</v>
          </cell>
          <cell r="I83">
            <v>4481</v>
          </cell>
          <cell r="J83">
            <v>6798</v>
          </cell>
        </row>
        <row r="84">
          <cell r="A84" t="str">
            <v>El Carmen de Viboral</v>
          </cell>
          <cell r="B84">
            <v>881</v>
          </cell>
          <cell r="C84">
            <v>6232</v>
          </cell>
          <cell r="D84">
            <v>6303</v>
          </cell>
          <cell r="E84">
            <v>633</v>
          </cell>
          <cell r="F84">
            <v>6889</v>
          </cell>
          <cell r="G84">
            <v>7160</v>
          </cell>
          <cell r="H84">
            <v>6557</v>
          </cell>
          <cell r="I84">
            <v>7492</v>
          </cell>
          <cell r="J84">
            <v>14049</v>
          </cell>
        </row>
        <row r="85">
          <cell r="A85" t="str">
            <v>Cocorná</v>
          </cell>
          <cell r="B85">
            <v>4453</v>
          </cell>
          <cell r="C85">
            <v>5766</v>
          </cell>
          <cell r="D85">
            <v>550</v>
          </cell>
          <cell r="E85">
            <v>19</v>
          </cell>
          <cell r="F85">
            <v>5361</v>
          </cell>
          <cell r="G85">
            <v>5427</v>
          </cell>
          <cell r="H85">
            <v>3197</v>
          </cell>
          <cell r="I85">
            <v>7591</v>
          </cell>
          <cell r="J85">
            <v>10788</v>
          </cell>
        </row>
        <row r="86">
          <cell r="A86" t="str">
            <v>Concepción</v>
          </cell>
          <cell r="B86">
            <v>488</v>
          </cell>
          <cell r="C86">
            <v>1678</v>
          </cell>
          <cell r="D86">
            <v>766</v>
          </cell>
          <cell r="E86">
            <v>49</v>
          </cell>
          <cell r="F86">
            <v>1503</v>
          </cell>
          <cell r="G86">
            <v>1478</v>
          </cell>
          <cell r="H86">
            <v>739</v>
          </cell>
          <cell r="I86">
            <v>2242</v>
          </cell>
          <cell r="J86">
            <v>2981</v>
          </cell>
        </row>
        <row r="87">
          <cell r="A87" t="str">
            <v xml:space="preserve">Granada </v>
          </cell>
          <cell r="B87">
            <v>4839</v>
          </cell>
          <cell r="C87">
            <v>1331</v>
          </cell>
          <cell r="D87">
            <v>446</v>
          </cell>
          <cell r="E87">
            <v>24</v>
          </cell>
          <cell r="F87">
            <v>3274</v>
          </cell>
          <cell r="G87">
            <v>3366</v>
          </cell>
          <cell r="H87">
            <v>2563</v>
          </cell>
          <cell r="I87">
            <v>4077</v>
          </cell>
          <cell r="J87">
            <v>6640</v>
          </cell>
        </row>
        <row r="88">
          <cell r="A88" t="str">
            <v>Guarne</v>
          </cell>
          <cell r="B88">
            <v>897</v>
          </cell>
          <cell r="C88">
            <v>4927</v>
          </cell>
          <cell r="D88">
            <v>5022</v>
          </cell>
          <cell r="E88">
            <v>1226</v>
          </cell>
          <cell r="F88">
            <v>5750</v>
          </cell>
          <cell r="G88">
            <v>6322</v>
          </cell>
          <cell r="H88">
            <v>3908</v>
          </cell>
          <cell r="I88">
            <v>8164</v>
          </cell>
          <cell r="J88">
            <v>12072</v>
          </cell>
        </row>
        <row r="89">
          <cell r="A89" t="str">
            <v>Guatapé</v>
          </cell>
          <cell r="B89">
            <v>847</v>
          </cell>
          <cell r="C89">
            <v>602</v>
          </cell>
          <cell r="D89">
            <v>1303</v>
          </cell>
          <cell r="E89">
            <v>6</v>
          </cell>
          <cell r="F89">
            <v>1305</v>
          </cell>
          <cell r="G89">
            <v>1453</v>
          </cell>
          <cell r="H89">
            <v>2071</v>
          </cell>
          <cell r="I89">
            <v>687</v>
          </cell>
          <cell r="J89">
            <v>2758</v>
          </cell>
        </row>
        <row r="90">
          <cell r="A90" t="str">
            <v>La Ceja del Tambo</v>
          </cell>
          <cell r="B90">
            <v>1271</v>
          </cell>
          <cell r="C90">
            <v>4651</v>
          </cell>
          <cell r="D90">
            <v>4314</v>
          </cell>
          <cell r="E90">
            <v>565</v>
          </cell>
          <cell r="F90">
            <v>5073</v>
          </cell>
          <cell r="G90">
            <v>5728</v>
          </cell>
          <cell r="H90">
            <v>7935</v>
          </cell>
          <cell r="I90">
            <v>2866</v>
          </cell>
          <cell r="J90">
            <v>10801</v>
          </cell>
        </row>
        <row r="91">
          <cell r="A91" t="str">
            <v xml:space="preserve">La Unión </v>
          </cell>
          <cell r="B91">
            <v>2902</v>
          </cell>
          <cell r="C91">
            <v>2683</v>
          </cell>
          <cell r="D91">
            <v>3374</v>
          </cell>
          <cell r="E91">
            <v>131</v>
          </cell>
          <cell r="F91">
            <v>4472</v>
          </cell>
          <cell r="G91">
            <v>4618</v>
          </cell>
          <cell r="H91">
            <v>4396</v>
          </cell>
          <cell r="I91">
            <v>4694</v>
          </cell>
          <cell r="J91">
            <v>9090</v>
          </cell>
        </row>
        <row r="92">
          <cell r="A92" t="str">
            <v>Marinilla</v>
          </cell>
          <cell r="B92">
            <v>3107</v>
          </cell>
          <cell r="C92">
            <v>6532</v>
          </cell>
          <cell r="D92">
            <v>6384</v>
          </cell>
          <cell r="E92">
            <v>4</v>
          </cell>
          <cell r="F92">
            <v>7738</v>
          </cell>
          <cell r="G92">
            <v>8289</v>
          </cell>
          <cell r="H92">
            <v>8296</v>
          </cell>
          <cell r="I92">
            <v>7731</v>
          </cell>
          <cell r="J92">
            <v>16027</v>
          </cell>
        </row>
        <row r="93">
          <cell r="A93" t="str">
            <v>Nariño</v>
          </cell>
          <cell r="B93">
            <v>4578</v>
          </cell>
          <cell r="C93">
            <v>3602</v>
          </cell>
          <cell r="D93">
            <v>693</v>
          </cell>
          <cell r="E93">
            <v>0</v>
          </cell>
          <cell r="F93">
            <v>4539</v>
          </cell>
          <cell r="G93">
            <v>4334</v>
          </cell>
          <cell r="H93">
            <v>2259</v>
          </cell>
          <cell r="I93">
            <v>6614</v>
          </cell>
          <cell r="J93">
            <v>8873</v>
          </cell>
        </row>
        <row r="94">
          <cell r="A94" t="str">
            <v>El Peñol</v>
          </cell>
          <cell r="B94">
            <v>1877</v>
          </cell>
          <cell r="C94">
            <v>4802</v>
          </cell>
          <cell r="D94">
            <v>4372</v>
          </cell>
          <cell r="E94">
            <v>60</v>
          </cell>
          <cell r="F94">
            <v>5308</v>
          </cell>
          <cell r="G94">
            <v>5803</v>
          </cell>
          <cell r="H94">
            <v>5031</v>
          </cell>
          <cell r="I94">
            <v>6080</v>
          </cell>
          <cell r="J94">
            <v>11111</v>
          </cell>
        </row>
        <row r="95">
          <cell r="A95" t="str">
            <v>El Retiro</v>
          </cell>
          <cell r="B95">
            <v>469</v>
          </cell>
          <cell r="C95">
            <v>1615</v>
          </cell>
          <cell r="D95">
            <v>1749</v>
          </cell>
          <cell r="E95">
            <v>246</v>
          </cell>
          <cell r="F95">
            <v>1927</v>
          </cell>
          <cell r="G95">
            <v>2152</v>
          </cell>
          <cell r="H95">
            <v>1900</v>
          </cell>
          <cell r="I95">
            <v>2179</v>
          </cell>
          <cell r="J95">
            <v>4079</v>
          </cell>
        </row>
        <row r="96">
          <cell r="A96" t="str">
            <v xml:space="preserve">Rionegro </v>
          </cell>
          <cell r="B96">
            <v>3006</v>
          </cell>
          <cell r="C96">
            <v>10181</v>
          </cell>
          <cell r="D96">
            <v>5275</v>
          </cell>
          <cell r="E96">
            <v>1320</v>
          </cell>
          <cell r="F96">
            <v>9171</v>
          </cell>
          <cell r="G96">
            <v>10611</v>
          </cell>
          <cell r="H96">
            <v>13316</v>
          </cell>
          <cell r="I96">
            <v>6466</v>
          </cell>
          <cell r="J96">
            <v>19782</v>
          </cell>
        </row>
        <row r="97">
          <cell r="A97" t="str">
            <v xml:space="preserve">San Carlos </v>
          </cell>
          <cell r="B97">
            <v>7241</v>
          </cell>
          <cell r="C97">
            <v>2113</v>
          </cell>
          <cell r="D97">
            <v>570</v>
          </cell>
          <cell r="E97">
            <v>49</v>
          </cell>
          <cell r="F97">
            <v>4967</v>
          </cell>
          <cell r="G97">
            <v>5006</v>
          </cell>
          <cell r="H97">
            <v>5716</v>
          </cell>
          <cell r="I97">
            <v>4257</v>
          </cell>
          <cell r="J97">
            <v>9973</v>
          </cell>
        </row>
        <row r="98">
          <cell r="A98" t="str">
            <v>San Francisco</v>
          </cell>
          <cell r="B98">
            <v>3455</v>
          </cell>
          <cell r="C98">
            <v>1357</v>
          </cell>
          <cell r="D98">
            <v>158</v>
          </cell>
          <cell r="E98">
            <v>4</v>
          </cell>
          <cell r="F98">
            <v>2510</v>
          </cell>
          <cell r="G98">
            <v>2464</v>
          </cell>
          <cell r="H98">
            <v>2289</v>
          </cell>
          <cell r="I98">
            <v>2685</v>
          </cell>
          <cell r="J98">
            <v>4974</v>
          </cell>
        </row>
        <row r="99">
          <cell r="A99" t="str">
            <v xml:space="preserve">San Luis </v>
          </cell>
          <cell r="B99">
            <v>4309</v>
          </cell>
          <cell r="C99">
            <v>4912</v>
          </cell>
          <cell r="D99">
            <v>554</v>
          </cell>
          <cell r="E99">
            <v>1</v>
          </cell>
          <cell r="F99">
            <v>4820</v>
          </cell>
          <cell r="G99">
            <v>4956</v>
          </cell>
          <cell r="H99">
            <v>4641</v>
          </cell>
          <cell r="I99">
            <v>5135</v>
          </cell>
          <cell r="J99">
            <v>9776</v>
          </cell>
        </row>
        <row r="100">
          <cell r="A100" t="str">
            <v>San Rafael</v>
          </cell>
          <cell r="B100">
            <v>6443</v>
          </cell>
          <cell r="C100">
            <v>1676</v>
          </cell>
          <cell r="D100">
            <v>1101</v>
          </cell>
          <cell r="E100">
            <v>9</v>
          </cell>
          <cell r="F100">
            <v>4551</v>
          </cell>
          <cell r="G100">
            <v>4678</v>
          </cell>
          <cell r="H100">
            <v>3957</v>
          </cell>
          <cell r="I100">
            <v>5272</v>
          </cell>
          <cell r="J100">
            <v>9229</v>
          </cell>
        </row>
        <row r="101">
          <cell r="A101" t="str">
            <v>San Vicente</v>
          </cell>
          <cell r="B101">
            <v>2546</v>
          </cell>
          <cell r="C101">
            <v>5587</v>
          </cell>
          <cell r="D101">
            <v>4552</v>
          </cell>
          <cell r="E101">
            <v>18</v>
          </cell>
          <cell r="F101">
            <v>6474</v>
          </cell>
          <cell r="G101">
            <v>6229</v>
          </cell>
          <cell r="H101">
            <v>2286</v>
          </cell>
          <cell r="I101">
            <v>10417</v>
          </cell>
          <cell r="J101">
            <v>12703</v>
          </cell>
        </row>
        <row r="102">
          <cell r="A102" t="str">
            <v>El Santuario</v>
          </cell>
          <cell r="B102">
            <v>2539</v>
          </cell>
          <cell r="C102">
            <v>5977</v>
          </cell>
          <cell r="D102">
            <v>6254</v>
          </cell>
          <cell r="E102">
            <v>43</v>
          </cell>
          <cell r="F102">
            <v>7180</v>
          </cell>
          <cell r="G102">
            <v>7633</v>
          </cell>
          <cell r="H102">
            <v>8707</v>
          </cell>
          <cell r="I102">
            <v>6106</v>
          </cell>
          <cell r="J102">
            <v>14813</v>
          </cell>
        </row>
        <row r="103">
          <cell r="A103" t="str">
            <v>Sonsón</v>
          </cell>
          <cell r="B103">
            <v>6649</v>
          </cell>
          <cell r="C103">
            <v>12811</v>
          </cell>
          <cell r="D103">
            <v>4589</v>
          </cell>
          <cell r="E103">
            <v>22</v>
          </cell>
          <cell r="F103">
            <v>11721</v>
          </cell>
          <cell r="G103">
            <v>12350</v>
          </cell>
          <cell r="H103">
            <v>10350</v>
          </cell>
          <cell r="I103">
            <v>13721</v>
          </cell>
          <cell r="J103">
            <v>24071</v>
          </cell>
        </row>
        <row r="104">
          <cell r="A104" t="str">
            <v>SUROESTE</v>
          </cell>
          <cell r="B104">
            <v>33538</v>
          </cell>
          <cell r="C104">
            <v>106016</v>
          </cell>
          <cell r="D104">
            <v>84151</v>
          </cell>
          <cell r="E104">
            <v>1570</v>
          </cell>
          <cell r="F104">
            <v>111541</v>
          </cell>
          <cell r="G104">
            <v>113734</v>
          </cell>
          <cell r="H104">
            <v>101191</v>
          </cell>
          <cell r="I104">
            <v>124084</v>
          </cell>
          <cell r="J104">
            <v>225275</v>
          </cell>
        </row>
        <row r="105">
          <cell r="A105" t="str">
            <v>Amagá</v>
          </cell>
          <cell r="B105">
            <v>160</v>
          </cell>
          <cell r="C105">
            <v>6916</v>
          </cell>
          <cell r="D105">
            <v>3914</v>
          </cell>
          <cell r="E105">
            <v>21</v>
          </cell>
          <cell r="F105">
            <v>5074</v>
          </cell>
          <cell r="G105">
            <v>5937</v>
          </cell>
          <cell r="H105">
            <v>6435</v>
          </cell>
          <cell r="I105">
            <v>4576</v>
          </cell>
          <cell r="J105">
            <v>11011</v>
          </cell>
        </row>
        <row r="106">
          <cell r="A106" t="str">
            <v>Andes</v>
          </cell>
          <cell r="B106">
            <v>2512</v>
          </cell>
          <cell r="C106">
            <v>13637</v>
          </cell>
          <cell r="D106">
            <v>13372</v>
          </cell>
          <cell r="E106">
            <v>40</v>
          </cell>
          <cell r="F106">
            <v>15073</v>
          </cell>
          <cell r="G106">
            <v>14488</v>
          </cell>
          <cell r="H106">
            <v>13902</v>
          </cell>
          <cell r="I106">
            <v>15659</v>
          </cell>
          <cell r="J106">
            <v>29561</v>
          </cell>
        </row>
        <row r="107">
          <cell r="A107" t="str">
            <v>Angelópolis</v>
          </cell>
          <cell r="B107">
            <v>342</v>
          </cell>
          <cell r="C107">
            <v>1748</v>
          </cell>
          <cell r="D107">
            <v>1005</v>
          </cell>
          <cell r="E107">
            <v>26</v>
          </cell>
          <cell r="F107">
            <v>1494</v>
          </cell>
          <cell r="G107">
            <v>1627</v>
          </cell>
          <cell r="H107">
            <v>1726</v>
          </cell>
          <cell r="I107">
            <v>1395</v>
          </cell>
          <cell r="J107">
            <v>3121</v>
          </cell>
        </row>
        <row r="108">
          <cell r="A108" t="str">
            <v>Betania</v>
          </cell>
          <cell r="B108">
            <v>747</v>
          </cell>
          <cell r="C108">
            <v>2697</v>
          </cell>
          <cell r="D108">
            <v>3472</v>
          </cell>
          <cell r="E108">
            <v>54</v>
          </cell>
          <cell r="F108">
            <v>3682</v>
          </cell>
          <cell r="G108">
            <v>3288</v>
          </cell>
          <cell r="H108">
            <v>2772</v>
          </cell>
          <cell r="I108">
            <v>4198</v>
          </cell>
          <cell r="J108">
            <v>6970</v>
          </cell>
        </row>
        <row r="109">
          <cell r="A109" t="str">
            <v>Betulia</v>
          </cell>
          <cell r="B109">
            <v>6428</v>
          </cell>
          <cell r="C109">
            <v>6294</v>
          </cell>
          <cell r="D109">
            <v>1651</v>
          </cell>
          <cell r="E109">
            <v>7</v>
          </cell>
          <cell r="F109">
            <v>7427</v>
          </cell>
          <cell r="G109">
            <v>6953</v>
          </cell>
          <cell r="H109">
            <v>4126</v>
          </cell>
          <cell r="I109">
            <v>10254</v>
          </cell>
          <cell r="J109">
            <v>14380</v>
          </cell>
        </row>
        <row r="110">
          <cell r="A110" t="str">
            <v>Ciudad Bolivar</v>
          </cell>
          <cell r="B110">
            <v>1715</v>
          </cell>
          <cell r="C110">
            <v>10796</v>
          </cell>
          <cell r="D110">
            <v>7735</v>
          </cell>
          <cell r="E110">
            <v>36</v>
          </cell>
          <cell r="F110">
            <v>10221</v>
          </cell>
          <cell r="G110">
            <v>10061</v>
          </cell>
          <cell r="H110">
            <v>11398</v>
          </cell>
          <cell r="I110">
            <v>8884</v>
          </cell>
          <cell r="J110">
            <v>20282</v>
          </cell>
        </row>
        <row r="111">
          <cell r="A111" t="str">
            <v>Caramanta</v>
          </cell>
          <cell r="B111">
            <v>85</v>
          </cell>
          <cell r="C111">
            <v>2500</v>
          </cell>
          <cell r="D111">
            <v>1054</v>
          </cell>
          <cell r="E111">
            <v>37</v>
          </cell>
          <cell r="F111">
            <v>1820</v>
          </cell>
          <cell r="G111">
            <v>1856</v>
          </cell>
          <cell r="H111">
            <v>2161</v>
          </cell>
          <cell r="I111">
            <v>1515</v>
          </cell>
          <cell r="J111">
            <v>3676</v>
          </cell>
        </row>
        <row r="112">
          <cell r="A112" t="str">
            <v>Concordia</v>
          </cell>
          <cell r="B112">
            <v>1278</v>
          </cell>
          <cell r="C112">
            <v>6877</v>
          </cell>
          <cell r="D112">
            <v>5792</v>
          </cell>
          <cell r="E112">
            <v>34</v>
          </cell>
          <cell r="F112">
            <v>7070</v>
          </cell>
          <cell r="G112">
            <v>6911</v>
          </cell>
          <cell r="H112">
            <v>5333</v>
          </cell>
          <cell r="I112">
            <v>8648</v>
          </cell>
          <cell r="J112">
            <v>13981</v>
          </cell>
        </row>
        <row r="113">
          <cell r="A113" t="str">
            <v>Fredonia</v>
          </cell>
          <cell r="B113">
            <v>372</v>
          </cell>
          <cell r="C113">
            <v>3603</v>
          </cell>
          <cell r="D113">
            <v>4286</v>
          </cell>
          <cell r="E113">
            <v>107</v>
          </cell>
          <cell r="F113">
            <v>3929</v>
          </cell>
          <cell r="G113">
            <v>4439</v>
          </cell>
          <cell r="H113">
            <v>3558</v>
          </cell>
          <cell r="I113">
            <v>4810</v>
          </cell>
          <cell r="J113">
            <v>8368</v>
          </cell>
        </row>
        <row r="114">
          <cell r="A114" t="str">
            <v>Hispania</v>
          </cell>
          <cell r="B114">
            <v>136</v>
          </cell>
          <cell r="C114">
            <v>1364</v>
          </cell>
          <cell r="D114">
            <v>1618</v>
          </cell>
          <cell r="E114">
            <v>23</v>
          </cell>
          <cell r="F114">
            <v>1547</v>
          </cell>
          <cell r="G114">
            <v>1594</v>
          </cell>
          <cell r="H114">
            <v>1747</v>
          </cell>
          <cell r="I114">
            <v>1394</v>
          </cell>
          <cell r="J114">
            <v>3141</v>
          </cell>
        </row>
        <row r="115">
          <cell r="A115" t="str">
            <v>Jardín</v>
          </cell>
          <cell r="B115">
            <v>1768</v>
          </cell>
          <cell r="C115">
            <v>3815</v>
          </cell>
          <cell r="D115">
            <v>3890</v>
          </cell>
          <cell r="E115">
            <v>386</v>
          </cell>
          <cell r="F115">
            <v>4990</v>
          </cell>
          <cell r="G115">
            <v>4869</v>
          </cell>
          <cell r="H115">
            <v>3886</v>
          </cell>
          <cell r="I115">
            <v>5973</v>
          </cell>
          <cell r="J115">
            <v>9859</v>
          </cell>
        </row>
        <row r="116">
          <cell r="A116" t="str">
            <v>Jericó</v>
          </cell>
          <cell r="B116">
            <v>142</v>
          </cell>
          <cell r="C116">
            <v>2383</v>
          </cell>
          <cell r="D116">
            <v>4389</v>
          </cell>
          <cell r="E116">
            <v>156</v>
          </cell>
          <cell r="F116">
            <v>3391</v>
          </cell>
          <cell r="G116">
            <v>3679</v>
          </cell>
          <cell r="H116">
            <v>3215</v>
          </cell>
          <cell r="I116">
            <v>3855</v>
          </cell>
          <cell r="J116">
            <v>7070</v>
          </cell>
        </row>
        <row r="117">
          <cell r="A117" t="str">
            <v>La Pintada</v>
          </cell>
          <cell r="B117">
            <v>383</v>
          </cell>
          <cell r="C117">
            <v>2918</v>
          </cell>
          <cell r="D117">
            <v>1076</v>
          </cell>
          <cell r="E117">
            <v>8</v>
          </cell>
          <cell r="F117">
            <v>2026</v>
          </cell>
          <cell r="G117">
            <v>2359</v>
          </cell>
          <cell r="H117">
            <v>3970</v>
          </cell>
          <cell r="I117">
            <v>415</v>
          </cell>
          <cell r="J117">
            <v>4385</v>
          </cell>
        </row>
        <row r="118">
          <cell r="A118" t="str">
            <v>Montebello</v>
          </cell>
          <cell r="B118">
            <v>1082</v>
          </cell>
          <cell r="C118">
            <v>1834</v>
          </cell>
          <cell r="D118">
            <v>1584</v>
          </cell>
          <cell r="E118">
            <v>1</v>
          </cell>
          <cell r="F118">
            <v>2269</v>
          </cell>
          <cell r="G118">
            <v>2232</v>
          </cell>
          <cell r="H118">
            <v>1074</v>
          </cell>
          <cell r="I118">
            <v>3427</v>
          </cell>
          <cell r="J118">
            <v>4501</v>
          </cell>
        </row>
        <row r="119">
          <cell r="A119" t="str">
            <v>Pueblorrico</v>
          </cell>
          <cell r="B119">
            <v>407</v>
          </cell>
          <cell r="C119">
            <v>2957</v>
          </cell>
          <cell r="D119">
            <v>2730</v>
          </cell>
          <cell r="E119">
            <v>10</v>
          </cell>
          <cell r="F119">
            <v>3056</v>
          </cell>
          <cell r="G119">
            <v>3048</v>
          </cell>
          <cell r="H119">
            <v>2254</v>
          </cell>
          <cell r="I119">
            <v>3850</v>
          </cell>
          <cell r="J119">
            <v>6104</v>
          </cell>
        </row>
        <row r="120">
          <cell r="A120" t="str">
            <v>Salgar</v>
          </cell>
          <cell r="B120">
            <v>1616</v>
          </cell>
          <cell r="C120">
            <v>7339</v>
          </cell>
          <cell r="D120">
            <v>4416</v>
          </cell>
          <cell r="E120">
            <v>18</v>
          </cell>
          <cell r="F120">
            <v>6807</v>
          </cell>
          <cell r="G120">
            <v>6582</v>
          </cell>
          <cell r="H120">
            <v>5400</v>
          </cell>
          <cell r="I120">
            <v>7989</v>
          </cell>
          <cell r="J120">
            <v>13389</v>
          </cell>
        </row>
        <row r="121">
          <cell r="A121" t="str">
            <v xml:space="preserve">Santa Bárbara </v>
          </cell>
          <cell r="B121">
            <v>1084</v>
          </cell>
          <cell r="C121">
            <v>6237</v>
          </cell>
          <cell r="D121">
            <v>6696</v>
          </cell>
          <cell r="E121">
            <v>94</v>
          </cell>
          <cell r="F121">
            <v>6749</v>
          </cell>
          <cell r="G121">
            <v>7362</v>
          </cell>
          <cell r="H121">
            <v>5850</v>
          </cell>
          <cell r="I121">
            <v>8261</v>
          </cell>
          <cell r="J121">
            <v>14111</v>
          </cell>
        </row>
        <row r="122">
          <cell r="A122" t="str">
            <v>Támesis</v>
          </cell>
          <cell r="B122">
            <v>467</v>
          </cell>
          <cell r="C122">
            <v>3196</v>
          </cell>
          <cell r="D122">
            <v>5635</v>
          </cell>
          <cell r="E122">
            <v>408</v>
          </cell>
          <cell r="F122">
            <v>4668</v>
          </cell>
          <cell r="G122">
            <v>5038</v>
          </cell>
          <cell r="H122">
            <v>4243</v>
          </cell>
          <cell r="I122">
            <v>5463</v>
          </cell>
          <cell r="J122">
            <v>9706</v>
          </cell>
        </row>
        <row r="123">
          <cell r="A123" t="str">
            <v>Tarso</v>
          </cell>
          <cell r="B123">
            <v>84</v>
          </cell>
          <cell r="C123">
            <v>2513</v>
          </cell>
          <cell r="D123">
            <v>649</v>
          </cell>
          <cell r="E123">
            <v>42</v>
          </cell>
          <cell r="F123">
            <v>1536</v>
          </cell>
          <cell r="G123">
            <v>1752</v>
          </cell>
          <cell r="H123">
            <v>1536</v>
          </cell>
          <cell r="I123">
            <v>1752</v>
          </cell>
          <cell r="J123">
            <v>3288</v>
          </cell>
        </row>
        <row r="124">
          <cell r="A124" t="str">
            <v>Titiribí</v>
          </cell>
          <cell r="B124">
            <v>50</v>
          </cell>
          <cell r="C124">
            <v>1560</v>
          </cell>
          <cell r="D124">
            <v>2199</v>
          </cell>
          <cell r="E124">
            <v>0</v>
          </cell>
          <cell r="F124">
            <v>1733</v>
          </cell>
          <cell r="G124">
            <v>2076</v>
          </cell>
          <cell r="H124">
            <v>1682</v>
          </cell>
          <cell r="I124">
            <v>2127</v>
          </cell>
          <cell r="J124">
            <v>3809</v>
          </cell>
        </row>
        <row r="125">
          <cell r="A125" t="str">
            <v>Urrao</v>
          </cell>
          <cell r="B125">
            <v>12110</v>
          </cell>
          <cell r="C125">
            <v>10106</v>
          </cell>
          <cell r="D125">
            <v>2732</v>
          </cell>
          <cell r="E125">
            <v>14</v>
          </cell>
          <cell r="F125">
            <v>12485</v>
          </cell>
          <cell r="G125">
            <v>12477</v>
          </cell>
          <cell r="H125">
            <v>9873</v>
          </cell>
          <cell r="I125">
            <v>15089</v>
          </cell>
          <cell r="J125">
            <v>24962</v>
          </cell>
        </row>
        <row r="126">
          <cell r="A126" t="str">
            <v>Valparaíso</v>
          </cell>
          <cell r="B126">
            <v>343</v>
          </cell>
          <cell r="C126">
            <v>1917</v>
          </cell>
          <cell r="D126">
            <v>1151</v>
          </cell>
          <cell r="E126">
            <v>41</v>
          </cell>
          <cell r="F126">
            <v>1654</v>
          </cell>
          <cell r="G126">
            <v>1798</v>
          </cell>
          <cell r="H126">
            <v>1859</v>
          </cell>
          <cell r="I126">
            <v>1593</v>
          </cell>
          <cell r="J126">
            <v>3452</v>
          </cell>
        </row>
        <row r="127">
          <cell r="A127" t="str">
            <v>Venecia</v>
          </cell>
          <cell r="B127">
            <v>227</v>
          </cell>
          <cell r="C127">
            <v>2809</v>
          </cell>
          <cell r="D127">
            <v>3105</v>
          </cell>
          <cell r="E127">
            <v>7</v>
          </cell>
          <cell r="F127">
            <v>2840</v>
          </cell>
          <cell r="G127">
            <v>3308</v>
          </cell>
          <cell r="H127">
            <v>3191</v>
          </cell>
          <cell r="I127">
            <v>2957</v>
          </cell>
          <cell r="J127">
            <v>6148</v>
          </cell>
        </row>
        <row r="128">
          <cell r="A128" t="str">
            <v>VALLE DE ABURRÁ</v>
          </cell>
          <cell r="B128">
            <v>146359</v>
          </cell>
          <cell r="C128">
            <v>488892</v>
          </cell>
          <cell r="D128">
            <v>188856</v>
          </cell>
          <cell r="E128">
            <v>22551</v>
          </cell>
          <cell r="F128">
            <v>385633</v>
          </cell>
          <cell r="G128">
            <v>461025</v>
          </cell>
          <cell r="H128">
            <v>802844</v>
          </cell>
          <cell r="I128">
            <v>43814</v>
          </cell>
          <cell r="J128">
            <v>846658</v>
          </cell>
        </row>
        <row r="129">
          <cell r="A129" t="str">
            <v>Medellín</v>
          </cell>
          <cell r="B129">
            <v>122117</v>
          </cell>
          <cell r="C129">
            <v>389668</v>
          </cell>
          <cell r="D129">
            <v>88818</v>
          </cell>
          <cell r="E129">
            <v>14786</v>
          </cell>
          <cell r="F129">
            <v>281757</v>
          </cell>
          <cell r="G129">
            <v>333632</v>
          </cell>
          <cell r="H129">
            <v>598765</v>
          </cell>
          <cell r="I129">
            <v>16624</v>
          </cell>
          <cell r="J129">
            <v>615389</v>
          </cell>
        </row>
        <row r="130">
          <cell r="A130" t="str">
            <v>Barbosa</v>
          </cell>
          <cell r="B130">
            <v>2047</v>
          </cell>
          <cell r="C130">
            <v>6485</v>
          </cell>
          <cell r="D130">
            <v>8919</v>
          </cell>
          <cell r="E130">
            <v>126</v>
          </cell>
          <cell r="F130">
            <v>8095</v>
          </cell>
          <cell r="G130">
            <v>9482</v>
          </cell>
          <cell r="H130">
            <v>7844</v>
          </cell>
          <cell r="I130">
            <v>9733</v>
          </cell>
          <cell r="J130">
            <v>17577</v>
          </cell>
        </row>
        <row r="131">
          <cell r="A131" t="str">
            <v>Bello</v>
          </cell>
          <cell r="B131">
            <v>10413</v>
          </cell>
          <cell r="C131">
            <v>51194</v>
          </cell>
          <cell r="D131">
            <v>29040</v>
          </cell>
          <cell r="E131">
            <v>1039</v>
          </cell>
          <cell r="F131">
            <v>40439</v>
          </cell>
          <cell r="G131">
            <v>51247</v>
          </cell>
          <cell r="H131">
            <v>88202</v>
          </cell>
          <cell r="I131">
            <v>3484</v>
          </cell>
          <cell r="J131">
            <v>91686</v>
          </cell>
        </row>
        <row r="132">
          <cell r="A132" t="str">
            <v xml:space="preserve">Caldas </v>
          </cell>
          <cell r="B132">
            <v>932</v>
          </cell>
          <cell r="C132">
            <v>7487</v>
          </cell>
          <cell r="D132">
            <v>8189</v>
          </cell>
          <cell r="E132">
            <v>219</v>
          </cell>
          <cell r="F132">
            <v>7631</v>
          </cell>
          <cell r="G132">
            <v>9196</v>
          </cell>
          <cell r="H132">
            <v>15069</v>
          </cell>
          <cell r="I132">
            <v>1758</v>
          </cell>
          <cell r="J132">
            <v>16827</v>
          </cell>
        </row>
        <row r="133">
          <cell r="A133" t="str">
            <v>Copacabana</v>
          </cell>
          <cell r="B133">
            <v>1356</v>
          </cell>
          <cell r="C133">
            <v>5312</v>
          </cell>
          <cell r="D133">
            <v>8547</v>
          </cell>
          <cell r="E133">
            <v>339</v>
          </cell>
          <cell r="F133">
            <v>7001</v>
          </cell>
          <cell r="G133">
            <v>8553</v>
          </cell>
          <cell r="H133">
            <v>11643</v>
          </cell>
          <cell r="I133">
            <v>3911</v>
          </cell>
          <cell r="J133">
            <v>15554</v>
          </cell>
        </row>
        <row r="134">
          <cell r="A134" t="str">
            <v>Envigado</v>
          </cell>
          <cell r="B134">
            <v>1705</v>
          </cell>
          <cell r="C134">
            <v>4251</v>
          </cell>
          <cell r="D134">
            <v>9708</v>
          </cell>
          <cell r="E134">
            <v>1579</v>
          </cell>
          <cell r="F134">
            <v>7919</v>
          </cell>
          <cell r="G134">
            <v>9324</v>
          </cell>
          <cell r="H134">
            <v>16801</v>
          </cell>
          <cell r="I134">
            <v>442</v>
          </cell>
          <cell r="J134">
            <v>17243</v>
          </cell>
        </row>
        <row r="135">
          <cell r="A135" t="str">
            <v>Girardota</v>
          </cell>
          <cell r="B135">
            <v>959</v>
          </cell>
          <cell r="C135">
            <v>5122</v>
          </cell>
          <cell r="D135">
            <v>6564</v>
          </cell>
          <cell r="E135">
            <v>43</v>
          </cell>
          <cell r="F135">
            <v>5777</v>
          </cell>
          <cell r="G135">
            <v>6911</v>
          </cell>
          <cell r="H135">
            <v>7415</v>
          </cell>
          <cell r="I135">
            <v>5273</v>
          </cell>
          <cell r="J135">
            <v>12688</v>
          </cell>
        </row>
        <row r="136">
          <cell r="A136" t="str">
            <v>Itaguí</v>
          </cell>
          <cell r="B136">
            <v>5046</v>
          </cell>
          <cell r="C136">
            <v>14181</v>
          </cell>
          <cell r="D136">
            <v>21740</v>
          </cell>
          <cell r="E136">
            <v>3972</v>
          </cell>
          <cell r="F136">
            <v>20344</v>
          </cell>
          <cell r="G136">
            <v>24595</v>
          </cell>
          <cell r="H136">
            <v>43023</v>
          </cell>
          <cell r="I136">
            <v>1916</v>
          </cell>
          <cell r="J136">
            <v>44939</v>
          </cell>
        </row>
        <row r="137">
          <cell r="A137" t="str">
            <v>La Estrella</v>
          </cell>
          <cell r="B137">
            <v>1236</v>
          </cell>
          <cell r="C137">
            <v>3695</v>
          </cell>
          <cell r="D137">
            <v>4381</v>
          </cell>
          <cell r="E137">
            <v>294</v>
          </cell>
          <cell r="F137">
            <v>4340</v>
          </cell>
          <cell r="G137">
            <v>5266</v>
          </cell>
          <cell r="H137">
            <v>9051</v>
          </cell>
          <cell r="I137">
            <v>555</v>
          </cell>
          <cell r="J137">
            <v>9606</v>
          </cell>
        </row>
        <row r="138">
          <cell r="A138" t="str">
            <v>Sabaneta</v>
          </cell>
          <cell r="B138">
            <v>548</v>
          </cell>
          <cell r="C138">
            <v>1497</v>
          </cell>
          <cell r="D138">
            <v>2950</v>
          </cell>
          <cell r="E138">
            <v>154</v>
          </cell>
          <cell r="F138">
            <v>2330</v>
          </cell>
          <cell r="G138">
            <v>2819</v>
          </cell>
          <cell r="H138">
            <v>5031</v>
          </cell>
          <cell r="I138">
            <v>118</v>
          </cell>
          <cell r="J138">
            <v>5149</v>
          </cell>
        </row>
        <row r="140">
          <cell r="A140" t="str">
            <v>NOTA:  El Nivel O corresponde a la poblacion especial que se afilia mediante listados censales (Indigenas, indigentes, niños menores de edad)</v>
          </cell>
        </row>
        <row r="141">
          <cell r="A141" t="str">
            <v>Fuente: Secretaria Seccional de Salud y Proteccion Social de Antioquia.</v>
          </cell>
        </row>
        <row r="142">
          <cell r="A142" t="str">
            <v>Fecha de corte: Diciembre 2015</v>
          </cell>
        </row>
      </sheetData>
      <sheetData sheetId="1">
        <row r="7">
          <cell r="A7" t="str">
            <v>Caracolí</v>
          </cell>
          <cell r="B7">
            <v>3047</v>
          </cell>
          <cell r="C7">
            <v>29</v>
          </cell>
          <cell r="D7">
            <v>154</v>
          </cell>
          <cell r="E7">
            <v>512</v>
          </cell>
          <cell r="F7">
            <v>1254</v>
          </cell>
          <cell r="G7">
            <v>568</v>
          </cell>
          <cell r="H7">
            <v>530</v>
          </cell>
          <cell r="I7">
            <v>3047</v>
          </cell>
        </row>
        <row r="8">
          <cell r="A8" t="str">
            <v>Maceo</v>
          </cell>
          <cell r="B8">
            <v>6064</v>
          </cell>
          <cell r="C8">
            <v>61</v>
          </cell>
          <cell r="D8">
            <v>356</v>
          </cell>
          <cell r="E8">
            <v>1155</v>
          </cell>
          <cell r="F8">
            <v>2487</v>
          </cell>
          <cell r="G8">
            <v>1052</v>
          </cell>
          <cell r="H8">
            <v>953</v>
          </cell>
          <cell r="I8">
            <v>6064</v>
          </cell>
        </row>
        <row r="9">
          <cell r="A9" t="str">
            <v>Puerto Berrío</v>
          </cell>
          <cell r="B9">
            <v>27079</v>
          </cell>
          <cell r="C9">
            <v>252</v>
          </cell>
          <cell r="D9">
            <v>1691</v>
          </cell>
          <cell r="E9">
            <v>5272</v>
          </cell>
          <cell r="F9">
            <v>11766</v>
          </cell>
          <cell r="G9">
            <v>4390</v>
          </cell>
          <cell r="H9">
            <v>3708</v>
          </cell>
          <cell r="I9">
            <v>27079</v>
          </cell>
        </row>
        <row r="10">
          <cell r="A10" t="str">
            <v>Puerto Nare</v>
          </cell>
          <cell r="B10">
            <v>7828</v>
          </cell>
          <cell r="C10">
            <v>61</v>
          </cell>
          <cell r="D10">
            <v>460</v>
          </cell>
          <cell r="E10">
            <v>1562</v>
          </cell>
          <cell r="F10">
            <v>3204</v>
          </cell>
          <cell r="G10">
            <v>1344</v>
          </cell>
          <cell r="H10">
            <v>1197</v>
          </cell>
          <cell r="I10">
            <v>7828</v>
          </cell>
        </row>
        <row r="11">
          <cell r="A11" t="str">
            <v>Puerto Triunfo</v>
          </cell>
          <cell r="B11">
            <v>8752</v>
          </cell>
          <cell r="C11">
            <v>102</v>
          </cell>
          <cell r="D11">
            <v>595</v>
          </cell>
          <cell r="E11">
            <v>1850</v>
          </cell>
          <cell r="F11">
            <v>3862</v>
          </cell>
          <cell r="G11">
            <v>1239</v>
          </cell>
          <cell r="H11">
            <v>1104</v>
          </cell>
          <cell r="I11">
            <v>8752</v>
          </cell>
        </row>
        <row r="12">
          <cell r="A12" t="str">
            <v>Yondó</v>
          </cell>
          <cell r="B12">
            <v>10499</v>
          </cell>
          <cell r="C12">
            <v>134</v>
          </cell>
          <cell r="D12">
            <v>894</v>
          </cell>
          <cell r="E12">
            <v>2542</v>
          </cell>
          <cell r="F12">
            <v>4456</v>
          </cell>
          <cell r="G12">
            <v>1292</v>
          </cell>
          <cell r="H12">
            <v>1181</v>
          </cell>
          <cell r="I12">
            <v>10499</v>
          </cell>
        </row>
        <row r="13">
          <cell r="A13" t="str">
            <v>BAJO CAUCA</v>
          </cell>
          <cell r="B13">
            <v>220814</v>
          </cell>
          <cell r="C13">
            <v>2568</v>
          </cell>
          <cell r="D13">
            <v>17714</v>
          </cell>
          <cell r="E13">
            <v>53635</v>
          </cell>
          <cell r="F13">
            <v>98796</v>
          </cell>
          <cell r="G13">
            <v>28716</v>
          </cell>
          <cell r="H13">
            <v>19385</v>
          </cell>
          <cell r="I13">
            <v>220814</v>
          </cell>
        </row>
        <row r="14">
          <cell r="A14" t="str">
            <v>Cáceres</v>
          </cell>
          <cell r="B14">
            <v>25555</v>
          </cell>
          <cell r="C14">
            <v>293</v>
          </cell>
          <cell r="D14">
            <v>2114</v>
          </cell>
          <cell r="E14">
            <v>6668</v>
          </cell>
          <cell r="F14">
            <v>11062</v>
          </cell>
          <cell r="G14">
            <v>3107</v>
          </cell>
          <cell r="H14">
            <v>2311</v>
          </cell>
          <cell r="I14">
            <v>25555</v>
          </cell>
        </row>
        <row r="15">
          <cell r="A15" t="str">
            <v>Caucasia</v>
          </cell>
          <cell r="B15">
            <v>70060</v>
          </cell>
          <cell r="C15">
            <v>769</v>
          </cell>
          <cell r="D15">
            <v>5001</v>
          </cell>
          <cell r="E15">
            <v>15698</v>
          </cell>
          <cell r="F15">
            <v>31663</v>
          </cell>
          <cell r="G15">
            <v>9911</v>
          </cell>
          <cell r="H15">
            <v>7018</v>
          </cell>
          <cell r="I15">
            <v>70060</v>
          </cell>
        </row>
        <row r="16">
          <cell r="A16" t="str">
            <v>El Bagre</v>
          </cell>
          <cell r="B16">
            <v>46648</v>
          </cell>
          <cell r="C16">
            <v>543</v>
          </cell>
          <cell r="D16">
            <v>4136</v>
          </cell>
          <cell r="E16">
            <v>11296</v>
          </cell>
          <cell r="F16">
            <v>20995</v>
          </cell>
          <cell r="G16">
            <v>6016</v>
          </cell>
          <cell r="H16">
            <v>3662</v>
          </cell>
          <cell r="I16">
            <v>46648</v>
          </cell>
        </row>
        <row r="17">
          <cell r="A17" t="str">
            <v>Nechí</v>
          </cell>
          <cell r="B17">
            <v>23554</v>
          </cell>
          <cell r="C17">
            <v>251</v>
          </cell>
          <cell r="D17">
            <v>2092</v>
          </cell>
          <cell r="E17">
            <v>5952</v>
          </cell>
          <cell r="F17">
            <v>10113</v>
          </cell>
          <cell r="G17">
            <v>2999</v>
          </cell>
          <cell r="H17">
            <v>2147</v>
          </cell>
          <cell r="I17">
            <v>23554</v>
          </cell>
        </row>
        <row r="18">
          <cell r="A18" t="str">
            <v>Tarazá</v>
          </cell>
          <cell r="B18">
            <v>31857</v>
          </cell>
          <cell r="C18">
            <v>412</v>
          </cell>
          <cell r="D18">
            <v>2347</v>
          </cell>
          <cell r="E18">
            <v>8267</v>
          </cell>
          <cell r="F18">
            <v>14693</v>
          </cell>
          <cell r="G18">
            <v>3741</v>
          </cell>
          <cell r="H18">
            <v>2397</v>
          </cell>
          <cell r="I18">
            <v>31857</v>
          </cell>
        </row>
        <row r="19">
          <cell r="A19" t="str">
            <v>Zaragoza</v>
          </cell>
          <cell r="B19">
            <v>23140</v>
          </cell>
          <cell r="C19">
            <v>300</v>
          </cell>
          <cell r="D19">
            <v>2024</v>
          </cell>
          <cell r="E19">
            <v>5754</v>
          </cell>
          <cell r="F19">
            <v>10270</v>
          </cell>
          <cell r="G19">
            <v>2942</v>
          </cell>
          <cell r="H19">
            <v>1850</v>
          </cell>
          <cell r="I19">
            <v>23140</v>
          </cell>
        </row>
        <row r="20">
          <cell r="A20" t="str">
            <v>URABÁ</v>
          </cell>
          <cell r="B20">
            <v>363193</v>
          </cell>
          <cell r="C20">
            <v>3462</v>
          </cell>
          <cell r="D20">
            <v>28529</v>
          </cell>
          <cell r="E20">
            <v>88636</v>
          </cell>
          <cell r="F20">
            <v>167820</v>
          </cell>
          <cell r="G20">
            <v>42443</v>
          </cell>
          <cell r="H20">
            <v>32303</v>
          </cell>
          <cell r="I20">
            <v>363193</v>
          </cell>
        </row>
        <row r="21">
          <cell r="A21" t="str">
            <v>Apartadó</v>
          </cell>
          <cell r="B21">
            <v>51769</v>
          </cell>
          <cell r="C21">
            <v>573</v>
          </cell>
          <cell r="D21">
            <v>3640</v>
          </cell>
          <cell r="E21">
            <v>11041</v>
          </cell>
          <cell r="F21">
            <v>24495</v>
          </cell>
          <cell r="G21">
            <v>6804</v>
          </cell>
          <cell r="H21">
            <v>5216</v>
          </cell>
          <cell r="I21">
            <v>51769</v>
          </cell>
        </row>
        <row r="22">
          <cell r="A22" t="str">
            <v>Arboletes</v>
          </cell>
          <cell r="B22">
            <v>26372</v>
          </cell>
          <cell r="C22">
            <v>239</v>
          </cell>
          <cell r="D22">
            <v>1912</v>
          </cell>
          <cell r="E22">
            <v>6171</v>
          </cell>
          <cell r="F22">
            <v>11797</v>
          </cell>
          <cell r="G22">
            <v>3462</v>
          </cell>
          <cell r="H22">
            <v>2791</v>
          </cell>
          <cell r="I22">
            <v>26372</v>
          </cell>
        </row>
        <row r="23">
          <cell r="A23" t="str">
            <v>Carepa</v>
          </cell>
          <cell r="B23">
            <v>24886</v>
          </cell>
          <cell r="C23">
            <v>224</v>
          </cell>
          <cell r="D23">
            <v>1833</v>
          </cell>
          <cell r="E23">
            <v>5740</v>
          </cell>
          <cell r="F23">
            <v>11812</v>
          </cell>
          <cell r="G23">
            <v>2902</v>
          </cell>
          <cell r="H23">
            <v>2375</v>
          </cell>
          <cell r="I23">
            <v>24886</v>
          </cell>
        </row>
        <row r="24">
          <cell r="A24" t="str">
            <v>Chigorodó</v>
          </cell>
          <cell r="B24">
            <v>36114</v>
          </cell>
          <cell r="C24">
            <v>378</v>
          </cell>
          <cell r="D24">
            <v>2623</v>
          </cell>
          <cell r="E24">
            <v>8541</v>
          </cell>
          <cell r="F24">
            <v>16586</v>
          </cell>
          <cell r="G24">
            <v>4426</v>
          </cell>
          <cell r="H24">
            <v>3560</v>
          </cell>
          <cell r="I24">
            <v>36114</v>
          </cell>
        </row>
        <row r="25">
          <cell r="A25" t="str">
            <v>Murindó</v>
          </cell>
          <cell r="B25">
            <v>4036</v>
          </cell>
          <cell r="C25">
            <v>49</v>
          </cell>
          <cell r="D25">
            <v>488</v>
          </cell>
          <cell r="E25">
            <v>1187</v>
          </cell>
          <cell r="F25">
            <v>1695</v>
          </cell>
          <cell r="G25">
            <v>367</v>
          </cell>
          <cell r="H25">
            <v>250</v>
          </cell>
          <cell r="I25">
            <v>4036</v>
          </cell>
        </row>
        <row r="26">
          <cell r="A26" t="str">
            <v>Mutatá</v>
          </cell>
          <cell r="B26">
            <v>17467</v>
          </cell>
          <cell r="C26">
            <v>188</v>
          </cell>
          <cell r="D26">
            <v>1709</v>
          </cell>
          <cell r="E26">
            <v>4513</v>
          </cell>
          <cell r="F26">
            <v>7877</v>
          </cell>
          <cell r="G26">
            <v>1936</v>
          </cell>
          <cell r="H26">
            <v>1244</v>
          </cell>
          <cell r="I26">
            <v>17467</v>
          </cell>
        </row>
        <row r="27">
          <cell r="A27" t="str">
            <v>Necoclí</v>
          </cell>
          <cell r="B27">
            <v>47431</v>
          </cell>
          <cell r="C27">
            <v>392</v>
          </cell>
          <cell r="D27">
            <v>3701</v>
          </cell>
          <cell r="E27">
            <v>12579</v>
          </cell>
          <cell r="F27">
            <v>21614</v>
          </cell>
          <cell r="G27">
            <v>5186</v>
          </cell>
          <cell r="H27">
            <v>3959</v>
          </cell>
          <cell r="I27">
            <v>47431</v>
          </cell>
        </row>
        <row r="28">
          <cell r="A28" t="str">
            <v>San Juan de Urabá</v>
          </cell>
          <cell r="B28">
            <v>20277</v>
          </cell>
          <cell r="C28">
            <v>201</v>
          </cell>
          <cell r="D28">
            <v>1786</v>
          </cell>
          <cell r="E28">
            <v>5263</v>
          </cell>
          <cell r="F28">
            <v>9058</v>
          </cell>
          <cell r="G28">
            <v>2197</v>
          </cell>
          <cell r="H28">
            <v>1772</v>
          </cell>
          <cell r="I28">
            <v>20277</v>
          </cell>
        </row>
        <row r="29">
          <cell r="A29" t="str">
            <v>San Pedro de Urabá</v>
          </cell>
          <cell r="B29">
            <v>29614</v>
          </cell>
          <cell r="C29">
            <v>229</v>
          </cell>
          <cell r="D29">
            <v>2195</v>
          </cell>
          <cell r="E29">
            <v>7570</v>
          </cell>
          <cell r="F29">
            <v>13178</v>
          </cell>
          <cell r="G29">
            <v>3655</v>
          </cell>
          <cell r="H29">
            <v>2787</v>
          </cell>
          <cell r="I29">
            <v>29614</v>
          </cell>
        </row>
        <row r="30">
          <cell r="A30" t="str">
            <v>Turbo</v>
          </cell>
          <cell r="B30">
            <v>98480</v>
          </cell>
          <cell r="C30">
            <v>950</v>
          </cell>
          <cell r="D30">
            <v>7998</v>
          </cell>
          <cell r="E30">
            <v>24064</v>
          </cell>
          <cell r="F30">
            <v>46892</v>
          </cell>
          <cell r="G30">
            <v>10829</v>
          </cell>
          <cell r="H30">
            <v>7747</v>
          </cell>
          <cell r="I30">
            <v>98480</v>
          </cell>
        </row>
        <row r="31">
          <cell r="A31" t="str">
            <v>Vigia del Fuerte</v>
          </cell>
          <cell r="B31">
            <v>6747</v>
          </cell>
          <cell r="C31">
            <v>39</v>
          </cell>
          <cell r="D31">
            <v>644</v>
          </cell>
          <cell r="E31">
            <v>1967</v>
          </cell>
          <cell r="F31">
            <v>2816</v>
          </cell>
          <cell r="G31">
            <v>679</v>
          </cell>
          <cell r="H31">
            <v>602</v>
          </cell>
          <cell r="I31">
            <v>6747</v>
          </cell>
        </row>
        <row r="32">
          <cell r="A32" t="str">
            <v>NORDESTE</v>
          </cell>
          <cell r="B32">
            <v>131173</v>
          </cell>
          <cell r="C32">
            <v>1395</v>
          </cell>
          <cell r="D32">
            <v>8359</v>
          </cell>
          <cell r="E32">
            <v>27491</v>
          </cell>
          <cell r="F32">
            <v>58503</v>
          </cell>
          <cell r="G32">
            <v>20238</v>
          </cell>
          <cell r="H32">
            <v>15187</v>
          </cell>
          <cell r="I32">
            <v>131173</v>
          </cell>
        </row>
        <row r="33">
          <cell r="A33" t="str">
            <v>Amalfi</v>
          </cell>
          <cell r="B33">
            <v>17263</v>
          </cell>
          <cell r="C33">
            <v>161</v>
          </cell>
          <cell r="D33">
            <v>1133</v>
          </cell>
          <cell r="E33">
            <v>3607</v>
          </cell>
          <cell r="F33">
            <v>7996</v>
          </cell>
          <cell r="G33">
            <v>2487</v>
          </cell>
          <cell r="H33">
            <v>1879</v>
          </cell>
          <cell r="I33">
            <v>17263</v>
          </cell>
        </row>
        <row r="34">
          <cell r="A34" t="str">
            <v>Anorí</v>
          </cell>
          <cell r="B34">
            <v>14132</v>
          </cell>
          <cell r="C34">
            <v>193</v>
          </cell>
          <cell r="D34">
            <v>1072</v>
          </cell>
          <cell r="E34">
            <v>3147</v>
          </cell>
          <cell r="F34">
            <v>6785</v>
          </cell>
          <cell r="G34">
            <v>1787</v>
          </cell>
          <cell r="H34">
            <v>1148</v>
          </cell>
          <cell r="I34">
            <v>14132</v>
          </cell>
        </row>
        <row r="35">
          <cell r="A35" t="str">
            <v>Cisneros</v>
          </cell>
          <cell r="B35">
            <v>6785</v>
          </cell>
          <cell r="C35">
            <v>50</v>
          </cell>
          <cell r="D35">
            <v>331</v>
          </cell>
          <cell r="E35">
            <v>1129</v>
          </cell>
          <cell r="F35">
            <v>2899</v>
          </cell>
          <cell r="G35">
            <v>1257</v>
          </cell>
          <cell r="H35">
            <v>1119</v>
          </cell>
          <cell r="I35">
            <v>6785</v>
          </cell>
        </row>
        <row r="36">
          <cell r="A36" t="str">
            <v>Remedios</v>
          </cell>
          <cell r="B36">
            <v>18336</v>
          </cell>
          <cell r="C36">
            <v>229</v>
          </cell>
          <cell r="D36">
            <v>1341</v>
          </cell>
          <cell r="E36">
            <v>4217</v>
          </cell>
          <cell r="F36">
            <v>8132</v>
          </cell>
          <cell r="G36">
            <v>2708</v>
          </cell>
          <cell r="H36">
            <v>1709</v>
          </cell>
          <cell r="I36">
            <v>18336</v>
          </cell>
        </row>
        <row r="37">
          <cell r="A37" t="str">
            <v>San Roque</v>
          </cell>
          <cell r="B37">
            <v>13360</v>
          </cell>
          <cell r="C37">
            <v>121</v>
          </cell>
          <cell r="D37">
            <v>791</v>
          </cell>
          <cell r="E37">
            <v>2577</v>
          </cell>
          <cell r="F37">
            <v>5765</v>
          </cell>
          <cell r="G37">
            <v>2146</v>
          </cell>
          <cell r="H37">
            <v>1960</v>
          </cell>
          <cell r="I37">
            <v>13360</v>
          </cell>
        </row>
        <row r="38">
          <cell r="A38" t="str">
            <v>Santo Domingo</v>
          </cell>
          <cell r="B38">
            <v>6374</v>
          </cell>
          <cell r="C38">
            <v>46</v>
          </cell>
          <cell r="D38">
            <v>251</v>
          </cell>
          <cell r="E38">
            <v>1101</v>
          </cell>
          <cell r="F38">
            <v>2567</v>
          </cell>
          <cell r="G38">
            <v>1273</v>
          </cell>
          <cell r="H38">
            <v>1136</v>
          </cell>
          <cell r="I38">
            <v>6374</v>
          </cell>
        </row>
        <row r="39">
          <cell r="A39" t="str">
            <v>Segovia</v>
          </cell>
          <cell r="B39">
            <v>24629</v>
          </cell>
          <cell r="C39">
            <v>302</v>
          </cell>
          <cell r="D39">
            <v>1754</v>
          </cell>
          <cell r="E39">
            <v>5670</v>
          </cell>
          <cell r="F39">
            <v>11248</v>
          </cell>
          <cell r="G39">
            <v>3556</v>
          </cell>
          <cell r="H39">
            <v>2099</v>
          </cell>
          <cell r="I39">
            <v>24629</v>
          </cell>
        </row>
        <row r="40">
          <cell r="A40" t="str">
            <v>Vegachí</v>
          </cell>
          <cell r="B40">
            <v>10082</v>
          </cell>
          <cell r="C40">
            <v>124</v>
          </cell>
          <cell r="D40">
            <v>649</v>
          </cell>
          <cell r="E40">
            <v>2134</v>
          </cell>
          <cell r="F40">
            <v>4412</v>
          </cell>
          <cell r="G40">
            <v>1545</v>
          </cell>
          <cell r="H40">
            <v>1218</v>
          </cell>
          <cell r="I40">
            <v>10082</v>
          </cell>
        </row>
        <row r="41">
          <cell r="A41" t="str">
            <v>Yalí</v>
          </cell>
          <cell r="B41">
            <v>5254</v>
          </cell>
          <cell r="C41">
            <v>62</v>
          </cell>
          <cell r="D41">
            <v>310</v>
          </cell>
          <cell r="E41">
            <v>964</v>
          </cell>
          <cell r="F41">
            <v>2391</v>
          </cell>
          <cell r="G41">
            <v>882</v>
          </cell>
          <cell r="H41">
            <v>645</v>
          </cell>
          <cell r="I41">
            <v>5254</v>
          </cell>
        </row>
        <row r="42">
          <cell r="A42" t="str">
            <v>Yolombó</v>
          </cell>
          <cell r="B42">
            <v>14958</v>
          </cell>
          <cell r="C42">
            <v>107</v>
          </cell>
          <cell r="D42">
            <v>727</v>
          </cell>
          <cell r="E42">
            <v>2945</v>
          </cell>
          <cell r="F42">
            <v>6308</v>
          </cell>
          <cell r="G42">
            <v>2597</v>
          </cell>
          <cell r="H42">
            <v>2274</v>
          </cell>
          <cell r="I42">
            <v>14958</v>
          </cell>
        </row>
        <row r="43">
          <cell r="A43" t="str">
            <v>OCCIDENTE</v>
          </cell>
          <cell r="B43">
            <v>148752</v>
          </cell>
          <cell r="C43">
            <v>1644</v>
          </cell>
          <cell r="D43">
            <v>9270</v>
          </cell>
          <cell r="E43">
            <v>29539</v>
          </cell>
          <cell r="F43">
            <v>64865</v>
          </cell>
          <cell r="G43">
            <v>23052</v>
          </cell>
          <cell r="H43">
            <v>20382</v>
          </cell>
          <cell r="I43">
            <v>148752</v>
          </cell>
        </row>
        <row r="44">
          <cell r="A44" t="str">
            <v>Abriaquí</v>
          </cell>
          <cell r="B44">
            <v>1427</v>
          </cell>
          <cell r="C44">
            <v>12</v>
          </cell>
          <cell r="D44">
            <v>86</v>
          </cell>
          <cell r="E44">
            <v>229</v>
          </cell>
          <cell r="F44">
            <v>615</v>
          </cell>
          <cell r="G44">
            <v>269</v>
          </cell>
          <cell r="H44">
            <v>216</v>
          </cell>
          <cell r="I44">
            <v>1427</v>
          </cell>
        </row>
        <row r="45">
          <cell r="A45" t="str">
            <v>Santa Fe de Antioquia</v>
          </cell>
          <cell r="B45">
            <v>17571</v>
          </cell>
          <cell r="C45">
            <v>220</v>
          </cell>
          <cell r="D45">
            <v>962</v>
          </cell>
          <cell r="E45">
            <v>3316</v>
          </cell>
          <cell r="F45">
            <v>8190</v>
          </cell>
          <cell r="G45">
            <v>2688</v>
          </cell>
          <cell r="H45">
            <v>2195</v>
          </cell>
          <cell r="I45">
            <v>17571</v>
          </cell>
        </row>
        <row r="46">
          <cell r="A46" t="str">
            <v>Anzá</v>
          </cell>
          <cell r="B46">
            <v>5573</v>
          </cell>
          <cell r="C46">
            <v>56</v>
          </cell>
          <cell r="D46">
            <v>318</v>
          </cell>
          <cell r="E46">
            <v>1063</v>
          </cell>
          <cell r="F46">
            <v>2493</v>
          </cell>
          <cell r="G46">
            <v>874</v>
          </cell>
          <cell r="H46">
            <v>769</v>
          </cell>
          <cell r="I46">
            <v>5573</v>
          </cell>
        </row>
        <row r="47">
          <cell r="A47" t="str">
            <v>Armenia</v>
          </cell>
          <cell r="B47">
            <v>3302</v>
          </cell>
          <cell r="C47">
            <v>32</v>
          </cell>
          <cell r="D47">
            <v>139</v>
          </cell>
          <cell r="E47">
            <v>463</v>
          </cell>
          <cell r="F47">
            <v>1342</v>
          </cell>
          <cell r="G47">
            <v>655</v>
          </cell>
          <cell r="H47">
            <v>671</v>
          </cell>
          <cell r="I47">
            <v>3302</v>
          </cell>
        </row>
        <row r="48">
          <cell r="A48" t="str">
            <v>Buriticá</v>
          </cell>
          <cell r="B48">
            <v>6010</v>
          </cell>
          <cell r="C48">
            <v>52</v>
          </cell>
          <cell r="D48">
            <v>395</v>
          </cell>
          <cell r="E48">
            <v>1185</v>
          </cell>
          <cell r="F48">
            <v>2722</v>
          </cell>
          <cell r="G48">
            <v>826</v>
          </cell>
          <cell r="H48">
            <v>830</v>
          </cell>
          <cell r="I48">
            <v>6010</v>
          </cell>
        </row>
        <row r="49">
          <cell r="A49" t="str">
            <v>Caicedo</v>
          </cell>
          <cell r="B49">
            <v>6622</v>
          </cell>
          <cell r="C49">
            <v>94</v>
          </cell>
          <cell r="D49">
            <v>413</v>
          </cell>
          <cell r="E49">
            <v>1331</v>
          </cell>
          <cell r="F49">
            <v>3115</v>
          </cell>
          <cell r="G49">
            <v>953</v>
          </cell>
          <cell r="H49">
            <v>716</v>
          </cell>
          <cell r="I49">
            <v>6622</v>
          </cell>
        </row>
        <row r="50">
          <cell r="A50" t="str">
            <v>Cañasgordas</v>
          </cell>
          <cell r="B50">
            <v>11574</v>
          </cell>
          <cell r="C50">
            <v>123</v>
          </cell>
          <cell r="D50">
            <v>673</v>
          </cell>
          <cell r="E50">
            <v>2184</v>
          </cell>
          <cell r="F50">
            <v>4861</v>
          </cell>
          <cell r="G50">
            <v>1866</v>
          </cell>
          <cell r="H50">
            <v>1867</v>
          </cell>
          <cell r="I50">
            <v>11574</v>
          </cell>
        </row>
        <row r="51">
          <cell r="A51" t="str">
            <v>Dabeiba</v>
          </cell>
          <cell r="B51">
            <v>19326</v>
          </cell>
          <cell r="C51">
            <v>247</v>
          </cell>
          <cell r="D51">
            <v>1583</v>
          </cell>
          <cell r="E51">
            <v>4728</v>
          </cell>
          <cell r="F51">
            <v>8346</v>
          </cell>
          <cell r="G51">
            <v>2373</v>
          </cell>
          <cell r="H51">
            <v>2049</v>
          </cell>
          <cell r="I51">
            <v>19326</v>
          </cell>
        </row>
        <row r="52">
          <cell r="A52" t="str">
            <v>Ebéjico</v>
          </cell>
          <cell r="B52">
            <v>7734</v>
          </cell>
          <cell r="C52">
            <v>51</v>
          </cell>
          <cell r="D52">
            <v>324</v>
          </cell>
          <cell r="E52">
            <v>1231</v>
          </cell>
          <cell r="F52">
            <v>2933</v>
          </cell>
          <cell r="G52">
            <v>1632</v>
          </cell>
          <cell r="H52">
            <v>1563</v>
          </cell>
          <cell r="I52">
            <v>7734</v>
          </cell>
        </row>
        <row r="53">
          <cell r="A53" t="str">
            <v>Frontino</v>
          </cell>
          <cell r="B53">
            <v>19140</v>
          </cell>
          <cell r="C53">
            <v>227</v>
          </cell>
          <cell r="D53">
            <v>1443</v>
          </cell>
          <cell r="E53">
            <v>4196</v>
          </cell>
          <cell r="F53">
            <v>8580</v>
          </cell>
          <cell r="G53">
            <v>2619</v>
          </cell>
          <cell r="H53">
            <v>2075</v>
          </cell>
          <cell r="I53">
            <v>19140</v>
          </cell>
        </row>
        <row r="54">
          <cell r="A54" t="str">
            <v>Giraldo</v>
          </cell>
          <cell r="B54">
            <v>3433</v>
          </cell>
          <cell r="C54">
            <v>64</v>
          </cell>
          <cell r="D54">
            <v>206</v>
          </cell>
          <cell r="E54">
            <v>679</v>
          </cell>
          <cell r="F54">
            <v>1439</v>
          </cell>
          <cell r="G54">
            <v>494</v>
          </cell>
          <cell r="H54">
            <v>551</v>
          </cell>
          <cell r="I54">
            <v>3433</v>
          </cell>
        </row>
        <row r="55">
          <cell r="A55" t="str">
            <v>Heliconia</v>
          </cell>
          <cell r="B55">
            <v>3882</v>
          </cell>
          <cell r="C55">
            <v>21</v>
          </cell>
          <cell r="D55">
            <v>140</v>
          </cell>
          <cell r="E55">
            <v>608</v>
          </cell>
          <cell r="F55">
            <v>1565</v>
          </cell>
          <cell r="G55">
            <v>845</v>
          </cell>
          <cell r="H55">
            <v>703</v>
          </cell>
          <cell r="I55">
            <v>3882</v>
          </cell>
        </row>
        <row r="56">
          <cell r="A56" t="str">
            <v>Liborina</v>
          </cell>
          <cell r="B56">
            <v>7296</v>
          </cell>
          <cell r="C56">
            <v>71</v>
          </cell>
          <cell r="D56">
            <v>355</v>
          </cell>
          <cell r="E56">
            <v>1388</v>
          </cell>
          <cell r="F56">
            <v>3043</v>
          </cell>
          <cell r="G56">
            <v>1283</v>
          </cell>
          <cell r="H56">
            <v>1156</v>
          </cell>
          <cell r="I56">
            <v>7296</v>
          </cell>
        </row>
        <row r="57">
          <cell r="A57" t="str">
            <v>Olaya</v>
          </cell>
          <cell r="B57">
            <v>1799</v>
          </cell>
          <cell r="C57">
            <v>12</v>
          </cell>
          <cell r="D57">
            <v>74</v>
          </cell>
          <cell r="E57">
            <v>329</v>
          </cell>
          <cell r="F57">
            <v>701</v>
          </cell>
          <cell r="G57">
            <v>332</v>
          </cell>
          <cell r="H57">
            <v>351</v>
          </cell>
          <cell r="I57">
            <v>1799</v>
          </cell>
        </row>
        <row r="58">
          <cell r="A58" t="str">
            <v>Peque</v>
          </cell>
          <cell r="B58">
            <v>6603</v>
          </cell>
          <cell r="C58">
            <v>83</v>
          </cell>
          <cell r="D58">
            <v>486</v>
          </cell>
          <cell r="E58">
            <v>1387</v>
          </cell>
          <cell r="F58">
            <v>2892</v>
          </cell>
          <cell r="G58">
            <v>858</v>
          </cell>
          <cell r="H58">
            <v>897</v>
          </cell>
          <cell r="I58">
            <v>6603</v>
          </cell>
        </row>
        <row r="59">
          <cell r="A59" t="str">
            <v>Sabanalarga</v>
          </cell>
          <cell r="B59">
            <v>7278</v>
          </cell>
          <cell r="C59">
            <v>92</v>
          </cell>
          <cell r="D59">
            <v>556</v>
          </cell>
          <cell r="E59">
            <v>1539</v>
          </cell>
          <cell r="F59">
            <v>3219</v>
          </cell>
          <cell r="G59">
            <v>1030</v>
          </cell>
          <cell r="H59">
            <v>842</v>
          </cell>
          <cell r="I59">
            <v>7278</v>
          </cell>
        </row>
        <row r="60">
          <cell r="A60" t="str">
            <v>San Jerónimo</v>
          </cell>
          <cell r="B60">
            <v>6384</v>
          </cell>
          <cell r="C60">
            <v>54</v>
          </cell>
          <cell r="D60">
            <v>335</v>
          </cell>
          <cell r="E60">
            <v>1109</v>
          </cell>
          <cell r="F60">
            <v>2809</v>
          </cell>
          <cell r="G60">
            <v>1134</v>
          </cell>
          <cell r="H60">
            <v>943</v>
          </cell>
          <cell r="I60">
            <v>6384</v>
          </cell>
        </row>
        <row r="61">
          <cell r="A61" t="str">
            <v>Sopetrán</v>
          </cell>
          <cell r="B61">
            <v>7912</v>
          </cell>
          <cell r="C61">
            <v>63</v>
          </cell>
          <cell r="D61">
            <v>370</v>
          </cell>
          <cell r="E61">
            <v>1374</v>
          </cell>
          <cell r="F61">
            <v>3431</v>
          </cell>
          <cell r="G61">
            <v>1458</v>
          </cell>
          <cell r="H61">
            <v>1216</v>
          </cell>
          <cell r="I61">
            <v>7912</v>
          </cell>
        </row>
        <row r="62">
          <cell r="A62" t="str">
            <v>Uramita</v>
          </cell>
          <cell r="B62">
            <v>5886</v>
          </cell>
          <cell r="C62">
            <v>70</v>
          </cell>
          <cell r="D62">
            <v>412</v>
          </cell>
          <cell r="E62">
            <v>1200</v>
          </cell>
          <cell r="F62">
            <v>2569</v>
          </cell>
          <cell r="G62">
            <v>863</v>
          </cell>
          <cell r="H62">
            <v>772</v>
          </cell>
          <cell r="I62">
            <v>5886</v>
          </cell>
        </row>
        <row r="63">
          <cell r="A63" t="str">
            <v>NORTE</v>
          </cell>
          <cell r="B63">
            <v>144637</v>
          </cell>
          <cell r="C63">
            <v>1479</v>
          </cell>
          <cell r="D63">
            <v>8938</v>
          </cell>
          <cell r="E63">
            <v>30305</v>
          </cell>
          <cell r="F63">
            <v>65169</v>
          </cell>
          <cell r="G63">
            <v>21680</v>
          </cell>
          <cell r="H63">
            <v>17066</v>
          </cell>
          <cell r="I63">
            <v>144637</v>
          </cell>
        </row>
        <row r="64">
          <cell r="A64" t="str">
            <v>Angostura</v>
          </cell>
          <cell r="B64">
            <v>9456</v>
          </cell>
          <cell r="C64">
            <v>91</v>
          </cell>
          <cell r="D64">
            <v>545</v>
          </cell>
          <cell r="E64">
            <v>1895</v>
          </cell>
          <cell r="F64">
            <v>4373</v>
          </cell>
          <cell r="G64">
            <v>1441</v>
          </cell>
          <cell r="H64">
            <v>1111</v>
          </cell>
          <cell r="I64">
            <v>9456</v>
          </cell>
        </row>
        <row r="65">
          <cell r="A65" t="str">
            <v>Belmira</v>
          </cell>
          <cell r="B65">
            <v>3210</v>
          </cell>
          <cell r="C65">
            <v>22</v>
          </cell>
          <cell r="D65">
            <v>176</v>
          </cell>
          <cell r="E65">
            <v>666</v>
          </cell>
          <cell r="F65">
            <v>1403</v>
          </cell>
          <cell r="G65">
            <v>583</v>
          </cell>
          <cell r="H65">
            <v>360</v>
          </cell>
          <cell r="I65">
            <v>3210</v>
          </cell>
        </row>
        <row r="66">
          <cell r="A66" t="str">
            <v xml:space="preserve">Briceño </v>
          </cell>
          <cell r="B66">
            <v>6182</v>
          </cell>
          <cell r="C66">
            <v>74</v>
          </cell>
          <cell r="D66">
            <v>457</v>
          </cell>
          <cell r="E66">
            <v>1443</v>
          </cell>
          <cell r="F66">
            <v>2851</v>
          </cell>
          <cell r="G66">
            <v>772</v>
          </cell>
          <cell r="H66">
            <v>585</v>
          </cell>
          <cell r="I66">
            <v>6182</v>
          </cell>
        </row>
        <row r="67">
          <cell r="A67" t="str">
            <v>Campamento</v>
          </cell>
          <cell r="B67">
            <v>6294</v>
          </cell>
          <cell r="C67">
            <v>64</v>
          </cell>
          <cell r="D67">
            <v>433</v>
          </cell>
          <cell r="E67">
            <v>1393</v>
          </cell>
          <cell r="F67">
            <v>2826</v>
          </cell>
          <cell r="G67">
            <v>866</v>
          </cell>
          <cell r="H67">
            <v>712</v>
          </cell>
          <cell r="I67">
            <v>6294</v>
          </cell>
        </row>
        <row r="68">
          <cell r="A68" t="str">
            <v>Carolina del Príncipe</v>
          </cell>
          <cell r="B68">
            <v>1585</v>
          </cell>
          <cell r="C68">
            <v>8</v>
          </cell>
          <cell r="D68">
            <v>65</v>
          </cell>
          <cell r="E68">
            <v>238</v>
          </cell>
          <cell r="F68">
            <v>629</v>
          </cell>
          <cell r="G68">
            <v>322</v>
          </cell>
          <cell r="H68">
            <v>323</v>
          </cell>
          <cell r="I68">
            <v>1585</v>
          </cell>
        </row>
        <row r="69">
          <cell r="A69" t="str">
            <v>Donmatías</v>
          </cell>
          <cell r="B69">
            <v>6440</v>
          </cell>
          <cell r="C69">
            <v>41</v>
          </cell>
          <cell r="D69">
            <v>328</v>
          </cell>
          <cell r="E69">
            <v>1191</v>
          </cell>
          <cell r="F69">
            <v>3013</v>
          </cell>
          <cell r="G69">
            <v>1046</v>
          </cell>
          <cell r="H69">
            <v>821</v>
          </cell>
          <cell r="I69">
            <v>6440</v>
          </cell>
        </row>
        <row r="70">
          <cell r="A70" t="str">
            <v>Entrerríos</v>
          </cell>
          <cell r="B70">
            <v>2631</v>
          </cell>
          <cell r="C70">
            <v>23</v>
          </cell>
          <cell r="D70">
            <v>141</v>
          </cell>
          <cell r="E70">
            <v>477</v>
          </cell>
          <cell r="F70">
            <v>1181</v>
          </cell>
          <cell r="G70">
            <v>488</v>
          </cell>
          <cell r="H70">
            <v>321</v>
          </cell>
          <cell r="I70">
            <v>2631</v>
          </cell>
        </row>
        <row r="71">
          <cell r="A71" t="str">
            <v>Gómez Plata</v>
          </cell>
          <cell r="B71">
            <v>4915</v>
          </cell>
          <cell r="C71">
            <v>34</v>
          </cell>
          <cell r="D71">
            <v>215</v>
          </cell>
          <cell r="E71">
            <v>854</v>
          </cell>
          <cell r="F71">
            <v>1954</v>
          </cell>
          <cell r="G71">
            <v>934</v>
          </cell>
          <cell r="H71">
            <v>924</v>
          </cell>
          <cell r="I71">
            <v>4915</v>
          </cell>
        </row>
        <row r="72">
          <cell r="A72" t="str">
            <v>Guadalupe</v>
          </cell>
          <cell r="B72">
            <v>3998</v>
          </cell>
          <cell r="C72">
            <v>41</v>
          </cell>
          <cell r="D72">
            <v>206</v>
          </cell>
          <cell r="E72">
            <v>756</v>
          </cell>
          <cell r="F72">
            <v>1724</v>
          </cell>
          <cell r="G72">
            <v>654</v>
          </cell>
          <cell r="H72">
            <v>617</v>
          </cell>
          <cell r="I72">
            <v>3998</v>
          </cell>
        </row>
        <row r="73">
          <cell r="A73" t="str">
            <v>Ituango</v>
          </cell>
          <cell r="B73">
            <v>19289</v>
          </cell>
          <cell r="C73">
            <v>210</v>
          </cell>
          <cell r="D73">
            <v>1355</v>
          </cell>
          <cell r="E73">
            <v>4504</v>
          </cell>
          <cell r="F73">
            <v>8511</v>
          </cell>
          <cell r="G73">
            <v>2480</v>
          </cell>
          <cell r="H73">
            <v>2229</v>
          </cell>
          <cell r="I73">
            <v>19289</v>
          </cell>
        </row>
        <row r="74">
          <cell r="A74" t="str">
            <v>San Andrés de C.</v>
          </cell>
          <cell r="B74">
            <v>4588</v>
          </cell>
          <cell r="C74">
            <v>53</v>
          </cell>
          <cell r="D74">
            <v>301</v>
          </cell>
          <cell r="E74">
            <v>961</v>
          </cell>
          <cell r="F74">
            <v>1936</v>
          </cell>
          <cell r="G74">
            <v>750</v>
          </cell>
          <cell r="H74">
            <v>587</v>
          </cell>
          <cell r="I74">
            <v>4588</v>
          </cell>
        </row>
        <row r="75">
          <cell r="A75" t="str">
            <v>San José de la M.</v>
          </cell>
          <cell r="B75">
            <v>2004</v>
          </cell>
          <cell r="C75">
            <v>18</v>
          </cell>
          <cell r="D75">
            <v>129</v>
          </cell>
          <cell r="E75">
            <v>482</v>
          </cell>
          <cell r="F75">
            <v>899</v>
          </cell>
          <cell r="G75">
            <v>270</v>
          </cell>
          <cell r="H75">
            <v>206</v>
          </cell>
          <cell r="I75">
            <v>2004</v>
          </cell>
        </row>
        <row r="76">
          <cell r="A76" t="str">
            <v>San Pedro de los M.</v>
          </cell>
          <cell r="B76">
            <v>9690</v>
          </cell>
          <cell r="C76">
            <v>92</v>
          </cell>
          <cell r="D76">
            <v>522</v>
          </cell>
          <cell r="E76">
            <v>1971</v>
          </cell>
          <cell r="F76">
            <v>4378</v>
          </cell>
          <cell r="G76">
            <v>1603</v>
          </cell>
          <cell r="H76">
            <v>1124</v>
          </cell>
          <cell r="I76">
            <v>9690</v>
          </cell>
        </row>
        <row r="77">
          <cell r="A77" t="str">
            <v>Santa Rosa de Osos</v>
          </cell>
          <cell r="B77">
            <v>16511</v>
          </cell>
          <cell r="C77">
            <v>212</v>
          </cell>
          <cell r="D77">
            <v>962</v>
          </cell>
          <cell r="E77">
            <v>3014</v>
          </cell>
          <cell r="F77">
            <v>7465</v>
          </cell>
          <cell r="G77">
            <v>2774</v>
          </cell>
          <cell r="H77">
            <v>2084</v>
          </cell>
          <cell r="I77">
            <v>16511</v>
          </cell>
        </row>
        <row r="78">
          <cell r="A78" t="str">
            <v>Toledo</v>
          </cell>
          <cell r="B78">
            <v>4305</v>
          </cell>
          <cell r="C78">
            <v>57</v>
          </cell>
          <cell r="D78">
            <v>278</v>
          </cell>
          <cell r="E78">
            <v>953</v>
          </cell>
          <cell r="F78">
            <v>1915</v>
          </cell>
          <cell r="G78">
            <v>551</v>
          </cell>
          <cell r="H78">
            <v>551</v>
          </cell>
          <cell r="I78">
            <v>4305</v>
          </cell>
        </row>
        <row r="79">
          <cell r="A79" t="str">
            <v>Valdivia</v>
          </cell>
          <cell r="B79">
            <v>13573</v>
          </cell>
          <cell r="C79">
            <v>130</v>
          </cell>
          <cell r="D79">
            <v>968</v>
          </cell>
          <cell r="E79">
            <v>3352</v>
          </cell>
          <cell r="F79">
            <v>6171</v>
          </cell>
          <cell r="G79">
            <v>1714</v>
          </cell>
          <cell r="H79">
            <v>1238</v>
          </cell>
          <cell r="I79">
            <v>13573</v>
          </cell>
        </row>
        <row r="80">
          <cell r="A80" t="str">
            <v>Yarumal</v>
          </cell>
          <cell r="B80">
            <v>29966</v>
          </cell>
          <cell r="C80">
            <v>309</v>
          </cell>
          <cell r="D80">
            <v>1857</v>
          </cell>
          <cell r="E80">
            <v>6155</v>
          </cell>
          <cell r="F80">
            <v>13940</v>
          </cell>
          <cell r="G80">
            <v>4432</v>
          </cell>
          <cell r="H80">
            <v>3273</v>
          </cell>
          <cell r="I80">
            <v>29966</v>
          </cell>
        </row>
        <row r="81">
          <cell r="A81" t="str">
            <v>ORIENTE</v>
          </cell>
          <cell r="B81">
            <v>238091</v>
          </cell>
          <cell r="C81">
            <v>2256</v>
          </cell>
          <cell r="D81">
            <v>12709</v>
          </cell>
          <cell r="E81">
            <v>41833</v>
          </cell>
          <cell r="F81">
            <v>102931</v>
          </cell>
          <cell r="G81">
            <v>41389</v>
          </cell>
          <cell r="H81">
            <v>36973</v>
          </cell>
          <cell r="I81">
            <v>238091</v>
          </cell>
        </row>
        <row r="82">
          <cell r="A82" t="str">
            <v>Abejorral</v>
          </cell>
          <cell r="B82">
            <v>13866</v>
          </cell>
          <cell r="C82">
            <v>139</v>
          </cell>
          <cell r="D82">
            <v>665</v>
          </cell>
          <cell r="E82">
            <v>2512</v>
          </cell>
          <cell r="F82">
            <v>5792</v>
          </cell>
          <cell r="G82">
            <v>2513</v>
          </cell>
          <cell r="H82">
            <v>2245</v>
          </cell>
          <cell r="I82">
            <v>13866</v>
          </cell>
        </row>
        <row r="83">
          <cell r="A83" t="str">
            <v>Alejandría</v>
          </cell>
          <cell r="B83">
            <v>2837</v>
          </cell>
          <cell r="C83">
            <v>32</v>
          </cell>
          <cell r="D83">
            <v>188</v>
          </cell>
          <cell r="E83">
            <v>453</v>
          </cell>
          <cell r="F83">
            <v>1209</v>
          </cell>
          <cell r="G83">
            <v>493</v>
          </cell>
          <cell r="H83">
            <v>462</v>
          </cell>
          <cell r="I83">
            <v>2837</v>
          </cell>
        </row>
        <row r="84">
          <cell r="A84" t="str">
            <v xml:space="preserve">Argelia </v>
          </cell>
          <cell r="B84">
            <v>6798</v>
          </cell>
          <cell r="C84">
            <v>92</v>
          </cell>
          <cell r="D84">
            <v>456</v>
          </cell>
          <cell r="E84">
            <v>1443</v>
          </cell>
          <cell r="F84">
            <v>2952</v>
          </cell>
          <cell r="G84">
            <v>982</v>
          </cell>
          <cell r="H84">
            <v>873</v>
          </cell>
          <cell r="I84">
            <v>6798</v>
          </cell>
        </row>
        <row r="85">
          <cell r="A85" t="str">
            <v>El Carmen de Viboral</v>
          </cell>
          <cell r="B85">
            <v>14049</v>
          </cell>
          <cell r="C85">
            <v>134</v>
          </cell>
          <cell r="D85">
            <v>733</v>
          </cell>
          <cell r="E85">
            <v>2320</v>
          </cell>
          <cell r="F85">
            <v>6309</v>
          </cell>
          <cell r="G85">
            <v>2417</v>
          </cell>
          <cell r="H85">
            <v>2136</v>
          </cell>
          <cell r="I85">
            <v>14049</v>
          </cell>
        </row>
        <row r="86">
          <cell r="A86" t="str">
            <v>Cocorná</v>
          </cell>
          <cell r="B86">
            <v>10788</v>
          </cell>
          <cell r="C86">
            <v>111</v>
          </cell>
          <cell r="D86">
            <v>574</v>
          </cell>
          <cell r="E86">
            <v>1899</v>
          </cell>
          <cell r="F86">
            <v>4489</v>
          </cell>
          <cell r="G86">
            <v>1875</v>
          </cell>
          <cell r="H86">
            <v>1840</v>
          </cell>
          <cell r="I86">
            <v>10788</v>
          </cell>
        </row>
        <row r="87">
          <cell r="A87" t="str">
            <v>Concepción</v>
          </cell>
          <cell r="B87">
            <v>2981</v>
          </cell>
          <cell r="C87">
            <v>24</v>
          </cell>
          <cell r="D87">
            <v>144</v>
          </cell>
          <cell r="E87">
            <v>487</v>
          </cell>
          <cell r="F87">
            <v>1233</v>
          </cell>
          <cell r="G87">
            <v>568</v>
          </cell>
          <cell r="H87">
            <v>525</v>
          </cell>
          <cell r="I87">
            <v>2981</v>
          </cell>
        </row>
        <row r="88">
          <cell r="A88" t="str">
            <v xml:space="preserve">Granada </v>
          </cell>
          <cell r="B88">
            <v>6640</v>
          </cell>
          <cell r="C88">
            <v>77</v>
          </cell>
          <cell r="D88">
            <v>409</v>
          </cell>
          <cell r="E88">
            <v>1214</v>
          </cell>
          <cell r="F88">
            <v>2717</v>
          </cell>
          <cell r="G88">
            <v>1149</v>
          </cell>
          <cell r="H88">
            <v>1074</v>
          </cell>
          <cell r="I88">
            <v>6640</v>
          </cell>
        </row>
        <row r="89">
          <cell r="A89" t="str">
            <v>Guarne</v>
          </cell>
          <cell r="B89">
            <v>12072</v>
          </cell>
          <cell r="C89">
            <v>90</v>
          </cell>
          <cell r="D89">
            <v>535</v>
          </cell>
          <cell r="E89">
            <v>1778</v>
          </cell>
          <cell r="F89">
            <v>5280</v>
          </cell>
          <cell r="G89">
            <v>2302</v>
          </cell>
          <cell r="H89">
            <v>2087</v>
          </cell>
          <cell r="I89">
            <v>12072</v>
          </cell>
        </row>
        <row r="90">
          <cell r="A90" t="str">
            <v>Guatapé</v>
          </cell>
          <cell r="B90">
            <v>2758</v>
          </cell>
          <cell r="C90">
            <v>32</v>
          </cell>
          <cell r="D90">
            <v>130</v>
          </cell>
          <cell r="E90">
            <v>405</v>
          </cell>
          <cell r="F90">
            <v>1216</v>
          </cell>
          <cell r="G90">
            <v>520</v>
          </cell>
          <cell r="H90">
            <v>455</v>
          </cell>
          <cell r="I90">
            <v>2758</v>
          </cell>
        </row>
        <row r="91">
          <cell r="A91" t="str">
            <v>La Ceja del Tambo</v>
          </cell>
          <cell r="B91">
            <v>10801</v>
          </cell>
          <cell r="C91">
            <v>113</v>
          </cell>
          <cell r="D91">
            <v>568</v>
          </cell>
          <cell r="E91">
            <v>1738</v>
          </cell>
          <cell r="F91">
            <v>4603</v>
          </cell>
          <cell r="G91">
            <v>1966</v>
          </cell>
          <cell r="H91">
            <v>1813</v>
          </cell>
          <cell r="I91">
            <v>10801</v>
          </cell>
        </row>
        <row r="92">
          <cell r="A92" t="str">
            <v xml:space="preserve">La Unión </v>
          </cell>
          <cell r="B92">
            <v>9090</v>
          </cell>
          <cell r="C92">
            <v>78</v>
          </cell>
          <cell r="D92">
            <v>495</v>
          </cell>
          <cell r="E92">
            <v>1647</v>
          </cell>
          <cell r="F92">
            <v>4030</v>
          </cell>
          <cell r="G92">
            <v>1593</v>
          </cell>
          <cell r="H92">
            <v>1247</v>
          </cell>
          <cell r="I92">
            <v>9090</v>
          </cell>
        </row>
        <row r="93">
          <cell r="A93" t="str">
            <v>Marinilla</v>
          </cell>
          <cell r="B93">
            <v>16027</v>
          </cell>
          <cell r="C93">
            <v>138</v>
          </cell>
          <cell r="D93">
            <v>895</v>
          </cell>
          <cell r="E93">
            <v>2776</v>
          </cell>
          <cell r="F93">
            <v>7137</v>
          </cell>
          <cell r="G93">
            <v>2770</v>
          </cell>
          <cell r="H93">
            <v>2311</v>
          </cell>
          <cell r="I93">
            <v>16027</v>
          </cell>
        </row>
        <row r="94">
          <cell r="A94" t="str">
            <v>Nariño</v>
          </cell>
          <cell r="B94">
            <v>8873</v>
          </cell>
          <cell r="C94">
            <v>98</v>
          </cell>
          <cell r="D94">
            <v>485</v>
          </cell>
          <cell r="E94">
            <v>1854</v>
          </cell>
          <cell r="F94">
            <v>3601</v>
          </cell>
          <cell r="G94">
            <v>1458</v>
          </cell>
          <cell r="H94">
            <v>1377</v>
          </cell>
          <cell r="I94">
            <v>8873</v>
          </cell>
        </row>
        <row r="95">
          <cell r="A95" t="str">
            <v>El Peñol</v>
          </cell>
          <cell r="B95">
            <v>11111</v>
          </cell>
          <cell r="C95">
            <v>94</v>
          </cell>
          <cell r="D95">
            <v>647</v>
          </cell>
          <cell r="E95">
            <v>1797</v>
          </cell>
          <cell r="F95">
            <v>4846</v>
          </cell>
          <cell r="G95">
            <v>2019</v>
          </cell>
          <cell r="H95">
            <v>1708</v>
          </cell>
          <cell r="I95">
            <v>11111</v>
          </cell>
        </row>
        <row r="96">
          <cell r="A96" t="str">
            <v>El Retiro</v>
          </cell>
          <cell r="B96">
            <v>4079</v>
          </cell>
          <cell r="C96">
            <v>31</v>
          </cell>
          <cell r="D96">
            <v>172</v>
          </cell>
          <cell r="E96">
            <v>657</v>
          </cell>
          <cell r="F96">
            <v>1735</v>
          </cell>
          <cell r="G96">
            <v>811</v>
          </cell>
          <cell r="H96">
            <v>673</v>
          </cell>
          <cell r="I96">
            <v>4079</v>
          </cell>
        </row>
        <row r="97">
          <cell r="A97" t="str">
            <v xml:space="preserve">Rionegro </v>
          </cell>
          <cell r="B97">
            <v>19782</v>
          </cell>
          <cell r="C97">
            <v>127</v>
          </cell>
          <cell r="D97">
            <v>850</v>
          </cell>
          <cell r="E97">
            <v>2911</v>
          </cell>
          <cell r="F97">
            <v>8394</v>
          </cell>
          <cell r="G97">
            <v>3881</v>
          </cell>
          <cell r="H97">
            <v>3619</v>
          </cell>
          <cell r="I97">
            <v>19782</v>
          </cell>
        </row>
        <row r="98">
          <cell r="A98" t="str">
            <v xml:space="preserve">San Carlos </v>
          </cell>
          <cell r="B98">
            <v>9973</v>
          </cell>
          <cell r="C98">
            <v>89</v>
          </cell>
          <cell r="D98">
            <v>592</v>
          </cell>
          <cell r="E98">
            <v>1795</v>
          </cell>
          <cell r="F98">
            <v>4120</v>
          </cell>
          <cell r="G98">
            <v>1778</v>
          </cell>
          <cell r="H98">
            <v>1599</v>
          </cell>
          <cell r="I98">
            <v>9973</v>
          </cell>
        </row>
        <row r="99">
          <cell r="A99" t="str">
            <v>San Francisco</v>
          </cell>
          <cell r="B99">
            <v>4974</v>
          </cell>
          <cell r="C99">
            <v>67</v>
          </cell>
          <cell r="D99">
            <v>319</v>
          </cell>
          <cell r="E99">
            <v>975</v>
          </cell>
          <cell r="F99">
            <v>2068</v>
          </cell>
          <cell r="G99">
            <v>749</v>
          </cell>
          <cell r="H99">
            <v>796</v>
          </cell>
          <cell r="I99">
            <v>4974</v>
          </cell>
        </row>
        <row r="100">
          <cell r="A100" t="str">
            <v xml:space="preserve">San Luis </v>
          </cell>
          <cell r="B100">
            <v>9776</v>
          </cell>
          <cell r="C100">
            <v>111</v>
          </cell>
          <cell r="D100">
            <v>632</v>
          </cell>
          <cell r="E100">
            <v>2008</v>
          </cell>
          <cell r="F100">
            <v>4307</v>
          </cell>
          <cell r="G100">
            <v>1469</v>
          </cell>
          <cell r="H100">
            <v>1249</v>
          </cell>
          <cell r="I100">
            <v>9776</v>
          </cell>
        </row>
        <row r="101">
          <cell r="A101" t="str">
            <v>San Rafael</v>
          </cell>
          <cell r="B101">
            <v>9229</v>
          </cell>
          <cell r="C101">
            <v>112</v>
          </cell>
          <cell r="D101">
            <v>454</v>
          </cell>
          <cell r="E101">
            <v>1548</v>
          </cell>
          <cell r="F101">
            <v>4040</v>
          </cell>
          <cell r="G101">
            <v>1541</v>
          </cell>
          <cell r="H101">
            <v>1534</v>
          </cell>
          <cell r="I101">
            <v>9229</v>
          </cell>
        </row>
        <row r="102">
          <cell r="A102" t="str">
            <v>San Vicente</v>
          </cell>
          <cell r="B102">
            <v>12703</v>
          </cell>
          <cell r="C102">
            <v>100</v>
          </cell>
          <cell r="D102">
            <v>605</v>
          </cell>
          <cell r="E102">
            <v>2151</v>
          </cell>
          <cell r="F102">
            <v>5809</v>
          </cell>
          <cell r="G102">
            <v>2163</v>
          </cell>
          <cell r="H102">
            <v>1875</v>
          </cell>
          <cell r="I102">
            <v>12703</v>
          </cell>
        </row>
        <row r="103">
          <cell r="A103" t="str">
            <v>El Santuario</v>
          </cell>
          <cell r="B103">
            <v>14813</v>
          </cell>
          <cell r="C103">
            <v>180</v>
          </cell>
          <cell r="D103">
            <v>863</v>
          </cell>
          <cell r="E103">
            <v>2948</v>
          </cell>
          <cell r="F103">
            <v>6558</v>
          </cell>
          <cell r="G103">
            <v>2383</v>
          </cell>
          <cell r="H103">
            <v>1881</v>
          </cell>
          <cell r="I103">
            <v>14813</v>
          </cell>
        </row>
        <row r="104">
          <cell r="A104" t="str">
            <v>Sonsón</v>
          </cell>
          <cell r="B104">
            <v>24071</v>
          </cell>
          <cell r="C104">
            <v>187</v>
          </cell>
          <cell r="D104">
            <v>1298</v>
          </cell>
          <cell r="E104">
            <v>4517</v>
          </cell>
          <cell r="F104">
            <v>10486</v>
          </cell>
          <cell r="G104">
            <v>3989</v>
          </cell>
          <cell r="H104">
            <v>3594</v>
          </cell>
          <cell r="I104">
            <v>24071</v>
          </cell>
        </row>
        <row r="105">
          <cell r="A105" t="str">
            <v>SUROESTE</v>
          </cell>
          <cell r="B105">
            <v>225275</v>
          </cell>
          <cell r="C105">
            <v>2065</v>
          </cell>
          <cell r="D105">
            <v>11931</v>
          </cell>
          <cell r="E105">
            <v>40017</v>
          </cell>
          <cell r="F105">
            <v>96195</v>
          </cell>
          <cell r="G105">
            <v>40412</v>
          </cell>
          <cell r="H105">
            <v>34655</v>
          </cell>
          <cell r="I105">
            <v>225275</v>
          </cell>
        </row>
        <row r="106">
          <cell r="A106" t="str">
            <v>Amagá</v>
          </cell>
          <cell r="B106">
            <v>11011</v>
          </cell>
          <cell r="C106">
            <v>98</v>
          </cell>
          <cell r="D106">
            <v>424</v>
          </cell>
          <cell r="E106">
            <v>1705</v>
          </cell>
          <cell r="F106">
            <v>4694</v>
          </cell>
          <cell r="G106">
            <v>2238</v>
          </cell>
          <cell r="H106">
            <v>1852</v>
          </cell>
          <cell r="I106">
            <v>11011</v>
          </cell>
        </row>
        <row r="107">
          <cell r="A107" t="str">
            <v>Andes</v>
          </cell>
          <cell r="B107">
            <v>29561</v>
          </cell>
          <cell r="C107">
            <v>258</v>
          </cell>
          <cell r="D107">
            <v>1742</v>
          </cell>
          <cell r="E107">
            <v>5181</v>
          </cell>
          <cell r="F107">
            <v>13093</v>
          </cell>
          <cell r="G107">
            <v>5173</v>
          </cell>
          <cell r="H107">
            <v>4114</v>
          </cell>
          <cell r="I107">
            <v>29561</v>
          </cell>
        </row>
        <row r="108">
          <cell r="A108" t="str">
            <v>Angelópolis</v>
          </cell>
          <cell r="B108">
            <v>3121</v>
          </cell>
          <cell r="C108">
            <v>21</v>
          </cell>
          <cell r="D108">
            <v>134</v>
          </cell>
          <cell r="E108">
            <v>522</v>
          </cell>
          <cell r="F108">
            <v>1290</v>
          </cell>
          <cell r="G108">
            <v>605</v>
          </cell>
          <cell r="H108">
            <v>549</v>
          </cell>
          <cell r="I108">
            <v>3121</v>
          </cell>
        </row>
        <row r="109">
          <cell r="A109" t="str">
            <v>Betania</v>
          </cell>
          <cell r="B109">
            <v>6970</v>
          </cell>
          <cell r="C109">
            <v>53</v>
          </cell>
          <cell r="D109">
            <v>357</v>
          </cell>
          <cell r="E109">
            <v>1359</v>
          </cell>
          <cell r="F109">
            <v>3074</v>
          </cell>
          <cell r="G109">
            <v>1181</v>
          </cell>
          <cell r="H109">
            <v>946</v>
          </cell>
          <cell r="I109">
            <v>6970</v>
          </cell>
        </row>
        <row r="110">
          <cell r="A110" t="str">
            <v>Betulia</v>
          </cell>
          <cell r="B110">
            <v>14380</v>
          </cell>
          <cell r="C110">
            <v>175</v>
          </cell>
          <cell r="D110">
            <v>913</v>
          </cell>
          <cell r="E110">
            <v>2901</v>
          </cell>
          <cell r="F110">
            <v>6519</v>
          </cell>
          <cell r="G110">
            <v>2272</v>
          </cell>
          <cell r="H110">
            <v>1600</v>
          </cell>
          <cell r="I110">
            <v>14380</v>
          </cell>
        </row>
        <row r="111">
          <cell r="A111" t="str">
            <v>Ciudad Bolivar</v>
          </cell>
          <cell r="B111">
            <v>20282</v>
          </cell>
          <cell r="C111">
            <v>234</v>
          </cell>
          <cell r="D111">
            <v>1215</v>
          </cell>
          <cell r="E111">
            <v>3732</v>
          </cell>
          <cell r="F111">
            <v>8786</v>
          </cell>
          <cell r="G111">
            <v>3626</v>
          </cell>
          <cell r="H111">
            <v>2689</v>
          </cell>
          <cell r="I111">
            <v>20282</v>
          </cell>
        </row>
        <row r="112">
          <cell r="A112" t="str">
            <v>Caramanta</v>
          </cell>
          <cell r="B112">
            <v>3676</v>
          </cell>
          <cell r="C112">
            <v>24</v>
          </cell>
          <cell r="D112">
            <v>159</v>
          </cell>
          <cell r="E112">
            <v>650</v>
          </cell>
          <cell r="F112">
            <v>1457</v>
          </cell>
          <cell r="G112">
            <v>736</v>
          </cell>
          <cell r="H112">
            <v>650</v>
          </cell>
          <cell r="I112">
            <v>3676</v>
          </cell>
        </row>
        <row r="113">
          <cell r="A113" t="str">
            <v>Concordia</v>
          </cell>
          <cell r="B113">
            <v>13981</v>
          </cell>
          <cell r="C113">
            <v>146</v>
          </cell>
          <cell r="D113">
            <v>698</v>
          </cell>
          <cell r="E113">
            <v>2607</v>
          </cell>
          <cell r="F113">
            <v>6259</v>
          </cell>
          <cell r="G113">
            <v>2393</v>
          </cell>
          <cell r="H113">
            <v>1878</v>
          </cell>
          <cell r="I113">
            <v>13981</v>
          </cell>
        </row>
        <row r="114">
          <cell r="A114" t="str">
            <v>Fredonia</v>
          </cell>
          <cell r="B114">
            <v>8368</v>
          </cell>
          <cell r="C114">
            <v>48</v>
          </cell>
          <cell r="D114">
            <v>269</v>
          </cell>
          <cell r="E114">
            <v>1248</v>
          </cell>
          <cell r="F114">
            <v>3192</v>
          </cell>
          <cell r="G114">
            <v>1811</v>
          </cell>
          <cell r="H114">
            <v>1800</v>
          </cell>
          <cell r="I114">
            <v>8368</v>
          </cell>
        </row>
        <row r="115">
          <cell r="A115" t="str">
            <v>Hispania</v>
          </cell>
          <cell r="B115">
            <v>3141</v>
          </cell>
          <cell r="C115">
            <v>19</v>
          </cell>
          <cell r="D115">
            <v>133</v>
          </cell>
          <cell r="E115">
            <v>527</v>
          </cell>
          <cell r="F115">
            <v>1299</v>
          </cell>
          <cell r="G115">
            <v>590</v>
          </cell>
          <cell r="H115">
            <v>573</v>
          </cell>
          <cell r="I115">
            <v>3141</v>
          </cell>
        </row>
        <row r="116">
          <cell r="A116" t="str">
            <v>Jardín</v>
          </cell>
          <cell r="B116">
            <v>9859</v>
          </cell>
          <cell r="C116">
            <v>102</v>
          </cell>
          <cell r="D116">
            <v>529</v>
          </cell>
          <cell r="E116">
            <v>1686</v>
          </cell>
          <cell r="F116">
            <v>4331</v>
          </cell>
          <cell r="G116">
            <v>1690</v>
          </cell>
          <cell r="H116">
            <v>1521</v>
          </cell>
          <cell r="I116">
            <v>9859</v>
          </cell>
        </row>
        <row r="117">
          <cell r="A117" t="str">
            <v>Jericó</v>
          </cell>
          <cell r="B117">
            <v>7070</v>
          </cell>
          <cell r="C117">
            <v>60</v>
          </cell>
          <cell r="D117">
            <v>355</v>
          </cell>
          <cell r="E117">
            <v>1027</v>
          </cell>
          <cell r="F117">
            <v>2898</v>
          </cell>
          <cell r="G117">
            <v>1341</v>
          </cell>
          <cell r="H117">
            <v>1389</v>
          </cell>
          <cell r="I117">
            <v>7070</v>
          </cell>
        </row>
        <row r="118">
          <cell r="A118" t="str">
            <v>La Pintada</v>
          </cell>
          <cell r="B118">
            <v>4385</v>
          </cell>
          <cell r="C118">
            <v>41</v>
          </cell>
          <cell r="D118">
            <v>216</v>
          </cell>
          <cell r="E118">
            <v>765</v>
          </cell>
          <cell r="F118">
            <v>2037</v>
          </cell>
          <cell r="G118">
            <v>732</v>
          </cell>
          <cell r="H118">
            <v>594</v>
          </cell>
          <cell r="I118">
            <v>4385</v>
          </cell>
        </row>
        <row r="119">
          <cell r="A119" t="str">
            <v>Montebello</v>
          </cell>
          <cell r="B119">
            <v>4501</v>
          </cell>
          <cell r="C119">
            <v>33</v>
          </cell>
          <cell r="D119">
            <v>193</v>
          </cell>
          <cell r="E119">
            <v>748</v>
          </cell>
          <cell r="F119">
            <v>1708</v>
          </cell>
          <cell r="G119">
            <v>939</v>
          </cell>
          <cell r="H119">
            <v>880</v>
          </cell>
          <cell r="I119">
            <v>4501</v>
          </cell>
        </row>
        <row r="120">
          <cell r="A120" t="str">
            <v>Pueblorrico</v>
          </cell>
          <cell r="B120">
            <v>6104</v>
          </cell>
          <cell r="C120">
            <v>76</v>
          </cell>
          <cell r="D120">
            <v>319</v>
          </cell>
          <cell r="E120">
            <v>1116</v>
          </cell>
          <cell r="F120">
            <v>2596</v>
          </cell>
          <cell r="G120">
            <v>1083</v>
          </cell>
          <cell r="H120">
            <v>914</v>
          </cell>
          <cell r="I120">
            <v>6104</v>
          </cell>
        </row>
        <row r="121">
          <cell r="A121" t="str">
            <v>Salgar</v>
          </cell>
          <cell r="B121">
            <v>13389</v>
          </cell>
          <cell r="C121">
            <v>103</v>
          </cell>
          <cell r="D121">
            <v>794</v>
          </cell>
          <cell r="E121">
            <v>2681</v>
          </cell>
          <cell r="F121">
            <v>5695</v>
          </cell>
          <cell r="G121">
            <v>2318</v>
          </cell>
          <cell r="H121">
            <v>1798</v>
          </cell>
          <cell r="I121">
            <v>13389</v>
          </cell>
        </row>
        <row r="122">
          <cell r="A122" t="str">
            <v xml:space="preserve">Santa Bárbara </v>
          </cell>
          <cell r="B122">
            <v>14111</v>
          </cell>
          <cell r="C122">
            <v>98</v>
          </cell>
          <cell r="D122">
            <v>627</v>
          </cell>
          <cell r="E122">
            <v>2245</v>
          </cell>
          <cell r="F122">
            <v>5594</v>
          </cell>
          <cell r="G122">
            <v>2767</v>
          </cell>
          <cell r="H122">
            <v>2780</v>
          </cell>
          <cell r="I122">
            <v>14111</v>
          </cell>
        </row>
        <row r="123">
          <cell r="A123" t="str">
            <v>Támesis</v>
          </cell>
          <cell r="B123">
            <v>9706</v>
          </cell>
          <cell r="C123">
            <v>91</v>
          </cell>
          <cell r="D123">
            <v>408</v>
          </cell>
          <cell r="E123">
            <v>1495</v>
          </cell>
          <cell r="F123">
            <v>3891</v>
          </cell>
          <cell r="G123">
            <v>1880</v>
          </cell>
          <cell r="H123">
            <v>1941</v>
          </cell>
          <cell r="I123">
            <v>9706</v>
          </cell>
        </row>
        <row r="124">
          <cell r="A124" t="str">
            <v>Tarso</v>
          </cell>
          <cell r="B124">
            <v>3288</v>
          </cell>
          <cell r="C124">
            <v>25</v>
          </cell>
          <cell r="D124">
            <v>140</v>
          </cell>
          <cell r="E124">
            <v>557</v>
          </cell>
          <cell r="F124">
            <v>1423</v>
          </cell>
          <cell r="G124">
            <v>569</v>
          </cell>
          <cell r="H124">
            <v>574</v>
          </cell>
          <cell r="I124">
            <v>3288</v>
          </cell>
        </row>
        <row r="125">
          <cell r="A125" t="str">
            <v>Titiribí</v>
          </cell>
          <cell r="B125">
            <v>3809</v>
          </cell>
          <cell r="C125">
            <v>15</v>
          </cell>
          <cell r="D125">
            <v>123</v>
          </cell>
          <cell r="E125">
            <v>503</v>
          </cell>
          <cell r="F125">
            <v>1374</v>
          </cell>
          <cell r="G125">
            <v>843</v>
          </cell>
          <cell r="H125">
            <v>951</v>
          </cell>
          <cell r="I125">
            <v>3809</v>
          </cell>
        </row>
        <row r="126">
          <cell r="A126" t="str">
            <v>Urrao</v>
          </cell>
          <cell r="B126">
            <v>24962</v>
          </cell>
          <cell r="C126">
            <v>281</v>
          </cell>
          <cell r="D126">
            <v>1791</v>
          </cell>
          <cell r="E126">
            <v>5274</v>
          </cell>
          <cell r="F126">
            <v>11132</v>
          </cell>
          <cell r="G126">
            <v>3640</v>
          </cell>
          <cell r="H126">
            <v>2844</v>
          </cell>
          <cell r="I126">
            <v>24962</v>
          </cell>
        </row>
        <row r="127">
          <cell r="A127" t="str">
            <v>Valparaíso</v>
          </cell>
          <cell r="B127">
            <v>3452</v>
          </cell>
          <cell r="C127">
            <v>25</v>
          </cell>
          <cell r="D127">
            <v>150</v>
          </cell>
          <cell r="E127">
            <v>477</v>
          </cell>
          <cell r="F127">
            <v>1366</v>
          </cell>
          <cell r="G127">
            <v>729</v>
          </cell>
          <cell r="H127">
            <v>705</v>
          </cell>
          <cell r="I127">
            <v>3452</v>
          </cell>
        </row>
        <row r="128">
          <cell r="A128" t="str">
            <v>Venecia</v>
          </cell>
          <cell r="B128">
            <v>6148</v>
          </cell>
          <cell r="C128">
            <v>39</v>
          </cell>
          <cell r="D128">
            <v>242</v>
          </cell>
          <cell r="E128">
            <v>1011</v>
          </cell>
          <cell r="F128">
            <v>2487</v>
          </cell>
          <cell r="G128">
            <v>1256</v>
          </cell>
          <cell r="H128">
            <v>1113</v>
          </cell>
          <cell r="I128">
            <v>6148</v>
          </cell>
        </row>
        <row r="129">
          <cell r="A129" t="str">
            <v>VALLE DE ABURRÁ</v>
          </cell>
          <cell r="B129">
            <v>846658</v>
          </cell>
          <cell r="C129">
            <v>5873</v>
          </cell>
          <cell r="D129">
            <v>37327</v>
          </cell>
          <cell r="E129">
            <v>134768</v>
          </cell>
          <cell r="F129">
            <v>380656</v>
          </cell>
          <cell r="G129">
            <v>163815</v>
          </cell>
          <cell r="H129">
            <v>124219</v>
          </cell>
          <cell r="I129">
            <v>846658</v>
          </cell>
        </row>
        <row r="130">
          <cell r="A130" t="str">
            <v>Medellín</v>
          </cell>
          <cell r="B130">
            <v>615389</v>
          </cell>
          <cell r="C130">
            <v>4408</v>
          </cell>
          <cell r="D130">
            <v>28032</v>
          </cell>
          <cell r="E130">
            <v>100505</v>
          </cell>
          <cell r="F130">
            <v>280166</v>
          </cell>
          <cell r="G130">
            <v>115350</v>
          </cell>
          <cell r="H130">
            <v>86928</v>
          </cell>
          <cell r="I130">
            <v>615389</v>
          </cell>
        </row>
        <row r="131">
          <cell r="A131" t="str">
            <v>Barbosa</v>
          </cell>
          <cell r="B131">
            <v>17577</v>
          </cell>
          <cell r="C131">
            <v>125</v>
          </cell>
          <cell r="D131">
            <v>706</v>
          </cell>
          <cell r="E131">
            <v>3040</v>
          </cell>
          <cell r="F131">
            <v>7592</v>
          </cell>
          <cell r="G131">
            <v>3303</v>
          </cell>
          <cell r="H131">
            <v>2811</v>
          </cell>
          <cell r="I131">
            <v>17577</v>
          </cell>
        </row>
        <row r="132">
          <cell r="A132" t="str">
            <v>Bello</v>
          </cell>
          <cell r="B132">
            <v>91686</v>
          </cell>
          <cell r="C132">
            <v>630</v>
          </cell>
          <cell r="D132">
            <v>4297</v>
          </cell>
          <cell r="E132">
            <v>14648</v>
          </cell>
          <cell r="F132">
            <v>41029</v>
          </cell>
          <cell r="G132">
            <v>18008</v>
          </cell>
          <cell r="H132">
            <v>13074</v>
          </cell>
          <cell r="I132">
            <v>91686</v>
          </cell>
        </row>
        <row r="133">
          <cell r="A133" t="str">
            <v xml:space="preserve">Caldas </v>
          </cell>
          <cell r="B133">
            <v>16827</v>
          </cell>
          <cell r="C133">
            <v>101</v>
          </cell>
          <cell r="D133">
            <v>615</v>
          </cell>
          <cell r="E133">
            <v>2300</v>
          </cell>
          <cell r="F133">
            <v>6921</v>
          </cell>
          <cell r="G133">
            <v>3897</v>
          </cell>
          <cell r="H133">
            <v>2993</v>
          </cell>
          <cell r="I133">
            <v>16827</v>
          </cell>
        </row>
        <row r="134">
          <cell r="A134" t="str">
            <v>Copacabana</v>
          </cell>
          <cell r="B134">
            <v>15554</v>
          </cell>
          <cell r="C134">
            <v>82</v>
          </cell>
          <cell r="D134">
            <v>552</v>
          </cell>
          <cell r="E134">
            <v>2327</v>
          </cell>
          <cell r="F134">
            <v>6791</v>
          </cell>
          <cell r="G134">
            <v>3390</v>
          </cell>
          <cell r="H134">
            <v>2412</v>
          </cell>
          <cell r="I134">
            <v>15554</v>
          </cell>
        </row>
        <row r="135">
          <cell r="A135" t="str">
            <v>Envigado</v>
          </cell>
          <cell r="B135">
            <v>17243</v>
          </cell>
          <cell r="C135">
            <v>71</v>
          </cell>
          <cell r="D135">
            <v>510</v>
          </cell>
          <cell r="E135">
            <v>1943</v>
          </cell>
          <cell r="F135">
            <v>6907</v>
          </cell>
          <cell r="G135">
            <v>4214</v>
          </cell>
          <cell r="H135">
            <v>3598</v>
          </cell>
          <cell r="I135">
            <v>17243</v>
          </cell>
        </row>
        <row r="136">
          <cell r="A136" t="str">
            <v>Girardota</v>
          </cell>
          <cell r="B136">
            <v>12688</v>
          </cell>
          <cell r="C136">
            <v>101</v>
          </cell>
          <cell r="D136">
            <v>510</v>
          </cell>
          <cell r="E136">
            <v>1893</v>
          </cell>
          <cell r="F136">
            <v>5655</v>
          </cell>
          <cell r="G136">
            <v>2594</v>
          </cell>
          <cell r="H136">
            <v>1935</v>
          </cell>
          <cell r="I136">
            <v>12688</v>
          </cell>
        </row>
        <row r="137">
          <cell r="A137" t="str">
            <v>Itaguí</v>
          </cell>
          <cell r="B137">
            <v>44939</v>
          </cell>
          <cell r="C137">
            <v>276</v>
          </cell>
          <cell r="D137">
            <v>1573</v>
          </cell>
          <cell r="E137">
            <v>6266</v>
          </cell>
          <cell r="F137">
            <v>19503</v>
          </cell>
          <cell r="G137">
            <v>9800</v>
          </cell>
          <cell r="H137">
            <v>7521</v>
          </cell>
          <cell r="I137">
            <v>44939</v>
          </cell>
        </row>
        <row r="138">
          <cell r="A138" t="str">
            <v>La Estrella</v>
          </cell>
          <cell r="B138">
            <v>9606</v>
          </cell>
          <cell r="C138">
            <v>49</v>
          </cell>
          <cell r="D138">
            <v>319</v>
          </cell>
          <cell r="E138">
            <v>1237</v>
          </cell>
          <cell r="F138">
            <v>3974</v>
          </cell>
          <cell r="G138">
            <v>2052</v>
          </cell>
          <cell r="H138">
            <v>1975</v>
          </cell>
          <cell r="I138">
            <v>9606</v>
          </cell>
        </row>
        <row r="139">
          <cell r="A139" t="str">
            <v>Sabaneta</v>
          </cell>
          <cell r="B139">
            <v>5149</v>
          </cell>
          <cell r="C139">
            <v>30</v>
          </cell>
          <cell r="D139">
            <v>213</v>
          </cell>
          <cell r="E139">
            <v>609</v>
          </cell>
          <cell r="F139">
            <v>2118</v>
          </cell>
          <cell r="G139">
            <v>1207</v>
          </cell>
          <cell r="H139">
            <v>972</v>
          </cell>
          <cell r="I139">
            <v>5149</v>
          </cell>
        </row>
        <row r="141">
          <cell r="A141" t="str">
            <v>NOTA:  El Nivel O corresponde a la población especial que se afilia mediante listados censales (Indigenas, indigentes, niños menores de edad</v>
          </cell>
        </row>
        <row r="142">
          <cell r="A142" t="str">
            <v>abandonados, núcleos familiares de las madres comunitarias, desmovilizados y migrantes cafeteros).</v>
          </cell>
        </row>
        <row r="143">
          <cell r="A143" t="str">
            <v>Fuente: Secretaría Seccional de Salud y Protección Social de Antioquia.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1">
          <cell r="A1">
            <v>3623</v>
          </cell>
          <cell r="B1">
            <v>75.903947005244277</v>
          </cell>
        </row>
        <row r="2">
          <cell r="A2">
            <v>7523</v>
          </cell>
          <cell r="B2">
            <v>71.779875049847135</v>
          </cell>
        </row>
        <row r="3">
          <cell r="A3">
            <v>7690</v>
          </cell>
          <cell r="B3">
            <v>71.521456436931075</v>
          </cell>
        </row>
        <row r="4">
          <cell r="A4">
            <v>10436</v>
          </cell>
          <cell r="B4">
            <v>62.284400153315445</v>
          </cell>
        </row>
        <row r="5">
          <cell r="A5">
            <v>11150</v>
          </cell>
          <cell r="B5">
            <v>60.986547085201792</v>
          </cell>
        </row>
        <row r="6">
          <cell r="A6">
            <v>11496</v>
          </cell>
          <cell r="B6">
            <v>60.890744606819766</v>
          </cell>
        </row>
        <row r="7">
          <cell r="A7">
            <v>17133</v>
          </cell>
          <cell r="B7">
            <v>58.483628086149537</v>
          </cell>
        </row>
        <row r="8">
          <cell r="A8">
            <v>17418</v>
          </cell>
          <cell r="B8">
            <v>57.871167757492252</v>
          </cell>
        </row>
        <row r="9">
          <cell r="A9">
            <v>17653</v>
          </cell>
          <cell r="B9">
            <v>57.214071262674899</v>
          </cell>
        </row>
        <row r="10">
          <cell r="A10">
            <v>18825</v>
          </cell>
          <cell r="B10">
            <v>55.776892430278885</v>
          </cell>
        </row>
        <row r="11">
          <cell r="A11">
            <v>22128</v>
          </cell>
          <cell r="B11">
            <v>51.970354302241503</v>
          </cell>
        </row>
        <row r="12">
          <cell r="A12">
            <v>32367</v>
          </cell>
          <cell r="B12">
            <v>46.343498007229584</v>
          </cell>
        </row>
        <row r="13">
          <cell r="A13">
            <v>34233</v>
          </cell>
          <cell r="B13">
            <v>46.738527152163115</v>
          </cell>
        </row>
        <row r="14">
          <cell r="A14">
            <v>39910</v>
          </cell>
          <cell r="B14">
            <v>46.604860937108491</v>
          </cell>
        </row>
        <row r="15">
          <cell r="A15">
            <v>73178.48</v>
          </cell>
          <cell r="B15">
            <v>38.262614910831708</v>
          </cell>
        </row>
        <row r="16">
          <cell r="A16">
            <v>73230</v>
          </cell>
          <cell r="B16">
            <v>38.235695753106647</v>
          </cell>
        </row>
        <row r="17">
          <cell r="A17">
            <v>90985</v>
          </cell>
          <cell r="B17">
            <v>38.26407801615651</v>
          </cell>
        </row>
        <row r="18">
          <cell r="A18">
            <v>146209</v>
          </cell>
          <cell r="B18">
            <v>31.960932637525733</v>
          </cell>
        </row>
        <row r="19">
          <cell r="A19">
            <v>306539</v>
          </cell>
          <cell r="B19">
            <v>22.183147984432651</v>
          </cell>
        </row>
        <row r="20">
          <cell r="A20">
            <v>326407</v>
          </cell>
          <cell r="B20">
            <v>22.058350464297639</v>
          </cell>
        </row>
        <row r="21">
          <cell r="A21">
            <v>361856.5</v>
          </cell>
          <cell r="B21">
            <v>21.942399818712666</v>
          </cell>
        </row>
        <row r="22">
          <cell r="A22">
            <v>365767</v>
          </cell>
          <cell r="B22">
            <v>21.76248814135775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</sheetNames>
    <sheetDataSet>
      <sheetData sheetId="0"/>
      <sheetData sheetId="1"/>
      <sheetData sheetId="2"/>
      <sheetData sheetId="3"/>
      <sheetData sheetId="4">
        <row r="1">
          <cell r="A1">
            <v>10</v>
          </cell>
          <cell r="B1" t="str">
            <v>10-14</v>
          </cell>
        </row>
        <row r="2">
          <cell r="A2">
            <v>11</v>
          </cell>
          <cell r="B2" t="str">
            <v>10-14</v>
          </cell>
        </row>
        <row r="3">
          <cell r="A3">
            <v>12</v>
          </cell>
          <cell r="B3" t="str">
            <v>10-14</v>
          </cell>
        </row>
        <row r="4">
          <cell r="A4">
            <v>13</v>
          </cell>
          <cell r="B4" t="str">
            <v>10-14</v>
          </cell>
        </row>
        <row r="5">
          <cell r="A5">
            <v>14</v>
          </cell>
          <cell r="B5" t="str">
            <v>10-14</v>
          </cell>
        </row>
        <row r="6">
          <cell r="A6">
            <v>15</v>
          </cell>
          <cell r="B6" t="str">
            <v>15-19</v>
          </cell>
        </row>
        <row r="7">
          <cell r="A7">
            <v>16</v>
          </cell>
          <cell r="B7" t="str">
            <v>15-19</v>
          </cell>
        </row>
        <row r="8">
          <cell r="A8">
            <v>17</v>
          </cell>
          <cell r="B8" t="str">
            <v>15-19</v>
          </cell>
        </row>
        <row r="9">
          <cell r="A9">
            <v>18</v>
          </cell>
          <cell r="B9" t="str">
            <v>15-19</v>
          </cell>
        </row>
        <row r="10">
          <cell r="A10">
            <v>19</v>
          </cell>
          <cell r="B10" t="str">
            <v>15-19</v>
          </cell>
        </row>
        <row r="11">
          <cell r="A11">
            <v>20</v>
          </cell>
          <cell r="B11" t="str">
            <v>20-24</v>
          </cell>
        </row>
        <row r="12">
          <cell r="A12">
            <v>21</v>
          </cell>
          <cell r="B12" t="str">
            <v>20-24</v>
          </cell>
        </row>
        <row r="13">
          <cell r="A13">
            <v>22</v>
          </cell>
          <cell r="B13" t="str">
            <v>20-24</v>
          </cell>
        </row>
        <row r="14">
          <cell r="A14">
            <v>23</v>
          </cell>
          <cell r="B14" t="str">
            <v>20-24</v>
          </cell>
        </row>
        <row r="15">
          <cell r="A15">
            <v>24</v>
          </cell>
          <cell r="B15" t="str">
            <v>20-24</v>
          </cell>
        </row>
        <row r="16">
          <cell r="A16">
            <v>25</v>
          </cell>
          <cell r="B16" t="str">
            <v>25-29</v>
          </cell>
        </row>
        <row r="17">
          <cell r="A17">
            <v>26</v>
          </cell>
          <cell r="B17" t="str">
            <v>25-29</v>
          </cell>
        </row>
        <row r="18">
          <cell r="A18">
            <v>27</v>
          </cell>
          <cell r="B18" t="str">
            <v>25-29</v>
          </cell>
        </row>
        <row r="19">
          <cell r="A19">
            <v>28</v>
          </cell>
          <cell r="B19" t="str">
            <v>25-29</v>
          </cell>
        </row>
        <row r="20">
          <cell r="A20">
            <v>29</v>
          </cell>
          <cell r="B20" t="str">
            <v>25-29</v>
          </cell>
        </row>
        <row r="21">
          <cell r="A21">
            <v>30</v>
          </cell>
          <cell r="B21" t="str">
            <v>30-34</v>
          </cell>
        </row>
        <row r="22">
          <cell r="A22">
            <v>31</v>
          </cell>
          <cell r="B22" t="str">
            <v>30-34</v>
          </cell>
        </row>
        <row r="23">
          <cell r="A23">
            <v>32</v>
          </cell>
          <cell r="B23" t="str">
            <v>30-34</v>
          </cell>
        </row>
        <row r="24">
          <cell r="A24">
            <v>33</v>
          </cell>
          <cell r="B24" t="str">
            <v>30-34</v>
          </cell>
        </row>
        <row r="25">
          <cell r="A25">
            <v>34</v>
          </cell>
          <cell r="B25" t="str">
            <v>30-34</v>
          </cell>
        </row>
        <row r="26">
          <cell r="A26">
            <v>35</v>
          </cell>
          <cell r="B26" t="str">
            <v>35-39</v>
          </cell>
        </row>
        <row r="27">
          <cell r="A27">
            <v>36</v>
          </cell>
          <cell r="B27" t="str">
            <v>35-39</v>
          </cell>
        </row>
        <row r="28">
          <cell r="A28">
            <v>37</v>
          </cell>
          <cell r="B28" t="str">
            <v>35-39</v>
          </cell>
        </row>
        <row r="29">
          <cell r="A29">
            <v>38</v>
          </cell>
          <cell r="B29" t="str">
            <v>35-39</v>
          </cell>
        </row>
        <row r="30">
          <cell r="A30">
            <v>39</v>
          </cell>
          <cell r="B30" t="str">
            <v>35-39</v>
          </cell>
        </row>
        <row r="31">
          <cell r="A31">
            <v>40</v>
          </cell>
          <cell r="B31" t="str">
            <v>40-44</v>
          </cell>
        </row>
        <row r="32">
          <cell r="A32">
            <v>41</v>
          </cell>
          <cell r="B32" t="str">
            <v>40-44</v>
          </cell>
        </row>
        <row r="33">
          <cell r="A33">
            <v>42</v>
          </cell>
          <cell r="B33" t="str">
            <v>40-44</v>
          </cell>
        </row>
        <row r="34">
          <cell r="A34">
            <v>43</v>
          </cell>
          <cell r="B34" t="str">
            <v>40-44</v>
          </cell>
        </row>
        <row r="35">
          <cell r="A35">
            <v>44</v>
          </cell>
          <cell r="B35" t="str">
            <v>40-44</v>
          </cell>
        </row>
        <row r="36">
          <cell r="A36">
            <v>45</v>
          </cell>
          <cell r="B36" t="str">
            <v>45-49</v>
          </cell>
        </row>
        <row r="37">
          <cell r="A37">
            <v>46</v>
          </cell>
          <cell r="B37" t="str">
            <v>45-49</v>
          </cell>
        </row>
        <row r="38">
          <cell r="A38">
            <v>47</v>
          </cell>
          <cell r="B38" t="str">
            <v>45-49</v>
          </cell>
        </row>
        <row r="39">
          <cell r="A39">
            <v>48</v>
          </cell>
          <cell r="B39" t="str">
            <v>45-49</v>
          </cell>
        </row>
        <row r="40">
          <cell r="A40">
            <v>49</v>
          </cell>
          <cell r="B40" t="str">
            <v>45-49</v>
          </cell>
        </row>
        <row r="41">
          <cell r="A41">
            <v>50</v>
          </cell>
          <cell r="B41" t="str">
            <v>50-54</v>
          </cell>
        </row>
        <row r="42">
          <cell r="A42">
            <v>51</v>
          </cell>
          <cell r="B42" t="str">
            <v>50-54</v>
          </cell>
        </row>
        <row r="43">
          <cell r="A43">
            <v>52</v>
          </cell>
          <cell r="B43" t="str">
            <v>50-54</v>
          </cell>
        </row>
        <row r="44">
          <cell r="A44">
            <v>53</v>
          </cell>
          <cell r="B44" t="str">
            <v>50-54</v>
          </cell>
        </row>
        <row r="45">
          <cell r="A45">
            <v>54</v>
          </cell>
          <cell r="B45" t="str">
            <v>50-54</v>
          </cell>
        </row>
      </sheetData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00"/>
  </sheetPr>
  <dimension ref="B24:DD514"/>
  <sheetViews>
    <sheetView showGridLines="0" tabSelected="1" zoomScaleNormal="100" workbookViewId="0">
      <selection activeCell="D521" sqref="D521"/>
    </sheetView>
  </sheetViews>
  <sheetFormatPr baseColWidth="10" defaultRowHeight="15" x14ac:dyDescent="0.25"/>
  <cols>
    <col min="2" max="2" width="23" customWidth="1"/>
    <col min="6" max="6" width="12.42578125" customWidth="1"/>
    <col min="7" max="7" width="12.28515625" customWidth="1"/>
    <col min="8" max="8" width="14.140625" customWidth="1"/>
    <col min="12" max="12" width="11.7109375" customWidth="1"/>
  </cols>
  <sheetData>
    <row r="24" spans="2:12" ht="14.25" customHeight="1" x14ac:dyDescent="0.25"/>
    <row r="25" spans="2:12" x14ac:dyDescent="0.25">
      <c r="B25" s="40"/>
    </row>
    <row r="29" spans="2:12" ht="18" x14ac:dyDescent="0.25">
      <c r="B29" s="39" t="s">
        <v>186</v>
      </c>
    </row>
    <row r="30" spans="2:12" ht="18" x14ac:dyDescent="0.25">
      <c r="B30" s="39"/>
    </row>
    <row r="31" spans="2:12" ht="18" x14ac:dyDescent="0.25">
      <c r="B31" s="39"/>
    </row>
    <row r="32" spans="2:12" ht="22.5" customHeight="1" thickBot="1" x14ac:dyDescent="0.3">
      <c r="B32" s="610" t="s">
        <v>218</v>
      </c>
      <c r="C32" s="610"/>
      <c r="D32" s="610"/>
      <c r="E32" s="610"/>
      <c r="F32" s="610"/>
      <c r="G32" s="610"/>
      <c r="H32" s="610"/>
      <c r="I32" s="610"/>
      <c r="J32" s="610"/>
      <c r="K32" s="610"/>
      <c r="L32" s="54"/>
    </row>
    <row r="33" spans="2:11" ht="15" customHeight="1" x14ac:dyDescent="0.25">
      <c r="B33" s="611" t="s">
        <v>184</v>
      </c>
      <c r="C33" s="613" t="s">
        <v>167</v>
      </c>
      <c r="D33" s="614"/>
      <c r="E33" s="614"/>
      <c r="F33" s="617"/>
      <c r="G33" s="613" t="s">
        <v>173</v>
      </c>
      <c r="H33" s="614"/>
      <c r="I33" s="613" t="s">
        <v>135</v>
      </c>
      <c r="J33" s="614"/>
      <c r="K33" s="615" t="s">
        <v>136</v>
      </c>
    </row>
    <row r="34" spans="2:11" ht="34.5" customHeight="1" thickBot="1" x14ac:dyDescent="0.3">
      <c r="B34" s="612"/>
      <c r="C34" s="13">
        <v>0</v>
      </c>
      <c r="D34" s="13">
        <v>1</v>
      </c>
      <c r="E34" s="13">
        <v>2</v>
      </c>
      <c r="F34" s="13">
        <v>3</v>
      </c>
      <c r="G34" s="13" t="s">
        <v>137</v>
      </c>
      <c r="H34" s="13" t="s">
        <v>138</v>
      </c>
      <c r="I34" s="13" t="s">
        <v>139</v>
      </c>
      <c r="J34" s="13" t="s">
        <v>140</v>
      </c>
      <c r="K34" s="616"/>
    </row>
    <row r="35" spans="2:11" ht="15.75" thickBot="1" x14ac:dyDescent="0.3">
      <c r="B35" s="9" t="s">
        <v>185</v>
      </c>
      <c r="C35" s="10">
        <v>356029</v>
      </c>
      <c r="D35" s="10">
        <v>1508930</v>
      </c>
      <c r="E35" s="10">
        <v>480821</v>
      </c>
      <c r="F35" s="6">
        <v>36082</v>
      </c>
      <c r="G35" s="10">
        <v>1140864</v>
      </c>
      <c r="H35" s="10">
        <v>1240998</v>
      </c>
      <c r="I35" s="10">
        <v>1610937</v>
      </c>
      <c r="J35" s="10">
        <v>770925</v>
      </c>
      <c r="K35" s="521">
        <v>2381862</v>
      </c>
    </row>
    <row r="36" spans="2:11" x14ac:dyDescent="0.25">
      <c r="B36" s="14" t="s">
        <v>88</v>
      </c>
      <c r="C36" s="11">
        <v>160</v>
      </c>
      <c r="D36" s="11">
        <v>6916</v>
      </c>
      <c r="E36" s="11">
        <v>3914</v>
      </c>
      <c r="F36" s="11">
        <v>21</v>
      </c>
      <c r="G36" s="12">
        <v>5074</v>
      </c>
      <c r="H36" s="12">
        <v>5937</v>
      </c>
      <c r="I36" s="12">
        <v>6435</v>
      </c>
      <c r="J36" s="12">
        <v>4576</v>
      </c>
      <c r="K36" s="520">
        <f t="shared" ref="K36:K58" si="0">SUM(I36:J36)</f>
        <v>11011</v>
      </c>
    </row>
    <row r="37" spans="2:11" x14ac:dyDescent="0.25">
      <c r="B37" s="14" t="s">
        <v>89</v>
      </c>
      <c r="C37" s="11">
        <v>2512</v>
      </c>
      <c r="D37" s="11">
        <v>13637</v>
      </c>
      <c r="E37" s="11">
        <v>13372</v>
      </c>
      <c r="F37" s="11">
        <v>40</v>
      </c>
      <c r="G37" s="12">
        <v>15073</v>
      </c>
      <c r="H37" s="12">
        <v>14488</v>
      </c>
      <c r="I37" s="12">
        <v>13902</v>
      </c>
      <c r="J37" s="12">
        <v>15659</v>
      </c>
      <c r="K37" s="55">
        <f t="shared" si="0"/>
        <v>29561</v>
      </c>
    </row>
    <row r="38" spans="2:11" x14ac:dyDescent="0.25">
      <c r="B38" s="14" t="s">
        <v>126</v>
      </c>
      <c r="C38" s="11">
        <v>342</v>
      </c>
      <c r="D38" s="11">
        <v>1748</v>
      </c>
      <c r="E38" s="11">
        <v>1005</v>
      </c>
      <c r="F38" s="11">
        <v>26</v>
      </c>
      <c r="G38" s="12">
        <v>1494</v>
      </c>
      <c r="H38" s="12">
        <v>1627</v>
      </c>
      <c r="I38" s="12">
        <v>1726</v>
      </c>
      <c r="J38" s="12">
        <v>1395</v>
      </c>
      <c r="K38" s="55">
        <f t="shared" si="0"/>
        <v>3121</v>
      </c>
    </row>
    <row r="39" spans="2:11" x14ac:dyDescent="0.25">
      <c r="B39" s="14" t="s">
        <v>91</v>
      </c>
      <c r="C39" s="11">
        <v>747</v>
      </c>
      <c r="D39" s="11">
        <v>2697</v>
      </c>
      <c r="E39" s="11">
        <v>3472</v>
      </c>
      <c r="F39" s="11">
        <v>54</v>
      </c>
      <c r="G39" s="12">
        <v>3682</v>
      </c>
      <c r="H39" s="12">
        <v>3288</v>
      </c>
      <c r="I39" s="12">
        <v>2772</v>
      </c>
      <c r="J39" s="12">
        <v>4198</v>
      </c>
      <c r="K39" s="55">
        <f t="shared" si="0"/>
        <v>6970</v>
      </c>
    </row>
    <row r="40" spans="2:11" x14ac:dyDescent="0.25">
      <c r="B40" s="14" t="s">
        <v>92</v>
      </c>
      <c r="C40" s="11">
        <v>6428</v>
      </c>
      <c r="D40" s="11">
        <v>6294</v>
      </c>
      <c r="E40" s="11">
        <v>1651</v>
      </c>
      <c r="F40" s="11">
        <v>7</v>
      </c>
      <c r="G40" s="12">
        <v>7427</v>
      </c>
      <c r="H40" s="12">
        <v>6953</v>
      </c>
      <c r="I40" s="12">
        <v>4126</v>
      </c>
      <c r="J40" s="12">
        <v>10254</v>
      </c>
      <c r="K40" s="55">
        <f t="shared" si="0"/>
        <v>14380</v>
      </c>
    </row>
    <row r="41" spans="2:11" x14ac:dyDescent="0.25">
      <c r="B41" s="14" t="s">
        <v>127</v>
      </c>
      <c r="C41" s="11">
        <v>1715</v>
      </c>
      <c r="D41" s="11">
        <v>10796</v>
      </c>
      <c r="E41" s="11">
        <v>7735</v>
      </c>
      <c r="F41" s="11">
        <v>36</v>
      </c>
      <c r="G41" s="12">
        <v>10221</v>
      </c>
      <c r="H41" s="12">
        <v>10061</v>
      </c>
      <c r="I41" s="12">
        <v>11398</v>
      </c>
      <c r="J41" s="12">
        <v>8884</v>
      </c>
      <c r="K41" s="55">
        <f t="shared" si="0"/>
        <v>20282</v>
      </c>
    </row>
    <row r="42" spans="2:11" x14ac:dyDescent="0.25">
      <c r="B42" s="14" t="s">
        <v>93</v>
      </c>
      <c r="C42" s="11">
        <v>85</v>
      </c>
      <c r="D42" s="11">
        <v>2500</v>
      </c>
      <c r="E42" s="11">
        <v>1054</v>
      </c>
      <c r="F42" s="11">
        <v>37</v>
      </c>
      <c r="G42" s="12">
        <v>1820</v>
      </c>
      <c r="H42" s="12">
        <v>1856</v>
      </c>
      <c r="I42" s="12">
        <v>2161</v>
      </c>
      <c r="J42" s="12">
        <v>1515</v>
      </c>
      <c r="K42" s="55">
        <f t="shared" si="0"/>
        <v>3676</v>
      </c>
    </row>
    <row r="43" spans="2:11" x14ac:dyDescent="0.25">
      <c r="B43" s="14" t="s">
        <v>94</v>
      </c>
      <c r="C43" s="11">
        <v>1278</v>
      </c>
      <c r="D43" s="11">
        <v>6877</v>
      </c>
      <c r="E43" s="11">
        <v>5792</v>
      </c>
      <c r="F43" s="11">
        <v>34</v>
      </c>
      <c r="G43" s="12">
        <v>7070</v>
      </c>
      <c r="H43" s="12">
        <v>6911</v>
      </c>
      <c r="I43" s="12">
        <v>5333</v>
      </c>
      <c r="J43" s="12">
        <v>8648</v>
      </c>
      <c r="K43" s="55">
        <f t="shared" si="0"/>
        <v>13981</v>
      </c>
    </row>
    <row r="44" spans="2:11" x14ac:dyDescent="0.25">
      <c r="B44" s="14" t="s">
        <v>95</v>
      </c>
      <c r="C44" s="11">
        <v>372</v>
      </c>
      <c r="D44" s="11">
        <v>3603</v>
      </c>
      <c r="E44" s="11">
        <v>4286</v>
      </c>
      <c r="F44" s="11">
        <v>107</v>
      </c>
      <c r="G44" s="12">
        <v>3929</v>
      </c>
      <c r="H44" s="12">
        <v>4439</v>
      </c>
      <c r="I44" s="12">
        <v>3558</v>
      </c>
      <c r="J44" s="12">
        <v>4810</v>
      </c>
      <c r="K44" s="55">
        <f t="shared" si="0"/>
        <v>8368</v>
      </c>
    </row>
    <row r="45" spans="2:11" x14ac:dyDescent="0.25">
      <c r="B45" s="14" t="s">
        <v>96</v>
      </c>
      <c r="C45" s="11">
        <v>136</v>
      </c>
      <c r="D45" s="11">
        <v>1364</v>
      </c>
      <c r="E45" s="11">
        <v>1618</v>
      </c>
      <c r="F45" s="11">
        <v>23</v>
      </c>
      <c r="G45" s="12">
        <v>1547</v>
      </c>
      <c r="H45" s="12">
        <v>1594</v>
      </c>
      <c r="I45" s="12">
        <v>1747</v>
      </c>
      <c r="J45" s="12">
        <v>1394</v>
      </c>
      <c r="K45" s="55">
        <f t="shared" si="0"/>
        <v>3141</v>
      </c>
    </row>
    <row r="46" spans="2:11" x14ac:dyDescent="0.25">
      <c r="B46" s="14" t="s">
        <v>128</v>
      </c>
      <c r="C46" s="11">
        <v>1768</v>
      </c>
      <c r="D46" s="11">
        <v>3815</v>
      </c>
      <c r="E46" s="11">
        <v>3890</v>
      </c>
      <c r="F46" s="11">
        <v>386</v>
      </c>
      <c r="G46" s="12">
        <v>4990</v>
      </c>
      <c r="H46" s="12">
        <v>4869</v>
      </c>
      <c r="I46" s="12">
        <v>3886</v>
      </c>
      <c r="J46" s="12">
        <v>5973</v>
      </c>
      <c r="K46" s="55">
        <f t="shared" si="0"/>
        <v>9859</v>
      </c>
    </row>
    <row r="47" spans="2:11" x14ac:dyDescent="0.25">
      <c r="B47" s="14" t="s">
        <v>129</v>
      </c>
      <c r="C47" s="11">
        <v>142</v>
      </c>
      <c r="D47" s="11">
        <v>2383</v>
      </c>
      <c r="E47" s="11">
        <v>4389</v>
      </c>
      <c r="F47" s="11">
        <v>156</v>
      </c>
      <c r="G47" s="12">
        <v>3391</v>
      </c>
      <c r="H47" s="12">
        <v>3679</v>
      </c>
      <c r="I47" s="12">
        <v>3215</v>
      </c>
      <c r="J47" s="12">
        <v>3855</v>
      </c>
      <c r="K47" s="55">
        <f t="shared" si="0"/>
        <v>7070</v>
      </c>
    </row>
    <row r="48" spans="2:11" x14ac:dyDescent="0.25">
      <c r="B48" s="14" t="s">
        <v>99</v>
      </c>
      <c r="C48" s="11">
        <v>383</v>
      </c>
      <c r="D48" s="11">
        <v>2918</v>
      </c>
      <c r="E48" s="11">
        <v>1076</v>
      </c>
      <c r="F48" s="11">
        <v>8</v>
      </c>
      <c r="G48" s="12">
        <v>2026</v>
      </c>
      <c r="H48" s="12">
        <v>2359</v>
      </c>
      <c r="I48" s="12">
        <v>3970</v>
      </c>
      <c r="J48" s="12">
        <v>415</v>
      </c>
      <c r="K48" s="55">
        <f t="shared" si="0"/>
        <v>4385</v>
      </c>
    </row>
    <row r="49" spans="2:11" x14ac:dyDescent="0.25">
      <c r="B49" s="14" t="s">
        <v>100</v>
      </c>
      <c r="C49" s="11">
        <v>1082</v>
      </c>
      <c r="D49" s="11">
        <v>1834</v>
      </c>
      <c r="E49" s="11">
        <v>1584</v>
      </c>
      <c r="F49" s="11">
        <v>1</v>
      </c>
      <c r="G49" s="12">
        <v>2269</v>
      </c>
      <c r="H49" s="12">
        <v>2232</v>
      </c>
      <c r="I49" s="12">
        <v>1074</v>
      </c>
      <c r="J49" s="12">
        <v>3427</v>
      </c>
      <c r="K49" s="55">
        <f t="shared" si="0"/>
        <v>4501</v>
      </c>
    </row>
    <row r="50" spans="2:11" x14ac:dyDescent="0.25">
      <c r="B50" s="14" t="s">
        <v>101</v>
      </c>
      <c r="C50" s="11">
        <v>407</v>
      </c>
      <c r="D50" s="11">
        <v>2957</v>
      </c>
      <c r="E50" s="11">
        <v>2730</v>
      </c>
      <c r="F50" s="11">
        <v>10</v>
      </c>
      <c r="G50" s="12">
        <v>3056</v>
      </c>
      <c r="H50" s="12">
        <v>3048</v>
      </c>
      <c r="I50" s="12">
        <v>2254</v>
      </c>
      <c r="J50" s="12">
        <v>3850</v>
      </c>
      <c r="K50" s="55">
        <f t="shared" si="0"/>
        <v>6104</v>
      </c>
    </row>
    <row r="51" spans="2:11" x14ac:dyDescent="0.25">
      <c r="B51" s="14" t="s">
        <v>102</v>
      </c>
      <c r="C51" s="11">
        <v>1616</v>
      </c>
      <c r="D51" s="11">
        <v>7339</v>
      </c>
      <c r="E51" s="11">
        <v>4416</v>
      </c>
      <c r="F51" s="11">
        <v>18</v>
      </c>
      <c r="G51" s="12">
        <v>6807</v>
      </c>
      <c r="H51" s="12">
        <v>6582</v>
      </c>
      <c r="I51" s="12">
        <v>5400</v>
      </c>
      <c r="J51" s="12">
        <v>7989</v>
      </c>
      <c r="K51" s="55">
        <f t="shared" si="0"/>
        <v>13389</v>
      </c>
    </row>
    <row r="52" spans="2:11" x14ac:dyDescent="0.25">
      <c r="B52" s="14" t="s">
        <v>161</v>
      </c>
      <c r="C52" s="11">
        <v>1084</v>
      </c>
      <c r="D52" s="11">
        <v>6237</v>
      </c>
      <c r="E52" s="11">
        <v>6696</v>
      </c>
      <c r="F52" s="11">
        <v>94</v>
      </c>
      <c r="G52" s="12">
        <v>6749</v>
      </c>
      <c r="H52" s="12">
        <v>7362</v>
      </c>
      <c r="I52" s="12">
        <v>5850</v>
      </c>
      <c r="J52" s="12">
        <v>8261</v>
      </c>
      <c r="K52" s="55">
        <f t="shared" si="0"/>
        <v>14111</v>
      </c>
    </row>
    <row r="53" spans="2:11" x14ac:dyDescent="0.25">
      <c r="B53" s="14" t="s">
        <v>131</v>
      </c>
      <c r="C53" s="11">
        <v>467</v>
      </c>
      <c r="D53" s="11">
        <v>3196</v>
      </c>
      <c r="E53" s="11">
        <v>5635</v>
      </c>
      <c r="F53" s="11">
        <v>408</v>
      </c>
      <c r="G53" s="12">
        <v>4668</v>
      </c>
      <c r="H53" s="12">
        <v>5038</v>
      </c>
      <c r="I53" s="12">
        <v>4243</v>
      </c>
      <c r="J53" s="12">
        <v>5463</v>
      </c>
      <c r="K53" s="55">
        <f t="shared" si="0"/>
        <v>9706</v>
      </c>
    </row>
    <row r="54" spans="2:11" x14ac:dyDescent="0.25">
      <c r="B54" s="14" t="s">
        <v>104</v>
      </c>
      <c r="C54" s="11">
        <v>84</v>
      </c>
      <c r="D54" s="11">
        <v>2513</v>
      </c>
      <c r="E54" s="11">
        <v>649</v>
      </c>
      <c r="F54" s="11">
        <v>42</v>
      </c>
      <c r="G54" s="12">
        <v>1536</v>
      </c>
      <c r="H54" s="12">
        <v>1752</v>
      </c>
      <c r="I54" s="12">
        <v>1536</v>
      </c>
      <c r="J54" s="12">
        <v>1752</v>
      </c>
      <c r="K54" s="55">
        <f t="shared" si="0"/>
        <v>3288</v>
      </c>
    </row>
    <row r="55" spans="2:11" x14ac:dyDescent="0.25">
      <c r="B55" s="14" t="s">
        <v>132</v>
      </c>
      <c r="C55" s="11">
        <v>50</v>
      </c>
      <c r="D55" s="11">
        <v>1560</v>
      </c>
      <c r="E55" s="11">
        <v>2199</v>
      </c>
      <c r="F55" s="11">
        <v>0</v>
      </c>
      <c r="G55" s="12">
        <v>1733</v>
      </c>
      <c r="H55" s="12">
        <v>2076</v>
      </c>
      <c r="I55" s="12">
        <v>1682</v>
      </c>
      <c r="J55" s="12">
        <v>2127</v>
      </c>
      <c r="K55" s="55">
        <f t="shared" si="0"/>
        <v>3809</v>
      </c>
    </row>
    <row r="56" spans="2:11" x14ac:dyDescent="0.25">
      <c r="B56" s="14" t="s">
        <v>106</v>
      </c>
      <c r="C56" s="11">
        <v>12110</v>
      </c>
      <c r="D56" s="11">
        <v>10106</v>
      </c>
      <c r="E56" s="11">
        <v>2732</v>
      </c>
      <c r="F56" s="11">
        <v>14</v>
      </c>
      <c r="G56" s="12">
        <v>12485</v>
      </c>
      <c r="H56" s="12">
        <v>12477</v>
      </c>
      <c r="I56" s="12">
        <v>9873</v>
      </c>
      <c r="J56" s="12">
        <v>15089</v>
      </c>
      <c r="K56" s="55">
        <f t="shared" si="0"/>
        <v>24962</v>
      </c>
    </row>
    <row r="57" spans="2:11" x14ac:dyDescent="0.25">
      <c r="B57" s="14" t="s">
        <v>133</v>
      </c>
      <c r="C57" s="11">
        <v>343</v>
      </c>
      <c r="D57" s="11">
        <v>1917</v>
      </c>
      <c r="E57" s="11">
        <v>1151</v>
      </c>
      <c r="F57" s="11">
        <v>41</v>
      </c>
      <c r="G57" s="12">
        <v>1654</v>
      </c>
      <c r="H57" s="12">
        <v>1798</v>
      </c>
      <c r="I57" s="12">
        <v>1859</v>
      </c>
      <c r="J57" s="12">
        <v>1593</v>
      </c>
      <c r="K57" s="55">
        <f t="shared" si="0"/>
        <v>3452</v>
      </c>
    </row>
    <row r="58" spans="2:11" ht="15.75" thickBot="1" x14ac:dyDescent="0.3">
      <c r="B58" s="15" t="s">
        <v>108</v>
      </c>
      <c r="C58" s="11">
        <v>227</v>
      </c>
      <c r="D58" s="11">
        <v>2809</v>
      </c>
      <c r="E58" s="11">
        <v>3105</v>
      </c>
      <c r="F58" s="11">
        <v>7</v>
      </c>
      <c r="G58" s="12">
        <v>2840</v>
      </c>
      <c r="H58" s="12">
        <v>3308</v>
      </c>
      <c r="I58" s="12">
        <v>3191</v>
      </c>
      <c r="J58" s="12">
        <v>2957</v>
      </c>
      <c r="K58" s="55">
        <f t="shared" si="0"/>
        <v>6148</v>
      </c>
    </row>
    <row r="59" spans="2:11" ht="15.75" thickBot="1" x14ac:dyDescent="0.3">
      <c r="B59" s="9" t="s">
        <v>87</v>
      </c>
      <c r="C59" s="10">
        <f>SUM(C36:C58)</f>
        <v>33538</v>
      </c>
      <c r="D59" s="10">
        <f t="shared" ref="D59:K59" si="1">SUM(D36:D58)</f>
        <v>106016</v>
      </c>
      <c r="E59" s="10">
        <f t="shared" si="1"/>
        <v>84151</v>
      </c>
      <c r="F59" s="10">
        <f t="shared" si="1"/>
        <v>1570</v>
      </c>
      <c r="G59" s="10">
        <f t="shared" si="1"/>
        <v>111541</v>
      </c>
      <c r="H59" s="10">
        <f t="shared" si="1"/>
        <v>113734</v>
      </c>
      <c r="I59" s="10">
        <f t="shared" si="1"/>
        <v>101191</v>
      </c>
      <c r="J59" s="10">
        <f t="shared" si="1"/>
        <v>124084</v>
      </c>
      <c r="K59" s="10">
        <f t="shared" si="1"/>
        <v>225275</v>
      </c>
    </row>
    <row r="60" spans="2:11" x14ac:dyDescent="0.25">
      <c r="B60" s="8" t="s">
        <v>171</v>
      </c>
    </row>
    <row r="61" spans="2:11" x14ac:dyDescent="0.25">
      <c r="B61" s="8" t="s">
        <v>180</v>
      </c>
    </row>
    <row r="62" spans="2:11" x14ac:dyDescent="0.25">
      <c r="B62" s="8" t="s">
        <v>208</v>
      </c>
    </row>
    <row r="67" spans="2:10" ht="30.75" customHeight="1" thickBot="1" x14ac:dyDescent="0.3">
      <c r="B67" s="619" t="s">
        <v>217</v>
      </c>
      <c r="C67" s="620"/>
      <c r="D67" s="620"/>
      <c r="E67" s="620"/>
      <c r="F67" s="620"/>
      <c r="G67" s="620"/>
      <c r="H67" s="620"/>
      <c r="I67" s="620"/>
      <c r="J67" s="620"/>
    </row>
    <row r="68" spans="2:10" x14ac:dyDescent="0.25">
      <c r="B68" s="630" t="s">
        <v>120</v>
      </c>
      <c r="C68" s="632" t="s">
        <v>147</v>
      </c>
      <c r="D68" s="635" t="s">
        <v>148</v>
      </c>
      <c r="E68" s="636"/>
      <c r="F68" s="636"/>
      <c r="G68" s="636"/>
      <c r="H68" s="636"/>
      <c r="I68" s="636"/>
      <c r="J68" s="618" t="s">
        <v>136</v>
      </c>
    </row>
    <row r="69" spans="2:10" x14ac:dyDescent="0.25">
      <c r="B69" s="612"/>
      <c r="C69" s="633"/>
      <c r="D69" s="637"/>
      <c r="E69" s="638"/>
      <c r="F69" s="638"/>
      <c r="G69" s="638"/>
      <c r="H69" s="638"/>
      <c r="I69" s="638"/>
      <c r="J69" s="615"/>
    </row>
    <row r="70" spans="2:10" ht="15.75" thickBot="1" x14ac:dyDescent="0.3">
      <c r="B70" s="631"/>
      <c r="C70" s="634"/>
      <c r="D70" s="21" t="s">
        <v>141</v>
      </c>
      <c r="E70" s="21" t="s">
        <v>142</v>
      </c>
      <c r="F70" s="21" t="s">
        <v>143</v>
      </c>
      <c r="G70" s="21" t="s">
        <v>144</v>
      </c>
      <c r="H70" s="21" t="s">
        <v>145</v>
      </c>
      <c r="I70" s="21" t="s">
        <v>146</v>
      </c>
      <c r="J70" s="616"/>
    </row>
    <row r="71" spans="2:10" ht="15.75" thickBot="1" x14ac:dyDescent="0.3">
      <c r="B71" s="29" t="s">
        <v>185</v>
      </c>
      <c r="C71" s="23">
        <v>2381862</v>
      </c>
      <c r="D71" s="525">
        <v>21381</v>
      </c>
      <c r="E71" s="525">
        <v>138927</v>
      </c>
      <c r="F71" s="525">
        <v>459117</v>
      </c>
      <c r="G71" s="525">
        <v>1061964</v>
      </c>
      <c r="H71" s="525">
        <v>391630</v>
      </c>
      <c r="I71" s="525">
        <v>308843</v>
      </c>
      <c r="J71" s="24">
        <v>2381862</v>
      </c>
    </row>
    <row r="72" spans="2:10" x14ac:dyDescent="0.25">
      <c r="B72" s="14" t="s">
        <v>88</v>
      </c>
      <c r="C72" s="3">
        <v>11011</v>
      </c>
      <c r="D72" s="4">
        <v>98</v>
      </c>
      <c r="E72" s="4">
        <v>424</v>
      </c>
      <c r="F72" s="4">
        <v>1705</v>
      </c>
      <c r="G72" s="4">
        <v>4694</v>
      </c>
      <c r="H72" s="4">
        <v>2238</v>
      </c>
      <c r="I72" s="4">
        <v>1852</v>
      </c>
      <c r="J72" s="5">
        <v>11011</v>
      </c>
    </row>
    <row r="73" spans="2:10" x14ac:dyDescent="0.25">
      <c r="B73" s="14" t="s">
        <v>89</v>
      </c>
      <c r="C73" s="3">
        <v>29561</v>
      </c>
      <c r="D73" s="4">
        <v>258</v>
      </c>
      <c r="E73" s="4">
        <v>1742</v>
      </c>
      <c r="F73" s="4">
        <v>5181</v>
      </c>
      <c r="G73" s="4">
        <v>13093</v>
      </c>
      <c r="H73" s="4">
        <v>5173</v>
      </c>
      <c r="I73" s="4">
        <v>4114</v>
      </c>
      <c r="J73" s="5">
        <v>29561</v>
      </c>
    </row>
    <row r="74" spans="2:10" x14ac:dyDescent="0.25">
      <c r="B74" s="14" t="s">
        <v>126</v>
      </c>
      <c r="C74" s="3">
        <v>3121</v>
      </c>
      <c r="D74" s="4">
        <v>21</v>
      </c>
      <c r="E74" s="4">
        <v>134</v>
      </c>
      <c r="F74" s="4">
        <v>522</v>
      </c>
      <c r="G74" s="4">
        <v>1290</v>
      </c>
      <c r="H74" s="4">
        <v>605</v>
      </c>
      <c r="I74" s="4">
        <v>549</v>
      </c>
      <c r="J74" s="5">
        <v>3121</v>
      </c>
    </row>
    <row r="75" spans="2:10" x14ac:dyDescent="0.25">
      <c r="B75" s="14" t="s">
        <v>91</v>
      </c>
      <c r="C75" s="3">
        <v>6970</v>
      </c>
      <c r="D75" s="4">
        <v>53</v>
      </c>
      <c r="E75" s="4">
        <v>357</v>
      </c>
      <c r="F75" s="4">
        <v>1359</v>
      </c>
      <c r="G75" s="4">
        <v>3074</v>
      </c>
      <c r="H75" s="4">
        <v>1181</v>
      </c>
      <c r="I75" s="4">
        <v>946</v>
      </c>
      <c r="J75" s="5">
        <v>6970</v>
      </c>
    </row>
    <row r="76" spans="2:10" x14ac:dyDescent="0.25">
      <c r="B76" s="14" t="s">
        <v>92</v>
      </c>
      <c r="C76" s="3">
        <v>14380</v>
      </c>
      <c r="D76" s="4">
        <v>175</v>
      </c>
      <c r="E76" s="4">
        <v>913</v>
      </c>
      <c r="F76" s="4">
        <v>2901</v>
      </c>
      <c r="G76" s="4">
        <v>6519</v>
      </c>
      <c r="H76" s="4">
        <v>2272</v>
      </c>
      <c r="I76" s="4">
        <v>1600</v>
      </c>
      <c r="J76" s="5">
        <v>14380</v>
      </c>
    </row>
    <row r="77" spans="2:10" x14ac:dyDescent="0.25">
      <c r="B77" s="14" t="s">
        <v>127</v>
      </c>
      <c r="C77" s="3">
        <v>20282</v>
      </c>
      <c r="D77" s="4">
        <v>234</v>
      </c>
      <c r="E77" s="4">
        <v>1215</v>
      </c>
      <c r="F77" s="4">
        <v>3732</v>
      </c>
      <c r="G77" s="4">
        <v>8786</v>
      </c>
      <c r="H77" s="4">
        <v>3626</v>
      </c>
      <c r="I77" s="4">
        <v>2689</v>
      </c>
      <c r="J77" s="5">
        <v>20282</v>
      </c>
    </row>
    <row r="78" spans="2:10" x14ac:dyDescent="0.25">
      <c r="B78" s="14" t="s">
        <v>93</v>
      </c>
      <c r="C78" s="3">
        <v>3676</v>
      </c>
      <c r="D78" s="4">
        <v>24</v>
      </c>
      <c r="E78" s="4">
        <v>159</v>
      </c>
      <c r="F78" s="4">
        <v>650</v>
      </c>
      <c r="G78" s="4">
        <v>1457</v>
      </c>
      <c r="H78" s="4">
        <v>736</v>
      </c>
      <c r="I78" s="4">
        <v>650</v>
      </c>
      <c r="J78" s="5">
        <v>3676</v>
      </c>
    </row>
    <row r="79" spans="2:10" x14ac:dyDescent="0.25">
      <c r="B79" s="14" t="s">
        <v>94</v>
      </c>
      <c r="C79" s="3">
        <v>13981</v>
      </c>
      <c r="D79" s="4">
        <v>146</v>
      </c>
      <c r="E79" s="4">
        <v>698</v>
      </c>
      <c r="F79" s="4">
        <v>2607</v>
      </c>
      <c r="G79" s="4">
        <v>6259</v>
      </c>
      <c r="H79" s="4">
        <v>2393</v>
      </c>
      <c r="I79" s="4">
        <v>1878</v>
      </c>
      <c r="J79" s="5">
        <v>13981</v>
      </c>
    </row>
    <row r="80" spans="2:10" x14ac:dyDescent="0.25">
      <c r="B80" s="14" t="s">
        <v>95</v>
      </c>
      <c r="C80" s="3">
        <v>8368</v>
      </c>
      <c r="D80" s="4">
        <v>48</v>
      </c>
      <c r="E80" s="4">
        <v>269</v>
      </c>
      <c r="F80" s="4">
        <v>1248</v>
      </c>
      <c r="G80" s="4">
        <v>3192</v>
      </c>
      <c r="H80" s="4">
        <v>1811</v>
      </c>
      <c r="I80" s="4">
        <v>1800</v>
      </c>
      <c r="J80" s="5">
        <v>8368</v>
      </c>
    </row>
    <row r="81" spans="2:10" x14ac:dyDescent="0.25">
      <c r="B81" s="14" t="s">
        <v>96</v>
      </c>
      <c r="C81" s="3">
        <v>3141</v>
      </c>
      <c r="D81" s="4">
        <v>19</v>
      </c>
      <c r="E81" s="4">
        <v>133</v>
      </c>
      <c r="F81" s="4">
        <v>527</v>
      </c>
      <c r="G81" s="4">
        <v>1299</v>
      </c>
      <c r="H81" s="4">
        <v>590</v>
      </c>
      <c r="I81" s="4">
        <v>573</v>
      </c>
      <c r="J81" s="5">
        <v>3141</v>
      </c>
    </row>
    <row r="82" spans="2:10" x14ac:dyDescent="0.25">
      <c r="B82" s="14" t="s">
        <v>128</v>
      </c>
      <c r="C82" s="3">
        <v>9859</v>
      </c>
      <c r="D82" s="4">
        <v>102</v>
      </c>
      <c r="E82" s="4">
        <v>529</v>
      </c>
      <c r="F82" s="4">
        <v>1686</v>
      </c>
      <c r="G82" s="4">
        <v>4331</v>
      </c>
      <c r="H82" s="4">
        <v>1690</v>
      </c>
      <c r="I82" s="4">
        <v>1521</v>
      </c>
      <c r="J82" s="5">
        <v>9859</v>
      </c>
    </row>
    <row r="83" spans="2:10" x14ac:dyDescent="0.25">
      <c r="B83" s="14" t="s">
        <v>129</v>
      </c>
      <c r="C83" s="3">
        <v>7070</v>
      </c>
      <c r="D83" s="4">
        <v>60</v>
      </c>
      <c r="E83" s="4">
        <v>355</v>
      </c>
      <c r="F83" s="4">
        <v>1027</v>
      </c>
      <c r="G83" s="4">
        <v>2898</v>
      </c>
      <c r="H83" s="4">
        <v>1341</v>
      </c>
      <c r="I83" s="4">
        <v>1389</v>
      </c>
      <c r="J83" s="5">
        <v>7070</v>
      </c>
    </row>
    <row r="84" spans="2:10" x14ac:dyDescent="0.25">
      <c r="B84" s="14" t="s">
        <v>99</v>
      </c>
      <c r="C84" s="3">
        <v>4385</v>
      </c>
      <c r="D84" s="4">
        <v>41</v>
      </c>
      <c r="E84" s="4">
        <v>216</v>
      </c>
      <c r="F84" s="4">
        <v>765</v>
      </c>
      <c r="G84" s="4">
        <v>2037</v>
      </c>
      <c r="H84" s="4">
        <v>732</v>
      </c>
      <c r="I84" s="4">
        <v>594</v>
      </c>
      <c r="J84" s="5">
        <v>4385</v>
      </c>
    </row>
    <row r="85" spans="2:10" x14ac:dyDescent="0.25">
      <c r="B85" s="14" t="s">
        <v>100</v>
      </c>
      <c r="C85" s="3">
        <v>4501</v>
      </c>
      <c r="D85" s="4">
        <v>33</v>
      </c>
      <c r="E85" s="4">
        <v>193</v>
      </c>
      <c r="F85" s="4">
        <v>748</v>
      </c>
      <c r="G85" s="4">
        <v>1708</v>
      </c>
      <c r="H85" s="4">
        <v>939</v>
      </c>
      <c r="I85" s="4">
        <v>880</v>
      </c>
      <c r="J85" s="5">
        <v>4501</v>
      </c>
    </row>
    <row r="86" spans="2:10" x14ac:dyDescent="0.25">
      <c r="B86" s="14" t="s">
        <v>101</v>
      </c>
      <c r="C86" s="3">
        <v>6104</v>
      </c>
      <c r="D86" s="4">
        <v>76</v>
      </c>
      <c r="E86" s="4">
        <v>319</v>
      </c>
      <c r="F86" s="4">
        <v>1116</v>
      </c>
      <c r="G86" s="4">
        <v>2596</v>
      </c>
      <c r="H86" s="4">
        <v>1083</v>
      </c>
      <c r="I86" s="4">
        <v>914</v>
      </c>
      <c r="J86" s="5">
        <v>6104</v>
      </c>
    </row>
    <row r="87" spans="2:10" x14ac:dyDescent="0.25">
      <c r="B87" s="14" t="s">
        <v>102</v>
      </c>
      <c r="C87" s="3">
        <v>13389</v>
      </c>
      <c r="D87" s="4">
        <v>103</v>
      </c>
      <c r="E87" s="4">
        <v>794</v>
      </c>
      <c r="F87" s="4">
        <v>2681</v>
      </c>
      <c r="G87" s="4">
        <v>5695</v>
      </c>
      <c r="H87" s="4">
        <v>2318</v>
      </c>
      <c r="I87" s="4">
        <v>1798</v>
      </c>
      <c r="J87" s="5">
        <v>13389</v>
      </c>
    </row>
    <row r="88" spans="2:10" x14ac:dyDescent="0.25">
      <c r="B88" s="14" t="s">
        <v>161</v>
      </c>
      <c r="C88" s="3">
        <v>14111</v>
      </c>
      <c r="D88" s="4">
        <v>98</v>
      </c>
      <c r="E88" s="4">
        <v>627</v>
      </c>
      <c r="F88" s="4">
        <v>2245</v>
      </c>
      <c r="G88" s="4">
        <v>5594</v>
      </c>
      <c r="H88" s="4">
        <v>2767</v>
      </c>
      <c r="I88" s="4">
        <v>2780</v>
      </c>
      <c r="J88" s="5">
        <v>14111</v>
      </c>
    </row>
    <row r="89" spans="2:10" x14ac:dyDescent="0.25">
      <c r="B89" s="14" t="s">
        <v>131</v>
      </c>
      <c r="C89" s="3">
        <v>9706</v>
      </c>
      <c r="D89" s="4">
        <v>91</v>
      </c>
      <c r="E89" s="4">
        <v>408</v>
      </c>
      <c r="F89" s="4">
        <v>1495</v>
      </c>
      <c r="G89" s="4">
        <v>3891</v>
      </c>
      <c r="H89" s="4">
        <v>1880</v>
      </c>
      <c r="I89" s="4">
        <v>1941</v>
      </c>
      <c r="J89" s="5">
        <v>9706</v>
      </c>
    </row>
    <row r="90" spans="2:10" x14ac:dyDescent="0.25">
      <c r="B90" s="14" t="s">
        <v>104</v>
      </c>
      <c r="C90" s="3">
        <v>3288</v>
      </c>
      <c r="D90" s="4">
        <v>25</v>
      </c>
      <c r="E90" s="4">
        <v>140</v>
      </c>
      <c r="F90" s="4">
        <v>557</v>
      </c>
      <c r="G90" s="4">
        <v>1423</v>
      </c>
      <c r="H90" s="4">
        <v>569</v>
      </c>
      <c r="I90" s="4">
        <v>574</v>
      </c>
      <c r="J90" s="5">
        <v>3288</v>
      </c>
    </row>
    <row r="91" spans="2:10" x14ac:dyDescent="0.25">
      <c r="B91" s="14" t="s">
        <v>132</v>
      </c>
      <c r="C91" s="3">
        <v>3809</v>
      </c>
      <c r="D91" s="4">
        <v>15</v>
      </c>
      <c r="E91" s="4">
        <v>123</v>
      </c>
      <c r="F91" s="4">
        <v>503</v>
      </c>
      <c r="G91" s="4">
        <v>1374</v>
      </c>
      <c r="H91" s="4">
        <v>843</v>
      </c>
      <c r="I91" s="4">
        <v>951</v>
      </c>
      <c r="J91" s="5">
        <v>3809</v>
      </c>
    </row>
    <row r="92" spans="2:10" x14ac:dyDescent="0.25">
      <c r="B92" s="14" t="s">
        <v>106</v>
      </c>
      <c r="C92" s="3">
        <v>24962</v>
      </c>
      <c r="D92" s="4">
        <v>281</v>
      </c>
      <c r="E92" s="4">
        <v>1791</v>
      </c>
      <c r="F92" s="4">
        <v>5274</v>
      </c>
      <c r="G92" s="4">
        <v>11132</v>
      </c>
      <c r="H92" s="4">
        <v>3640</v>
      </c>
      <c r="I92" s="4">
        <v>2844</v>
      </c>
      <c r="J92" s="5">
        <v>24962</v>
      </c>
    </row>
    <row r="93" spans="2:10" x14ac:dyDescent="0.25">
      <c r="B93" s="14" t="s">
        <v>133</v>
      </c>
      <c r="C93" s="3">
        <v>3452</v>
      </c>
      <c r="D93" s="4">
        <v>25</v>
      </c>
      <c r="E93" s="4">
        <v>150</v>
      </c>
      <c r="F93" s="4">
        <v>477</v>
      </c>
      <c r="G93" s="4">
        <v>1366</v>
      </c>
      <c r="H93" s="4">
        <v>729</v>
      </c>
      <c r="I93" s="4">
        <v>705</v>
      </c>
      <c r="J93" s="5">
        <v>3452</v>
      </c>
    </row>
    <row r="94" spans="2:10" ht="15.75" thickBot="1" x14ac:dyDescent="0.3">
      <c r="B94" s="15" t="s">
        <v>108</v>
      </c>
      <c r="C94" s="3">
        <v>6148</v>
      </c>
      <c r="D94" s="4">
        <v>39</v>
      </c>
      <c r="E94" s="4">
        <v>242</v>
      </c>
      <c r="F94" s="4">
        <v>1011</v>
      </c>
      <c r="G94" s="4">
        <v>2487</v>
      </c>
      <c r="H94" s="4">
        <v>1256</v>
      </c>
      <c r="I94" s="4">
        <v>1113</v>
      </c>
      <c r="J94" s="5">
        <v>6148</v>
      </c>
    </row>
    <row r="95" spans="2:10" ht="15.75" thickBot="1" x14ac:dyDescent="0.3">
      <c r="B95" s="9" t="s">
        <v>87</v>
      </c>
      <c r="C95" s="31">
        <f>SUM(C72:C94)</f>
        <v>225275</v>
      </c>
      <c r="D95" s="519">
        <f t="shared" ref="D95:J95" si="2">SUM(D72:D94)</f>
        <v>2065</v>
      </c>
      <c r="E95" s="519">
        <f t="shared" si="2"/>
        <v>11931</v>
      </c>
      <c r="F95" s="519">
        <f t="shared" si="2"/>
        <v>40017</v>
      </c>
      <c r="G95" s="519">
        <f t="shared" si="2"/>
        <v>96195</v>
      </c>
      <c r="H95" s="519">
        <f t="shared" si="2"/>
        <v>40412</v>
      </c>
      <c r="I95" s="519">
        <f t="shared" si="2"/>
        <v>34655</v>
      </c>
      <c r="J95" s="31">
        <f t="shared" si="2"/>
        <v>225275</v>
      </c>
    </row>
    <row r="97" spans="2:9" x14ac:dyDescent="0.25">
      <c r="B97" s="7" t="s">
        <v>165</v>
      </c>
    </row>
    <row r="98" spans="2:9" x14ac:dyDescent="0.25">
      <c r="B98" s="8" t="s">
        <v>166</v>
      </c>
    </row>
    <row r="99" spans="2:9" x14ac:dyDescent="0.25">
      <c r="B99" s="7" t="s">
        <v>179</v>
      </c>
    </row>
    <row r="103" spans="2:9" ht="30.75" customHeight="1" thickBot="1" x14ac:dyDescent="0.3">
      <c r="B103" s="629" t="s">
        <v>216</v>
      </c>
      <c r="C103" s="629"/>
      <c r="D103" s="629"/>
      <c r="E103" s="629"/>
      <c r="F103" s="629"/>
      <c r="G103" s="629"/>
      <c r="H103" s="629"/>
      <c r="I103" s="629"/>
    </row>
    <row r="104" spans="2:9" ht="29.25" customHeight="1" x14ac:dyDescent="0.25">
      <c r="B104" s="621" t="s">
        <v>120</v>
      </c>
      <c r="C104" s="623" t="s">
        <v>121</v>
      </c>
      <c r="D104" s="623"/>
      <c r="E104" s="623"/>
      <c r="F104" s="625" t="s">
        <v>178</v>
      </c>
      <c r="G104" s="626"/>
      <c r="H104" s="623" t="s">
        <v>122</v>
      </c>
      <c r="I104" s="627" t="s">
        <v>123</v>
      </c>
    </row>
    <row r="105" spans="2:9" ht="69.75" customHeight="1" thickBot="1" x14ac:dyDescent="0.3">
      <c r="B105" s="622"/>
      <c r="C105" s="624"/>
      <c r="D105" s="499" t="s">
        <v>124</v>
      </c>
      <c r="E105" s="499" t="s">
        <v>170</v>
      </c>
      <c r="F105" s="499" t="s">
        <v>125</v>
      </c>
      <c r="G105" s="499" t="s">
        <v>169</v>
      </c>
      <c r="H105" s="624"/>
      <c r="I105" s="628"/>
    </row>
    <row r="106" spans="2:9" ht="15.75" thickBot="1" x14ac:dyDescent="0.3">
      <c r="B106" s="500" t="s">
        <v>182</v>
      </c>
      <c r="C106" s="501">
        <v>6456299</v>
      </c>
      <c r="D106" s="561">
        <v>2381862</v>
      </c>
      <c r="E106" s="562">
        <v>0.37144995917939982</v>
      </c>
      <c r="F106" s="561">
        <v>3471485</v>
      </c>
      <c r="G106" s="563">
        <v>0.53768962682800159</v>
      </c>
      <c r="H106" s="563">
        <v>0.92707865605356876</v>
      </c>
      <c r="I106" s="564">
        <v>470802</v>
      </c>
    </row>
    <row r="107" spans="2:9" x14ac:dyDescent="0.25">
      <c r="B107" s="25" t="s">
        <v>88</v>
      </c>
      <c r="C107" s="515">
        <v>29555</v>
      </c>
      <c r="D107" s="50">
        <v>11011</v>
      </c>
      <c r="E107" s="204">
        <v>37.255963457959737</v>
      </c>
      <c r="F107" s="205">
        <v>12503</v>
      </c>
      <c r="G107" s="47">
        <v>42.304178649974624</v>
      </c>
      <c r="H107" s="206">
        <v>81.478599221789878</v>
      </c>
      <c r="I107" s="196">
        <v>5474</v>
      </c>
    </row>
    <row r="108" spans="2:9" x14ac:dyDescent="0.25">
      <c r="B108" s="14" t="s">
        <v>89</v>
      </c>
      <c r="C108" s="516">
        <v>45814</v>
      </c>
      <c r="D108" s="50">
        <v>29561</v>
      </c>
      <c r="E108" s="204">
        <v>65.816126074998905</v>
      </c>
      <c r="F108" s="205">
        <v>8390</v>
      </c>
      <c r="G108" s="47">
        <v>18.313179377482864</v>
      </c>
      <c r="H108" s="206">
        <v>85.768542366962066</v>
      </c>
      <c r="I108" s="197">
        <v>6520</v>
      </c>
    </row>
    <row r="109" spans="2:9" x14ac:dyDescent="0.25">
      <c r="B109" s="14" t="s">
        <v>90</v>
      </c>
      <c r="C109" s="516">
        <v>8946</v>
      </c>
      <c r="D109" s="50">
        <v>3121</v>
      </c>
      <c r="E109" s="204">
        <v>34.887100380058129</v>
      </c>
      <c r="F109" s="205">
        <v>1479</v>
      </c>
      <c r="G109" s="47">
        <v>16.53252850435949</v>
      </c>
      <c r="H109" s="206">
        <v>52.44802146210597</v>
      </c>
      <c r="I109" s="197">
        <v>4254</v>
      </c>
    </row>
    <row r="110" spans="2:9" x14ac:dyDescent="0.25">
      <c r="B110" s="14" t="s">
        <v>91</v>
      </c>
      <c r="C110" s="516">
        <v>9286</v>
      </c>
      <c r="D110" s="50">
        <v>6970</v>
      </c>
      <c r="E110" s="204">
        <v>75.059228946801639</v>
      </c>
      <c r="F110" s="205">
        <v>764</v>
      </c>
      <c r="G110" s="47">
        <v>8.2274391557182867</v>
      </c>
      <c r="H110" s="206">
        <v>84.718931725177697</v>
      </c>
      <c r="I110" s="197">
        <v>1419</v>
      </c>
    </row>
    <row r="111" spans="2:9" x14ac:dyDescent="0.25">
      <c r="B111" s="14" t="s">
        <v>92</v>
      </c>
      <c r="C111" s="516">
        <v>17542</v>
      </c>
      <c r="D111" s="50">
        <v>14380</v>
      </c>
      <c r="E111" s="204">
        <v>81.9746893170676</v>
      </c>
      <c r="F111" s="205">
        <v>1255</v>
      </c>
      <c r="G111" s="47">
        <v>7.1542583513852467</v>
      </c>
      <c r="H111" s="206">
        <v>90.879033177516817</v>
      </c>
      <c r="I111" s="197">
        <v>1600</v>
      </c>
    </row>
    <row r="112" spans="2:9" x14ac:dyDescent="0.25">
      <c r="B112" s="14" t="s">
        <v>127</v>
      </c>
      <c r="C112" s="516">
        <v>27084</v>
      </c>
      <c r="D112" s="50">
        <v>20282</v>
      </c>
      <c r="E112" s="204">
        <v>75.764288879042979</v>
      </c>
      <c r="F112" s="205">
        <v>7500</v>
      </c>
      <c r="G112" s="47">
        <v>27.691626052281791</v>
      </c>
      <c r="H112" s="206">
        <v>105.19864126421504</v>
      </c>
      <c r="I112" s="197">
        <v>-1408</v>
      </c>
    </row>
    <row r="113" spans="2:9" x14ac:dyDescent="0.25">
      <c r="B113" s="14" t="s">
        <v>93</v>
      </c>
      <c r="C113" s="516">
        <v>5362</v>
      </c>
      <c r="D113" s="50">
        <v>3676</v>
      </c>
      <c r="E113" s="204">
        <v>68.556508765386042</v>
      </c>
      <c r="F113" s="205">
        <v>699</v>
      </c>
      <c r="G113" s="47">
        <v>13.036180529653116</v>
      </c>
      <c r="H113" s="206">
        <v>84.483401715777674</v>
      </c>
      <c r="I113" s="197">
        <v>832</v>
      </c>
    </row>
    <row r="114" spans="2:9" x14ac:dyDescent="0.25">
      <c r="B114" s="14" t="s">
        <v>94</v>
      </c>
      <c r="C114" s="516">
        <v>20653</v>
      </c>
      <c r="D114" s="50">
        <v>13981</v>
      </c>
      <c r="E114" s="204">
        <v>67.694765893574782</v>
      </c>
      <c r="F114" s="205">
        <v>3463</v>
      </c>
      <c r="G114" s="47">
        <v>16.767539824722803</v>
      </c>
      <c r="H114" s="206">
        <v>85.842250520505502</v>
      </c>
      <c r="I114" s="197">
        <v>2924</v>
      </c>
    </row>
    <row r="115" spans="2:9" x14ac:dyDescent="0.25">
      <c r="B115" s="14" t="s">
        <v>95</v>
      </c>
      <c r="C115" s="516">
        <v>21561</v>
      </c>
      <c r="D115" s="50">
        <v>8368</v>
      </c>
      <c r="E115" s="204">
        <v>38.810815824868975</v>
      </c>
      <c r="F115" s="205">
        <v>7280</v>
      </c>
      <c r="G115" s="47">
        <v>33.764667687027504</v>
      </c>
      <c r="H115" s="206">
        <v>75.553081953527197</v>
      </c>
      <c r="I115" s="197">
        <v>5271</v>
      </c>
    </row>
    <row r="116" spans="2:9" x14ac:dyDescent="0.25">
      <c r="B116" s="14" t="s">
        <v>96</v>
      </c>
      <c r="C116" s="516">
        <v>4869</v>
      </c>
      <c r="D116" s="50">
        <v>3141</v>
      </c>
      <c r="E116" s="204">
        <v>64.510166358595185</v>
      </c>
      <c r="F116" s="205">
        <v>796</v>
      </c>
      <c r="G116" s="47">
        <v>16.348326144998975</v>
      </c>
      <c r="H116" s="206">
        <v>82.686383240911894</v>
      </c>
      <c r="I116" s="197">
        <v>843</v>
      </c>
    </row>
    <row r="117" spans="2:9" x14ac:dyDescent="0.25">
      <c r="B117" s="14" t="s">
        <v>97</v>
      </c>
      <c r="C117" s="516">
        <v>13748</v>
      </c>
      <c r="D117" s="50">
        <v>9859</v>
      </c>
      <c r="E117" s="204">
        <v>71.71224905440792</v>
      </c>
      <c r="F117" s="205">
        <v>3072</v>
      </c>
      <c r="G117" s="47">
        <v>22.345068373581611</v>
      </c>
      <c r="H117" s="206">
        <v>96.428571428571431</v>
      </c>
      <c r="I117" s="197">
        <v>491</v>
      </c>
    </row>
    <row r="118" spans="2:9" x14ac:dyDescent="0.25">
      <c r="B118" s="14" t="s">
        <v>98</v>
      </c>
      <c r="C118" s="516">
        <v>12103</v>
      </c>
      <c r="D118" s="50">
        <v>7070</v>
      </c>
      <c r="E118" s="204">
        <v>59.241510369329916</v>
      </c>
      <c r="F118" s="205">
        <v>3719</v>
      </c>
      <c r="G118" s="47">
        <v>30.72791869784351</v>
      </c>
      <c r="H118" s="206">
        <v>93.323969263818881</v>
      </c>
      <c r="I118" s="197">
        <v>808</v>
      </c>
    </row>
    <row r="119" spans="2:9" x14ac:dyDescent="0.25">
      <c r="B119" s="14" t="s">
        <v>99</v>
      </c>
      <c r="C119" s="516">
        <v>6558</v>
      </c>
      <c r="D119" s="50">
        <v>4385</v>
      </c>
      <c r="E119" s="204">
        <v>66.864897834705701</v>
      </c>
      <c r="F119" s="205">
        <v>2924</v>
      </c>
      <c r="G119" s="47">
        <v>44.586764257395544</v>
      </c>
      <c r="H119" s="206">
        <v>113.06800853918877</v>
      </c>
      <c r="I119" s="197">
        <v>-857</v>
      </c>
    </row>
    <row r="120" spans="2:9" x14ac:dyDescent="0.25">
      <c r="B120" s="14" t="s">
        <v>100</v>
      </c>
      <c r="C120" s="516">
        <v>6197</v>
      </c>
      <c r="D120" s="50">
        <v>4501</v>
      </c>
      <c r="E120" s="204">
        <v>72.631918670324353</v>
      </c>
      <c r="F120" s="205">
        <v>961</v>
      </c>
      <c r="G120" s="47">
        <v>15.50750363078909</v>
      </c>
      <c r="H120" s="206">
        <v>89.624011618525088</v>
      </c>
      <c r="I120" s="197">
        <v>643</v>
      </c>
    </row>
    <row r="121" spans="2:9" x14ac:dyDescent="0.25">
      <c r="B121" s="14" t="s">
        <v>101</v>
      </c>
      <c r="C121" s="516">
        <v>7030</v>
      </c>
      <c r="D121" s="50">
        <v>6104</v>
      </c>
      <c r="E121" s="204">
        <v>86.827880512091042</v>
      </c>
      <c r="F121" s="205">
        <v>1191</v>
      </c>
      <c r="G121" s="47">
        <v>16.941678520625889</v>
      </c>
      <c r="H121" s="206">
        <v>105.32005689900427</v>
      </c>
      <c r="I121" s="197">
        <v>-374</v>
      </c>
    </row>
    <row r="122" spans="2:9" x14ac:dyDescent="0.25">
      <c r="B122" s="14" t="s">
        <v>102</v>
      </c>
      <c r="C122" s="516">
        <v>17608</v>
      </c>
      <c r="D122" s="50">
        <v>13389</v>
      </c>
      <c r="E122" s="204">
        <v>76.039300318037249</v>
      </c>
      <c r="F122" s="205">
        <v>2056</v>
      </c>
      <c r="G122" s="47">
        <v>11.676510676965016</v>
      </c>
      <c r="H122" s="206">
        <v>88.942526124488865</v>
      </c>
      <c r="I122" s="197">
        <v>1947</v>
      </c>
    </row>
    <row r="123" spans="2:9" x14ac:dyDescent="0.25">
      <c r="B123" s="14" t="s">
        <v>162</v>
      </c>
      <c r="C123" s="516">
        <v>22076</v>
      </c>
      <c r="D123" s="50">
        <v>14111</v>
      </c>
      <c r="E123" s="204">
        <v>64.504439210001806</v>
      </c>
      <c r="F123" s="205">
        <v>6314</v>
      </c>
      <c r="G123" s="47">
        <v>28.601195868816813</v>
      </c>
      <c r="H123" s="206">
        <v>94.600471099836923</v>
      </c>
      <c r="I123" s="197">
        <v>1192</v>
      </c>
    </row>
    <row r="124" spans="2:9" x14ac:dyDescent="0.25">
      <c r="B124" s="14" t="s">
        <v>103</v>
      </c>
      <c r="C124" s="516">
        <v>14732</v>
      </c>
      <c r="D124" s="50">
        <v>9706</v>
      </c>
      <c r="E124" s="204">
        <v>66.576160738528372</v>
      </c>
      <c r="F124" s="205">
        <v>3951</v>
      </c>
      <c r="G124" s="47">
        <v>26.819169155579694</v>
      </c>
      <c r="H124" s="206">
        <v>95.581048058647852</v>
      </c>
      <c r="I124" s="197">
        <v>651</v>
      </c>
    </row>
    <row r="125" spans="2:9" x14ac:dyDescent="0.25">
      <c r="B125" s="14" t="s">
        <v>104</v>
      </c>
      <c r="C125" s="516">
        <v>7776</v>
      </c>
      <c r="D125" s="50">
        <v>3288</v>
      </c>
      <c r="E125" s="204">
        <v>42.283950617283949</v>
      </c>
      <c r="F125" s="205">
        <v>1677</v>
      </c>
      <c r="G125" s="47">
        <v>21.566358024691358</v>
      </c>
      <c r="H125" s="206">
        <v>64.99485596707818</v>
      </c>
      <c r="I125" s="197">
        <v>2722</v>
      </c>
    </row>
    <row r="126" spans="2:9" x14ac:dyDescent="0.25">
      <c r="B126" s="14" t="s">
        <v>105</v>
      </c>
      <c r="C126" s="516">
        <v>14393</v>
      </c>
      <c r="D126" s="50">
        <v>3809</v>
      </c>
      <c r="E126" s="204">
        <v>27.416105051066491</v>
      </c>
      <c r="F126" s="205">
        <v>3729</v>
      </c>
      <c r="G126" s="47">
        <v>25.908427707913567</v>
      </c>
      <c r="H126" s="206">
        <v>54.227749600500239</v>
      </c>
      <c r="I126" s="197">
        <v>6588</v>
      </c>
    </row>
    <row r="127" spans="2:9" x14ac:dyDescent="0.25">
      <c r="B127" s="14" t="s">
        <v>106</v>
      </c>
      <c r="C127" s="516">
        <v>44648</v>
      </c>
      <c r="D127" s="50">
        <v>24962</v>
      </c>
      <c r="E127" s="204">
        <v>55.90843934778713</v>
      </c>
      <c r="F127" s="205">
        <v>3636</v>
      </c>
      <c r="G127" s="47">
        <v>8.143701845547394</v>
      </c>
      <c r="H127" s="206">
        <v>65.805859165024188</v>
      </c>
      <c r="I127" s="197">
        <v>15267</v>
      </c>
    </row>
    <row r="128" spans="2:9" x14ac:dyDescent="0.25">
      <c r="B128" s="14" t="s">
        <v>107</v>
      </c>
      <c r="C128" s="516">
        <v>6174</v>
      </c>
      <c r="D128" s="50">
        <v>3452</v>
      </c>
      <c r="E128" s="204">
        <v>55.911888564949784</v>
      </c>
      <c r="F128" s="205">
        <v>1499</v>
      </c>
      <c r="G128" s="47">
        <v>24.2792355037253</v>
      </c>
      <c r="H128" s="206">
        <v>82.118561710398438</v>
      </c>
      <c r="I128" s="197">
        <v>1104</v>
      </c>
    </row>
    <row r="129" spans="2:24" ht="15.75" thickBot="1" x14ac:dyDescent="0.3">
      <c r="B129" s="30" t="s">
        <v>108</v>
      </c>
      <c r="C129" s="517">
        <v>13253</v>
      </c>
      <c r="D129" s="50">
        <v>6148</v>
      </c>
      <c r="E129" s="204">
        <v>46.389496717724285</v>
      </c>
      <c r="F129" s="205">
        <v>4160</v>
      </c>
      <c r="G129" s="47">
        <v>31.389119444654039</v>
      </c>
      <c r="H129" s="206">
        <v>78.895344450313132</v>
      </c>
      <c r="I129" s="198">
        <v>2797</v>
      </c>
    </row>
    <row r="130" spans="2:24" ht="15.75" thickBot="1" x14ac:dyDescent="0.3">
      <c r="B130" s="33" t="s">
        <v>87</v>
      </c>
      <c r="C130" s="34">
        <f>SUM(C107:C129)</f>
        <v>376968</v>
      </c>
      <c r="D130" s="34">
        <f t="shared" ref="D130:I130" si="3">SUM(D107:D129)</f>
        <v>225275</v>
      </c>
      <c r="E130" s="200">
        <f t="shared" si="3"/>
        <v>1402.637890904592</v>
      </c>
      <c r="F130" s="34">
        <f t="shared" si="3"/>
        <v>83018</v>
      </c>
      <c r="G130" s="34">
        <f t="shared" si="3"/>
        <v>508.63257598573352</v>
      </c>
      <c r="H130" s="34">
        <f t="shared" si="3"/>
        <v>1951.9879205738862</v>
      </c>
      <c r="I130" s="34">
        <f t="shared" si="3"/>
        <v>60708</v>
      </c>
    </row>
    <row r="131" spans="2:24" x14ac:dyDescent="0.25">
      <c r="B131" s="41" t="s">
        <v>189</v>
      </c>
    </row>
    <row r="136" spans="2:24" ht="18" x14ac:dyDescent="0.25">
      <c r="B136" s="39" t="s">
        <v>219</v>
      </c>
    </row>
    <row r="140" spans="2:24" ht="19.5" customHeight="1" thickBot="1" x14ac:dyDescent="0.3">
      <c r="B140" s="639" t="s">
        <v>220</v>
      </c>
      <c r="C140" s="639"/>
      <c r="D140" s="639"/>
      <c r="E140" s="639"/>
      <c r="F140" s="639"/>
      <c r="G140" s="639"/>
      <c r="H140" s="639"/>
      <c r="I140" s="639"/>
      <c r="J140" s="639"/>
      <c r="K140" s="639"/>
      <c r="L140" s="639"/>
      <c r="M140" s="639"/>
      <c r="N140" s="639"/>
      <c r="O140" s="639"/>
      <c r="P140" s="639"/>
      <c r="Q140" s="639"/>
      <c r="R140" s="639"/>
      <c r="S140" s="639"/>
      <c r="T140" s="639"/>
      <c r="U140" s="639"/>
      <c r="V140" s="639"/>
      <c r="W140" s="639"/>
      <c r="X140" s="639"/>
    </row>
    <row r="141" spans="2:24" x14ac:dyDescent="0.25">
      <c r="B141" s="596" t="s">
        <v>120</v>
      </c>
      <c r="C141" s="598" t="s">
        <v>221</v>
      </c>
      <c r="D141" s="642" t="s">
        <v>222</v>
      </c>
      <c r="E141" s="598" t="s">
        <v>223</v>
      </c>
      <c r="F141" s="598"/>
      <c r="G141" s="598"/>
      <c r="H141" s="598"/>
      <c r="I141" s="598"/>
      <c r="J141" s="598"/>
      <c r="K141" s="598"/>
      <c r="L141" s="598"/>
      <c r="M141" s="598"/>
      <c r="N141" s="598"/>
      <c r="O141" s="598"/>
      <c r="P141" s="598"/>
      <c r="Q141" s="598"/>
      <c r="R141" s="598"/>
      <c r="S141" s="598"/>
      <c r="T141" s="598"/>
      <c r="U141" s="598"/>
      <c r="V141" s="598"/>
      <c r="W141" s="598"/>
      <c r="X141" s="645"/>
    </row>
    <row r="142" spans="2:24" x14ac:dyDescent="0.25">
      <c r="B142" s="640"/>
      <c r="C142" s="599"/>
      <c r="D142" s="643"/>
      <c r="E142" s="599" t="s">
        <v>224</v>
      </c>
      <c r="F142" s="599"/>
      <c r="G142" s="599" t="s">
        <v>225</v>
      </c>
      <c r="H142" s="599"/>
      <c r="I142" s="599" t="s">
        <v>226</v>
      </c>
      <c r="J142" s="599"/>
      <c r="K142" s="599" t="s">
        <v>227</v>
      </c>
      <c r="L142" s="599"/>
      <c r="M142" s="599" t="s">
        <v>228</v>
      </c>
      <c r="N142" s="599"/>
      <c r="O142" s="599" t="s">
        <v>229</v>
      </c>
      <c r="P142" s="599"/>
      <c r="Q142" s="599" t="s">
        <v>230</v>
      </c>
      <c r="R142" s="599"/>
      <c r="S142" s="599" t="s">
        <v>231</v>
      </c>
      <c r="T142" s="599"/>
      <c r="U142" s="599" t="s">
        <v>232</v>
      </c>
      <c r="V142" s="599"/>
      <c r="W142" s="599" t="s">
        <v>233</v>
      </c>
      <c r="X142" s="644"/>
    </row>
    <row r="143" spans="2:24" x14ac:dyDescent="0.25">
      <c r="B143" s="641"/>
      <c r="C143" s="599"/>
      <c r="D143" s="643"/>
      <c r="E143" s="56" t="s">
        <v>234</v>
      </c>
      <c r="F143" s="57" t="s">
        <v>235</v>
      </c>
      <c r="G143" s="56" t="s">
        <v>234</v>
      </c>
      <c r="H143" s="57" t="s">
        <v>235</v>
      </c>
      <c r="I143" s="56" t="s">
        <v>234</v>
      </c>
      <c r="J143" s="57" t="s">
        <v>235</v>
      </c>
      <c r="K143" s="56" t="s">
        <v>234</v>
      </c>
      <c r="L143" s="57" t="s">
        <v>235</v>
      </c>
      <c r="M143" s="56" t="s">
        <v>234</v>
      </c>
      <c r="N143" s="57" t="s">
        <v>235</v>
      </c>
      <c r="O143" s="56" t="s">
        <v>234</v>
      </c>
      <c r="P143" s="57" t="s">
        <v>235</v>
      </c>
      <c r="Q143" s="56" t="s">
        <v>234</v>
      </c>
      <c r="R143" s="57" t="s">
        <v>235</v>
      </c>
      <c r="S143" s="56" t="s">
        <v>234</v>
      </c>
      <c r="T143" s="57" t="s">
        <v>235</v>
      </c>
      <c r="U143" s="56" t="s">
        <v>234</v>
      </c>
      <c r="V143" s="57" t="s">
        <v>235</v>
      </c>
      <c r="W143" s="56" t="s">
        <v>234</v>
      </c>
      <c r="X143" s="58" t="s">
        <v>235</v>
      </c>
    </row>
    <row r="144" spans="2:24" ht="15.75" thickBot="1" x14ac:dyDescent="0.3">
      <c r="B144" s="59" t="s">
        <v>1</v>
      </c>
      <c r="C144" s="60">
        <v>75806</v>
      </c>
      <c r="D144" s="119">
        <v>11.741401691588324</v>
      </c>
      <c r="E144" s="60">
        <v>903</v>
      </c>
      <c r="F144" s="62">
        <v>1.1911985858639158</v>
      </c>
      <c r="G144" s="60">
        <v>16408</v>
      </c>
      <c r="H144" s="62">
        <v>21.644724691976887</v>
      </c>
      <c r="I144" s="63">
        <v>21815</v>
      </c>
      <c r="J144" s="62">
        <v>28.777405482415642</v>
      </c>
      <c r="K144" s="60">
        <v>17358</v>
      </c>
      <c r="L144" s="62">
        <v>22.897923647204706</v>
      </c>
      <c r="M144" s="60">
        <v>12023</v>
      </c>
      <c r="N144" s="62">
        <v>15.860222146004274</v>
      </c>
      <c r="O144" s="63">
        <v>5766</v>
      </c>
      <c r="P144" s="62">
        <v>7.6062580798353689</v>
      </c>
      <c r="Q144" s="60">
        <v>1408</v>
      </c>
      <c r="R144" s="62">
        <v>1.8573727673271245</v>
      </c>
      <c r="S144" s="60">
        <v>107</v>
      </c>
      <c r="T144" s="62">
        <v>0.14114977706250165</v>
      </c>
      <c r="U144" s="63">
        <v>18</v>
      </c>
      <c r="V144" s="62">
        <v>2.3744822309579718E-2</v>
      </c>
      <c r="W144" s="60">
        <v>0</v>
      </c>
      <c r="X144" s="64">
        <v>0</v>
      </c>
    </row>
    <row r="145" spans="2:24" x14ac:dyDescent="0.25">
      <c r="B145" s="65" t="s">
        <v>88</v>
      </c>
      <c r="C145" s="66">
        <v>280</v>
      </c>
      <c r="D145" s="67">
        <v>9.4738622906445613</v>
      </c>
      <c r="E145" s="68">
        <v>6</v>
      </c>
      <c r="F145" s="69">
        <v>2.1428571428571428</v>
      </c>
      <c r="G145" s="68">
        <v>69</v>
      </c>
      <c r="H145" s="69">
        <v>24.642857142857146</v>
      </c>
      <c r="I145" s="66">
        <v>104</v>
      </c>
      <c r="J145" s="67">
        <v>37.142857142857146</v>
      </c>
      <c r="K145" s="68">
        <v>54</v>
      </c>
      <c r="L145" s="69">
        <v>19.285714285714288</v>
      </c>
      <c r="M145" s="68">
        <v>28</v>
      </c>
      <c r="N145" s="69">
        <v>10</v>
      </c>
      <c r="O145" s="66">
        <v>12</v>
      </c>
      <c r="P145" s="67">
        <v>4.2857142857142856</v>
      </c>
      <c r="Q145" s="68">
        <v>6</v>
      </c>
      <c r="R145" s="69">
        <v>2.1428571428571428</v>
      </c>
      <c r="S145" s="68">
        <v>1</v>
      </c>
      <c r="T145" s="69">
        <v>0.35714285714285715</v>
      </c>
      <c r="U145" s="68">
        <v>0</v>
      </c>
      <c r="V145" s="67">
        <v>0</v>
      </c>
      <c r="W145" s="70">
        <v>0</v>
      </c>
      <c r="X145" s="71">
        <v>0</v>
      </c>
    </row>
    <row r="146" spans="2:24" x14ac:dyDescent="0.25">
      <c r="B146" s="72" t="s">
        <v>89</v>
      </c>
      <c r="C146" s="73">
        <v>470</v>
      </c>
      <c r="D146" s="74">
        <v>10.258872833631642</v>
      </c>
      <c r="E146" s="75">
        <v>7</v>
      </c>
      <c r="F146" s="76">
        <v>1.4893617021276597</v>
      </c>
      <c r="G146" s="75">
        <v>127</v>
      </c>
      <c r="H146" s="76">
        <v>27.021276595744681</v>
      </c>
      <c r="I146" s="73">
        <v>133</v>
      </c>
      <c r="J146" s="74">
        <v>28.297872340425535</v>
      </c>
      <c r="K146" s="75">
        <v>91</v>
      </c>
      <c r="L146" s="76">
        <v>19.361702127659576</v>
      </c>
      <c r="M146" s="75">
        <v>67</v>
      </c>
      <c r="N146" s="76">
        <v>14.255319148936172</v>
      </c>
      <c r="O146" s="73">
        <v>35</v>
      </c>
      <c r="P146" s="74">
        <v>7.4468085106382977</v>
      </c>
      <c r="Q146" s="75">
        <v>10</v>
      </c>
      <c r="R146" s="76">
        <v>2.1276595744680851</v>
      </c>
      <c r="S146" s="75">
        <v>0</v>
      </c>
      <c r="T146" s="76">
        <v>0</v>
      </c>
      <c r="U146" s="68">
        <v>0</v>
      </c>
      <c r="V146" s="74">
        <v>0</v>
      </c>
      <c r="W146" s="75">
        <v>0</v>
      </c>
      <c r="X146" s="77">
        <v>0</v>
      </c>
    </row>
    <row r="147" spans="2:24" x14ac:dyDescent="0.25">
      <c r="B147" s="72" t="s">
        <v>90</v>
      </c>
      <c r="C147" s="73">
        <v>57</v>
      </c>
      <c r="D147" s="74">
        <v>6.3715627095908793</v>
      </c>
      <c r="E147" s="75">
        <v>0</v>
      </c>
      <c r="F147" s="76">
        <v>0</v>
      </c>
      <c r="G147" s="75">
        <v>13</v>
      </c>
      <c r="H147" s="76">
        <v>22.807017543859647</v>
      </c>
      <c r="I147" s="73">
        <v>21</v>
      </c>
      <c r="J147" s="74">
        <v>36.84210526315789</v>
      </c>
      <c r="K147" s="75">
        <v>8</v>
      </c>
      <c r="L147" s="76">
        <v>14.035087719298245</v>
      </c>
      <c r="M147" s="75">
        <v>6</v>
      </c>
      <c r="N147" s="76">
        <v>10.526315789473683</v>
      </c>
      <c r="O147" s="73">
        <v>7</v>
      </c>
      <c r="P147" s="74">
        <v>12.280701754385964</v>
      </c>
      <c r="Q147" s="75">
        <v>2</v>
      </c>
      <c r="R147" s="76">
        <v>3.5087719298245612</v>
      </c>
      <c r="S147" s="68">
        <v>0</v>
      </c>
      <c r="T147" s="76">
        <v>0</v>
      </c>
      <c r="U147" s="68">
        <v>0</v>
      </c>
      <c r="V147" s="74">
        <v>0</v>
      </c>
      <c r="W147" s="70">
        <v>0</v>
      </c>
      <c r="X147" s="77">
        <v>0</v>
      </c>
    </row>
    <row r="148" spans="2:24" x14ac:dyDescent="0.25">
      <c r="B148" s="72" t="s">
        <v>91</v>
      </c>
      <c r="C148" s="73">
        <v>103</v>
      </c>
      <c r="D148" s="74">
        <v>11.091966401033813</v>
      </c>
      <c r="E148" s="75">
        <v>1</v>
      </c>
      <c r="F148" s="76">
        <v>0.97087378640776689</v>
      </c>
      <c r="G148" s="75">
        <v>24</v>
      </c>
      <c r="H148" s="76">
        <v>23.300970873786408</v>
      </c>
      <c r="I148" s="73">
        <v>32</v>
      </c>
      <c r="J148" s="74">
        <v>31.067961165048541</v>
      </c>
      <c r="K148" s="75">
        <v>26</v>
      </c>
      <c r="L148" s="76">
        <v>25.242718446601941</v>
      </c>
      <c r="M148" s="75">
        <v>12</v>
      </c>
      <c r="N148" s="76">
        <v>11.650485436893204</v>
      </c>
      <c r="O148" s="73">
        <v>6</v>
      </c>
      <c r="P148" s="74">
        <v>5.825242718446602</v>
      </c>
      <c r="Q148" s="75">
        <v>2</v>
      </c>
      <c r="R148" s="76">
        <v>1.9417475728155338</v>
      </c>
      <c r="S148" s="68">
        <v>0</v>
      </c>
      <c r="T148" s="76">
        <v>0</v>
      </c>
      <c r="U148" s="68">
        <v>0</v>
      </c>
      <c r="V148" s="74">
        <v>0</v>
      </c>
      <c r="W148" s="70">
        <v>0</v>
      </c>
      <c r="X148" s="77">
        <v>0</v>
      </c>
    </row>
    <row r="149" spans="2:24" x14ac:dyDescent="0.25">
      <c r="B149" s="72" t="s">
        <v>92</v>
      </c>
      <c r="C149" s="73">
        <v>227</v>
      </c>
      <c r="D149" s="74">
        <v>12.940371679398016</v>
      </c>
      <c r="E149" s="75">
        <v>4</v>
      </c>
      <c r="F149" s="76">
        <v>1.7621145374449341</v>
      </c>
      <c r="G149" s="75">
        <v>65</v>
      </c>
      <c r="H149" s="76">
        <v>28.634361233480178</v>
      </c>
      <c r="I149" s="73">
        <v>66</v>
      </c>
      <c r="J149" s="74">
        <v>29.074889867841406</v>
      </c>
      <c r="K149" s="75">
        <v>35</v>
      </c>
      <c r="L149" s="76">
        <v>15.418502202643172</v>
      </c>
      <c r="M149" s="75">
        <v>38</v>
      </c>
      <c r="N149" s="76">
        <v>16.740088105726873</v>
      </c>
      <c r="O149" s="73">
        <v>11</v>
      </c>
      <c r="P149" s="74">
        <v>4.8458149779735686</v>
      </c>
      <c r="Q149" s="75">
        <v>7</v>
      </c>
      <c r="R149" s="76">
        <v>3.0837004405286343</v>
      </c>
      <c r="S149" s="75">
        <v>1</v>
      </c>
      <c r="T149" s="76">
        <v>0.44052863436123352</v>
      </c>
      <c r="U149" s="68">
        <v>0</v>
      </c>
      <c r="V149" s="74">
        <v>0</v>
      </c>
      <c r="W149" s="70">
        <v>0</v>
      </c>
      <c r="X149" s="77">
        <v>0</v>
      </c>
    </row>
    <row r="150" spans="2:24" x14ac:dyDescent="0.25">
      <c r="B150" s="72" t="s">
        <v>93</v>
      </c>
      <c r="C150" s="73">
        <v>31</v>
      </c>
      <c r="D150" s="74">
        <v>5.7814248414770608</v>
      </c>
      <c r="E150" s="75">
        <v>1</v>
      </c>
      <c r="F150" s="76">
        <v>3.225806451612903</v>
      </c>
      <c r="G150" s="75">
        <v>8</v>
      </c>
      <c r="H150" s="76">
        <v>25.806451612903224</v>
      </c>
      <c r="I150" s="73">
        <v>10</v>
      </c>
      <c r="J150" s="74">
        <v>32.258064516129032</v>
      </c>
      <c r="K150" s="75">
        <v>5</v>
      </c>
      <c r="L150" s="76">
        <v>16.129032258064516</v>
      </c>
      <c r="M150" s="75">
        <v>6</v>
      </c>
      <c r="N150" s="76">
        <v>19.35483870967742</v>
      </c>
      <c r="O150" s="73">
        <v>1</v>
      </c>
      <c r="P150" s="74">
        <v>3.225806451612903</v>
      </c>
      <c r="Q150" s="75">
        <v>0</v>
      </c>
      <c r="R150" s="76">
        <v>0</v>
      </c>
      <c r="S150" s="68">
        <v>0</v>
      </c>
      <c r="T150" s="76">
        <v>0</v>
      </c>
      <c r="U150" s="68">
        <v>0</v>
      </c>
      <c r="V150" s="74">
        <v>0</v>
      </c>
      <c r="W150" s="70">
        <v>0</v>
      </c>
      <c r="X150" s="77">
        <v>0</v>
      </c>
    </row>
    <row r="151" spans="2:24" x14ac:dyDescent="0.25">
      <c r="B151" s="72" t="s">
        <v>236</v>
      </c>
      <c r="C151" s="73">
        <v>392</v>
      </c>
      <c r="D151" s="74">
        <v>14.47348988332595</v>
      </c>
      <c r="E151" s="75">
        <v>3</v>
      </c>
      <c r="F151" s="76">
        <v>0.76530612244897955</v>
      </c>
      <c r="G151" s="75">
        <v>137</v>
      </c>
      <c r="H151" s="76">
        <v>34.948979591836739</v>
      </c>
      <c r="I151" s="73">
        <v>102</v>
      </c>
      <c r="J151" s="74">
        <v>26.020408163265309</v>
      </c>
      <c r="K151" s="75">
        <v>67</v>
      </c>
      <c r="L151" s="76">
        <v>17.091836734693878</v>
      </c>
      <c r="M151" s="75">
        <v>47</v>
      </c>
      <c r="N151" s="76">
        <v>11.989795918367346</v>
      </c>
      <c r="O151" s="73">
        <v>32</v>
      </c>
      <c r="P151" s="74">
        <v>8.1632653061224492</v>
      </c>
      <c r="Q151" s="75">
        <v>4</v>
      </c>
      <c r="R151" s="76">
        <v>1.0204081632653061</v>
      </c>
      <c r="S151" s="75">
        <v>0</v>
      </c>
      <c r="T151" s="76">
        <v>0</v>
      </c>
      <c r="U151" s="75">
        <v>0</v>
      </c>
      <c r="V151" s="74">
        <v>0</v>
      </c>
      <c r="W151" s="75">
        <v>0</v>
      </c>
      <c r="X151" s="77">
        <v>0</v>
      </c>
    </row>
    <row r="152" spans="2:24" x14ac:dyDescent="0.25">
      <c r="B152" s="72" t="s">
        <v>94</v>
      </c>
      <c r="C152" s="73">
        <v>206</v>
      </c>
      <c r="D152" s="74">
        <v>9.9743378685905189</v>
      </c>
      <c r="E152" s="75">
        <v>3</v>
      </c>
      <c r="F152" s="76">
        <v>1.4563106796116505</v>
      </c>
      <c r="G152" s="75">
        <v>71</v>
      </c>
      <c r="H152" s="76">
        <v>34.466019417475728</v>
      </c>
      <c r="I152" s="73">
        <v>62</v>
      </c>
      <c r="J152" s="74">
        <v>30.097087378640776</v>
      </c>
      <c r="K152" s="75">
        <v>34</v>
      </c>
      <c r="L152" s="76">
        <v>16.50485436893204</v>
      </c>
      <c r="M152" s="75">
        <v>23</v>
      </c>
      <c r="N152" s="76">
        <v>11.165048543689322</v>
      </c>
      <c r="O152" s="73">
        <v>11</v>
      </c>
      <c r="P152" s="74">
        <v>5.3398058252427179</v>
      </c>
      <c r="Q152" s="75">
        <v>2</v>
      </c>
      <c r="R152" s="76">
        <v>0.97087378640776689</v>
      </c>
      <c r="S152" s="75">
        <v>0</v>
      </c>
      <c r="T152" s="76">
        <v>0</v>
      </c>
      <c r="U152" s="68">
        <v>0</v>
      </c>
      <c r="V152" s="74">
        <v>0</v>
      </c>
      <c r="W152" s="70">
        <v>0</v>
      </c>
      <c r="X152" s="77">
        <v>0</v>
      </c>
    </row>
    <row r="153" spans="2:24" x14ac:dyDescent="0.25">
      <c r="B153" s="72" t="s">
        <v>95</v>
      </c>
      <c r="C153" s="73">
        <v>161</v>
      </c>
      <c r="D153" s="74">
        <v>7.4671861230926213</v>
      </c>
      <c r="E153" s="75">
        <v>1</v>
      </c>
      <c r="F153" s="76">
        <v>0.6211180124223602</v>
      </c>
      <c r="G153" s="75">
        <v>52</v>
      </c>
      <c r="H153" s="76">
        <v>32.298136645962735</v>
      </c>
      <c r="I153" s="73">
        <v>54</v>
      </c>
      <c r="J153" s="74">
        <v>33.540372670807457</v>
      </c>
      <c r="K153" s="75">
        <v>31</v>
      </c>
      <c r="L153" s="76">
        <v>19.254658385093169</v>
      </c>
      <c r="M153" s="75">
        <v>16</v>
      </c>
      <c r="N153" s="76">
        <v>9.9378881987577632</v>
      </c>
      <c r="O153" s="73">
        <v>5</v>
      </c>
      <c r="P153" s="74">
        <v>3.1055900621118013</v>
      </c>
      <c r="Q153" s="75">
        <v>1</v>
      </c>
      <c r="R153" s="76">
        <v>0.6211180124223602</v>
      </c>
      <c r="S153" s="68">
        <v>1</v>
      </c>
      <c r="T153" s="76">
        <v>0.6211180124223602</v>
      </c>
      <c r="U153" s="68">
        <v>0</v>
      </c>
      <c r="V153" s="74">
        <v>0</v>
      </c>
      <c r="W153" s="70">
        <v>0</v>
      </c>
      <c r="X153" s="77">
        <v>0</v>
      </c>
    </row>
    <row r="154" spans="2:24" x14ac:dyDescent="0.25">
      <c r="B154" s="72" t="s">
        <v>96</v>
      </c>
      <c r="C154" s="73">
        <v>34</v>
      </c>
      <c r="D154" s="74">
        <v>6.9829533785171494</v>
      </c>
      <c r="E154" s="75">
        <v>1</v>
      </c>
      <c r="F154" s="76">
        <v>2.9411764705882351</v>
      </c>
      <c r="G154" s="75">
        <v>10</v>
      </c>
      <c r="H154" s="76">
        <v>29.411764705882355</v>
      </c>
      <c r="I154" s="73">
        <v>9</v>
      </c>
      <c r="J154" s="74">
        <v>26.47058823529412</v>
      </c>
      <c r="K154" s="75">
        <v>6</v>
      </c>
      <c r="L154" s="76">
        <v>17.647058823529413</v>
      </c>
      <c r="M154" s="75">
        <v>6</v>
      </c>
      <c r="N154" s="76">
        <v>17.647058823529413</v>
      </c>
      <c r="O154" s="73">
        <v>2</v>
      </c>
      <c r="P154" s="74">
        <v>5.8823529411764701</v>
      </c>
      <c r="Q154" s="75">
        <v>0</v>
      </c>
      <c r="R154" s="76">
        <v>0</v>
      </c>
      <c r="S154" s="68">
        <v>0</v>
      </c>
      <c r="T154" s="76">
        <v>0</v>
      </c>
      <c r="U154" s="68">
        <v>0</v>
      </c>
      <c r="V154" s="74">
        <v>0</v>
      </c>
      <c r="W154" s="70">
        <v>0</v>
      </c>
      <c r="X154" s="77">
        <v>0</v>
      </c>
    </row>
    <row r="155" spans="2:24" x14ac:dyDescent="0.25">
      <c r="B155" s="72" t="s">
        <v>97</v>
      </c>
      <c r="C155" s="73">
        <v>183</v>
      </c>
      <c r="D155" s="74">
        <v>13.311027058481233</v>
      </c>
      <c r="E155" s="75">
        <v>5</v>
      </c>
      <c r="F155" s="76">
        <v>2.7322404371584699</v>
      </c>
      <c r="G155" s="75">
        <v>50</v>
      </c>
      <c r="H155" s="76">
        <v>27.322404371584703</v>
      </c>
      <c r="I155" s="73">
        <v>50</v>
      </c>
      <c r="J155" s="74">
        <v>27.322404371584703</v>
      </c>
      <c r="K155" s="75">
        <v>30</v>
      </c>
      <c r="L155" s="76">
        <v>16.393442622950818</v>
      </c>
      <c r="M155" s="75">
        <v>29</v>
      </c>
      <c r="N155" s="76">
        <v>15.846994535519126</v>
      </c>
      <c r="O155" s="73">
        <v>12</v>
      </c>
      <c r="P155" s="74">
        <v>6.557377049180328</v>
      </c>
      <c r="Q155" s="75">
        <v>7</v>
      </c>
      <c r="R155" s="76">
        <v>3.8251366120218582</v>
      </c>
      <c r="S155" s="68">
        <v>0</v>
      </c>
      <c r="T155" s="76">
        <v>0</v>
      </c>
      <c r="U155" s="68">
        <v>0</v>
      </c>
      <c r="V155" s="74">
        <v>0</v>
      </c>
      <c r="W155" s="70">
        <v>0</v>
      </c>
      <c r="X155" s="77">
        <v>0</v>
      </c>
    </row>
    <row r="156" spans="2:24" x14ac:dyDescent="0.25">
      <c r="B156" s="72" t="s">
        <v>98</v>
      </c>
      <c r="C156" s="73">
        <v>100</v>
      </c>
      <c r="D156" s="74">
        <v>8.262414277451871</v>
      </c>
      <c r="E156" s="75">
        <v>1</v>
      </c>
      <c r="F156" s="76">
        <v>1</v>
      </c>
      <c r="G156" s="75">
        <v>18</v>
      </c>
      <c r="H156" s="76">
        <v>18</v>
      </c>
      <c r="I156" s="73">
        <v>28</v>
      </c>
      <c r="J156" s="74">
        <v>28.000000000000004</v>
      </c>
      <c r="K156" s="75">
        <v>24</v>
      </c>
      <c r="L156" s="76">
        <v>24</v>
      </c>
      <c r="M156" s="75">
        <v>16</v>
      </c>
      <c r="N156" s="76">
        <v>16</v>
      </c>
      <c r="O156" s="73">
        <v>10</v>
      </c>
      <c r="P156" s="74">
        <v>10</v>
      </c>
      <c r="Q156" s="75">
        <v>3</v>
      </c>
      <c r="R156" s="76">
        <v>3</v>
      </c>
      <c r="S156" s="75">
        <v>0</v>
      </c>
      <c r="T156" s="76">
        <v>0</v>
      </c>
      <c r="U156" s="68">
        <v>0</v>
      </c>
      <c r="V156" s="74">
        <v>0</v>
      </c>
      <c r="W156" s="70">
        <v>0</v>
      </c>
      <c r="X156" s="77">
        <v>0</v>
      </c>
    </row>
    <row r="157" spans="2:24" x14ac:dyDescent="0.25">
      <c r="B157" s="72" t="s">
        <v>99</v>
      </c>
      <c r="C157" s="73">
        <v>95</v>
      </c>
      <c r="D157" s="74">
        <v>14.486123818237267</v>
      </c>
      <c r="E157" s="75">
        <v>1</v>
      </c>
      <c r="F157" s="76">
        <v>1.0526315789473684</v>
      </c>
      <c r="G157" s="75">
        <v>23</v>
      </c>
      <c r="H157" s="76">
        <v>24.210526315789473</v>
      </c>
      <c r="I157" s="73">
        <v>36</v>
      </c>
      <c r="J157" s="74">
        <v>37.894736842105267</v>
      </c>
      <c r="K157" s="75">
        <v>21</v>
      </c>
      <c r="L157" s="76">
        <v>22.105263157894736</v>
      </c>
      <c r="M157" s="75">
        <v>10</v>
      </c>
      <c r="N157" s="76">
        <v>10.526315789473683</v>
      </c>
      <c r="O157" s="73">
        <v>3</v>
      </c>
      <c r="P157" s="74">
        <v>3.1578947368421053</v>
      </c>
      <c r="Q157" s="75">
        <v>1</v>
      </c>
      <c r="R157" s="76">
        <v>1.0526315789473684</v>
      </c>
      <c r="S157" s="68">
        <v>0</v>
      </c>
      <c r="T157" s="76">
        <v>0</v>
      </c>
      <c r="U157" s="68">
        <v>0</v>
      </c>
      <c r="V157" s="74">
        <v>0</v>
      </c>
      <c r="W157" s="70">
        <v>0</v>
      </c>
      <c r="X157" s="77">
        <v>0</v>
      </c>
    </row>
    <row r="158" spans="2:24" x14ac:dyDescent="0.25">
      <c r="B158" s="72" t="s">
        <v>100</v>
      </c>
      <c r="C158" s="73">
        <v>64</v>
      </c>
      <c r="D158" s="74">
        <v>10.327577860254962</v>
      </c>
      <c r="E158" s="75">
        <v>0</v>
      </c>
      <c r="F158" s="76">
        <v>0</v>
      </c>
      <c r="G158" s="75">
        <v>22</v>
      </c>
      <c r="H158" s="76">
        <v>34.375</v>
      </c>
      <c r="I158" s="73">
        <v>14</v>
      </c>
      <c r="J158" s="74">
        <v>21.875</v>
      </c>
      <c r="K158" s="75">
        <v>9</v>
      </c>
      <c r="L158" s="76">
        <v>14.0625</v>
      </c>
      <c r="M158" s="75">
        <v>12</v>
      </c>
      <c r="N158" s="76">
        <v>18.75</v>
      </c>
      <c r="O158" s="73">
        <v>5</v>
      </c>
      <c r="P158" s="74">
        <v>7.8125</v>
      </c>
      <c r="Q158" s="75">
        <v>1</v>
      </c>
      <c r="R158" s="76">
        <v>1.5625</v>
      </c>
      <c r="S158" s="68">
        <v>1</v>
      </c>
      <c r="T158" s="76">
        <v>1.5625</v>
      </c>
      <c r="U158" s="68">
        <v>0</v>
      </c>
      <c r="V158" s="74">
        <v>0</v>
      </c>
      <c r="W158" s="70">
        <v>0</v>
      </c>
      <c r="X158" s="77">
        <v>0</v>
      </c>
    </row>
    <row r="159" spans="2:24" x14ac:dyDescent="0.25">
      <c r="B159" s="72" t="s">
        <v>101</v>
      </c>
      <c r="C159" s="73">
        <v>110</v>
      </c>
      <c r="D159" s="74">
        <v>15.647226173541963</v>
      </c>
      <c r="E159" s="75">
        <v>1</v>
      </c>
      <c r="F159" s="76">
        <v>0.90909090909090906</v>
      </c>
      <c r="G159" s="75">
        <v>29</v>
      </c>
      <c r="H159" s="76">
        <v>26.36363636363636</v>
      </c>
      <c r="I159" s="73">
        <v>39</v>
      </c>
      <c r="J159" s="74">
        <v>35.454545454545453</v>
      </c>
      <c r="K159" s="75">
        <v>17</v>
      </c>
      <c r="L159" s="76">
        <v>15.454545454545453</v>
      </c>
      <c r="M159" s="75">
        <v>14</v>
      </c>
      <c r="N159" s="76">
        <v>12.727272727272727</v>
      </c>
      <c r="O159" s="73">
        <v>8</v>
      </c>
      <c r="P159" s="74">
        <v>7.2727272727272725</v>
      </c>
      <c r="Q159" s="75">
        <v>1</v>
      </c>
      <c r="R159" s="76">
        <v>0.90909090909090906</v>
      </c>
      <c r="S159" s="68">
        <v>1</v>
      </c>
      <c r="T159" s="76">
        <v>0.90909090909090906</v>
      </c>
      <c r="U159" s="68">
        <v>0</v>
      </c>
      <c r="V159" s="74">
        <v>0</v>
      </c>
      <c r="W159" s="70">
        <v>0</v>
      </c>
      <c r="X159" s="77">
        <v>0</v>
      </c>
    </row>
    <row r="160" spans="2:24" x14ac:dyDescent="0.25">
      <c r="B160" s="72" t="s">
        <v>102</v>
      </c>
      <c r="C160" s="73">
        <v>171</v>
      </c>
      <c r="D160" s="74">
        <v>9.711494775102226</v>
      </c>
      <c r="E160" s="75">
        <v>3</v>
      </c>
      <c r="F160" s="76">
        <v>1.7543859649122806</v>
      </c>
      <c r="G160" s="75">
        <v>54</v>
      </c>
      <c r="H160" s="76">
        <v>31.578947368421051</v>
      </c>
      <c r="I160" s="73">
        <v>47</v>
      </c>
      <c r="J160" s="74">
        <v>27.485380116959064</v>
      </c>
      <c r="K160" s="75">
        <v>38</v>
      </c>
      <c r="L160" s="76">
        <v>22.222222222222221</v>
      </c>
      <c r="M160" s="75">
        <v>15</v>
      </c>
      <c r="N160" s="76">
        <v>8.7719298245614024</v>
      </c>
      <c r="O160" s="73">
        <v>9</v>
      </c>
      <c r="P160" s="74">
        <v>5.2631578947368416</v>
      </c>
      <c r="Q160" s="75">
        <v>5</v>
      </c>
      <c r="R160" s="76">
        <v>2.9239766081871341</v>
      </c>
      <c r="S160" s="68">
        <v>0</v>
      </c>
      <c r="T160" s="76">
        <v>0</v>
      </c>
      <c r="U160" s="68">
        <v>0</v>
      </c>
      <c r="V160" s="74">
        <v>0</v>
      </c>
      <c r="W160" s="70">
        <v>0</v>
      </c>
      <c r="X160" s="77">
        <v>0</v>
      </c>
    </row>
    <row r="161" spans="2:24" x14ac:dyDescent="0.25">
      <c r="B161" s="72" t="s">
        <v>237</v>
      </c>
      <c r="C161" s="73">
        <v>204</v>
      </c>
      <c r="D161" s="74">
        <v>9.2408044935676745</v>
      </c>
      <c r="E161" s="75">
        <v>2</v>
      </c>
      <c r="F161" s="76">
        <v>0.98039215686274506</v>
      </c>
      <c r="G161" s="75">
        <v>54</v>
      </c>
      <c r="H161" s="76">
        <v>26.47058823529412</v>
      </c>
      <c r="I161" s="73">
        <v>65</v>
      </c>
      <c r="J161" s="74">
        <v>31.862745098039213</v>
      </c>
      <c r="K161" s="75">
        <v>49</v>
      </c>
      <c r="L161" s="76">
        <v>24.019607843137255</v>
      </c>
      <c r="M161" s="75">
        <v>21</v>
      </c>
      <c r="N161" s="76">
        <v>10.294117647058822</v>
      </c>
      <c r="O161" s="73">
        <v>11</v>
      </c>
      <c r="P161" s="74">
        <v>5.3921568627450984</v>
      </c>
      <c r="Q161" s="75">
        <v>2</v>
      </c>
      <c r="R161" s="76">
        <v>0.98039215686274506</v>
      </c>
      <c r="S161" s="75">
        <v>0</v>
      </c>
      <c r="T161" s="76">
        <v>0</v>
      </c>
      <c r="U161" s="68">
        <v>0</v>
      </c>
      <c r="V161" s="74">
        <v>0</v>
      </c>
      <c r="W161" s="70">
        <v>0</v>
      </c>
      <c r="X161" s="77">
        <v>0</v>
      </c>
    </row>
    <row r="162" spans="2:24" x14ac:dyDescent="0.25">
      <c r="B162" s="72" t="s">
        <v>103</v>
      </c>
      <c r="C162" s="73">
        <v>160</v>
      </c>
      <c r="D162" s="74">
        <v>10.860711376595166</v>
      </c>
      <c r="E162" s="75">
        <v>1</v>
      </c>
      <c r="F162" s="76">
        <v>0.625</v>
      </c>
      <c r="G162" s="75">
        <v>39</v>
      </c>
      <c r="H162" s="76">
        <v>24.375</v>
      </c>
      <c r="I162" s="73">
        <v>45</v>
      </c>
      <c r="J162" s="74">
        <v>28.125</v>
      </c>
      <c r="K162" s="75">
        <v>33</v>
      </c>
      <c r="L162" s="76">
        <v>20.625</v>
      </c>
      <c r="M162" s="75">
        <v>27</v>
      </c>
      <c r="N162" s="76">
        <v>16.875</v>
      </c>
      <c r="O162" s="73">
        <v>13</v>
      </c>
      <c r="P162" s="74">
        <v>8.125</v>
      </c>
      <c r="Q162" s="75">
        <v>2</v>
      </c>
      <c r="R162" s="76">
        <v>1.25</v>
      </c>
      <c r="S162" s="68">
        <v>0</v>
      </c>
      <c r="T162" s="76">
        <v>0</v>
      </c>
      <c r="U162" s="68">
        <v>0</v>
      </c>
      <c r="V162" s="74">
        <v>0</v>
      </c>
      <c r="W162" s="70">
        <v>0</v>
      </c>
      <c r="X162" s="77">
        <v>0</v>
      </c>
    </row>
    <row r="163" spans="2:24" x14ac:dyDescent="0.25">
      <c r="B163" s="72" t="s">
        <v>104</v>
      </c>
      <c r="C163" s="73">
        <v>49</v>
      </c>
      <c r="D163" s="74">
        <v>6.3014403292181074</v>
      </c>
      <c r="E163" s="75">
        <v>0</v>
      </c>
      <c r="F163" s="76">
        <v>0</v>
      </c>
      <c r="G163" s="75">
        <v>19</v>
      </c>
      <c r="H163" s="76">
        <v>38.775510204081634</v>
      </c>
      <c r="I163" s="73">
        <v>16</v>
      </c>
      <c r="J163" s="74">
        <v>32.653061224489797</v>
      </c>
      <c r="K163" s="75">
        <v>8</v>
      </c>
      <c r="L163" s="76">
        <v>16.326530612244898</v>
      </c>
      <c r="M163" s="75">
        <v>3</v>
      </c>
      <c r="N163" s="76">
        <v>6.1224489795918364</v>
      </c>
      <c r="O163" s="73">
        <v>0</v>
      </c>
      <c r="P163" s="74">
        <v>0</v>
      </c>
      <c r="Q163" s="75">
        <v>3</v>
      </c>
      <c r="R163" s="76">
        <v>6.1224489795918364</v>
      </c>
      <c r="S163" s="68">
        <v>0</v>
      </c>
      <c r="T163" s="76">
        <v>0</v>
      </c>
      <c r="U163" s="68">
        <v>0</v>
      </c>
      <c r="V163" s="74">
        <v>0</v>
      </c>
      <c r="W163" s="70">
        <v>0</v>
      </c>
      <c r="X163" s="77">
        <v>0</v>
      </c>
    </row>
    <row r="164" spans="2:24" x14ac:dyDescent="0.25">
      <c r="B164" s="72" t="s">
        <v>105</v>
      </c>
      <c r="C164" s="73">
        <v>65</v>
      </c>
      <c r="D164" s="74">
        <v>4.5160842076009171</v>
      </c>
      <c r="E164" s="75">
        <v>1</v>
      </c>
      <c r="F164" s="76">
        <v>1.5384615384615385</v>
      </c>
      <c r="G164" s="75">
        <v>13</v>
      </c>
      <c r="H164" s="76">
        <v>20</v>
      </c>
      <c r="I164" s="73">
        <v>27</v>
      </c>
      <c r="J164" s="74">
        <v>41.53846153846154</v>
      </c>
      <c r="K164" s="75">
        <v>9</v>
      </c>
      <c r="L164" s="76">
        <v>13.846153846153847</v>
      </c>
      <c r="M164" s="75">
        <v>10</v>
      </c>
      <c r="N164" s="76">
        <v>15.384615384615385</v>
      </c>
      <c r="O164" s="73">
        <v>4</v>
      </c>
      <c r="P164" s="74">
        <v>6.1538461538461542</v>
      </c>
      <c r="Q164" s="75">
        <v>1</v>
      </c>
      <c r="R164" s="76">
        <v>1.5384615384615385</v>
      </c>
      <c r="S164" s="68">
        <v>0</v>
      </c>
      <c r="T164" s="76">
        <v>0</v>
      </c>
      <c r="U164" s="68">
        <v>0</v>
      </c>
      <c r="V164" s="74">
        <v>0</v>
      </c>
      <c r="W164" s="75">
        <v>0</v>
      </c>
      <c r="X164" s="77">
        <v>0</v>
      </c>
    </row>
    <row r="165" spans="2:24" x14ac:dyDescent="0.25">
      <c r="B165" s="72" t="s">
        <v>106</v>
      </c>
      <c r="C165" s="73">
        <v>466</v>
      </c>
      <c r="D165" s="74">
        <v>10.437197634832467</v>
      </c>
      <c r="E165" s="75">
        <v>12</v>
      </c>
      <c r="F165" s="76">
        <v>2.5751072961373391</v>
      </c>
      <c r="G165" s="75">
        <v>136</v>
      </c>
      <c r="H165" s="76">
        <v>29.184549356223176</v>
      </c>
      <c r="I165" s="73">
        <v>114</v>
      </c>
      <c r="J165" s="74">
        <v>24.463519313304722</v>
      </c>
      <c r="K165" s="75">
        <v>87</v>
      </c>
      <c r="L165" s="76">
        <v>18.669527896995707</v>
      </c>
      <c r="M165" s="75">
        <v>56</v>
      </c>
      <c r="N165" s="76">
        <v>12.017167381974248</v>
      </c>
      <c r="O165" s="73">
        <v>35</v>
      </c>
      <c r="P165" s="74">
        <v>7.5107296137339059</v>
      </c>
      <c r="Q165" s="75">
        <v>24</v>
      </c>
      <c r="R165" s="76">
        <v>5.1502145922746783</v>
      </c>
      <c r="S165" s="68">
        <v>2</v>
      </c>
      <c r="T165" s="76">
        <v>0.42918454935622319</v>
      </c>
      <c r="U165" s="68">
        <v>0</v>
      </c>
      <c r="V165" s="74">
        <v>0</v>
      </c>
      <c r="W165" s="70">
        <v>0</v>
      </c>
      <c r="X165" s="77">
        <v>0</v>
      </c>
    </row>
    <row r="166" spans="2:24" x14ac:dyDescent="0.25">
      <c r="B166" s="72" t="s">
        <v>107</v>
      </c>
      <c r="C166" s="73">
        <v>48</v>
      </c>
      <c r="D166" s="74">
        <v>7.7745383867832842</v>
      </c>
      <c r="E166" s="75">
        <v>1</v>
      </c>
      <c r="F166" s="76">
        <v>2.083333333333333</v>
      </c>
      <c r="G166" s="75">
        <v>14</v>
      </c>
      <c r="H166" s="76">
        <v>29.166666666666668</v>
      </c>
      <c r="I166" s="73">
        <v>16</v>
      </c>
      <c r="J166" s="74">
        <v>33.333333333333329</v>
      </c>
      <c r="K166" s="75">
        <v>6</v>
      </c>
      <c r="L166" s="76">
        <v>12.5</v>
      </c>
      <c r="M166" s="75">
        <v>3</v>
      </c>
      <c r="N166" s="76">
        <v>6.25</v>
      </c>
      <c r="O166" s="73">
        <v>7</v>
      </c>
      <c r="P166" s="74">
        <v>14.583333333333334</v>
      </c>
      <c r="Q166" s="75">
        <v>0</v>
      </c>
      <c r="R166" s="76">
        <v>0</v>
      </c>
      <c r="S166" s="75">
        <v>1</v>
      </c>
      <c r="T166" s="76">
        <v>2.083333333333333</v>
      </c>
      <c r="U166" s="68">
        <v>0</v>
      </c>
      <c r="V166" s="74">
        <v>0</v>
      </c>
      <c r="W166" s="70">
        <v>0</v>
      </c>
      <c r="X166" s="77">
        <v>0</v>
      </c>
    </row>
    <row r="167" spans="2:24" ht="15.75" thickBot="1" x14ac:dyDescent="0.3">
      <c r="B167" s="78" t="s">
        <v>108</v>
      </c>
      <c r="C167" s="79">
        <v>94</v>
      </c>
      <c r="D167" s="80">
        <v>7.0927337206670185</v>
      </c>
      <c r="E167" s="70">
        <v>3</v>
      </c>
      <c r="F167" s="81">
        <v>3.1914893617021276</v>
      </c>
      <c r="G167" s="70">
        <v>22</v>
      </c>
      <c r="H167" s="81">
        <v>23.404255319148938</v>
      </c>
      <c r="I167" s="79">
        <v>28</v>
      </c>
      <c r="J167" s="80">
        <v>29.787234042553191</v>
      </c>
      <c r="K167" s="70">
        <v>18</v>
      </c>
      <c r="L167" s="81">
        <v>19.148936170212767</v>
      </c>
      <c r="M167" s="70">
        <v>10</v>
      </c>
      <c r="N167" s="81">
        <v>10.638297872340425</v>
      </c>
      <c r="O167" s="79">
        <v>11</v>
      </c>
      <c r="P167" s="80">
        <v>11.702127659574469</v>
      </c>
      <c r="Q167" s="70">
        <v>1</v>
      </c>
      <c r="R167" s="81">
        <v>1.0638297872340425</v>
      </c>
      <c r="S167" s="68">
        <v>1</v>
      </c>
      <c r="T167" s="81">
        <v>1.0638297872340425</v>
      </c>
      <c r="U167" s="68">
        <v>0</v>
      </c>
      <c r="V167" s="80">
        <v>0</v>
      </c>
      <c r="W167" s="70">
        <v>0</v>
      </c>
      <c r="X167" s="82">
        <v>0</v>
      </c>
    </row>
    <row r="168" spans="2:24" ht="15.75" thickBot="1" x14ac:dyDescent="0.3">
      <c r="B168" s="83" t="s">
        <v>87</v>
      </c>
      <c r="C168" s="84">
        <v>3770</v>
      </c>
      <c r="D168" s="85">
        <v>10.000848878419388</v>
      </c>
      <c r="E168" s="86">
        <v>58</v>
      </c>
      <c r="F168" s="87">
        <v>1.5384615384615385</v>
      </c>
      <c r="G168" s="86">
        <v>1069</v>
      </c>
      <c r="H168" s="87">
        <v>28.355437665782496</v>
      </c>
      <c r="I168" s="88">
        <v>1118</v>
      </c>
      <c r="J168" s="85">
        <v>29.655172413793103</v>
      </c>
      <c r="K168" s="86">
        <v>706</v>
      </c>
      <c r="L168" s="87">
        <v>18.726790450928384</v>
      </c>
      <c r="M168" s="86">
        <v>475</v>
      </c>
      <c r="N168" s="87">
        <v>12.599469496021221</v>
      </c>
      <c r="O168" s="88">
        <v>250</v>
      </c>
      <c r="P168" s="85">
        <v>6.6312997347480112</v>
      </c>
      <c r="Q168" s="86">
        <v>85</v>
      </c>
      <c r="R168" s="87">
        <v>2.2546419098143233</v>
      </c>
      <c r="S168" s="86">
        <v>9</v>
      </c>
      <c r="T168" s="87">
        <v>0.23872679045092837</v>
      </c>
      <c r="U168" s="88">
        <v>0</v>
      </c>
      <c r="V168" s="85">
        <v>0</v>
      </c>
      <c r="W168" s="86">
        <v>0</v>
      </c>
      <c r="X168" s="89">
        <v>0</v>
      </c>
    </row>
    <row r="169" spans="2:24" x14ac:dyDescent="0.25">
      <c r="B169" s="90" t="s">
        <v>238</v>
      </c>
    </row>
    <row r="173" spans="2:24" ht="25.5" customHeight="1" thickBot="1" x14ac:dyDescent="0.3">
      <c r="B173" s="609" t="s">
        <v>239</v>
      </c>
      <c r="C173" s="609"/>
      <c r="D173" s="609"/>
      <c r="E173" s="609"/>
      <c r="F173" s="609"/>
      <c r="G173" s="609"/>
      <c r="H173" s="609"/>
      <c r="I173" s="609"/>
      <c r="J173" s="609"/>
      <c r="K173" s="609"/>
      <c r="L173" s="609"/>
      <c r="M173" s="609"/>
      <c r="N173" s="609"/>
      <c r="O173" s="609"/>
      <c r="P173" s="609"/>
      <c r="Q173" s="609"/>
      <c r="R173" s="609"/>
      <c r="S173" s="609"/>
      <c r="T173" s="609"/>
      <c r="U173" s="609"/>
      <c r="V173" s="609"/>
      <c r="W173" s="609"/>
      <c r="X173" s="609"/>
    </row>
    <row r="174" spans="2:24" x14ac:dyDescent="0.25">
      <c r="B174" s="654" t="s">
        <v>607</v>
      </c>
      <c r="C174" s="602" t="s">
        <v>240</v>
      </c>
      <c r="D174" s="602" t="s">
        <v>241</v>
      </c>
      <c r="E174" s="598" t="s">
        <v>221</v>
      </c>
      <c r="F174" s="606" t="s">
        <v>223</v>
      </c>
      <c r="G174" s="607"/>
      <c r="H174" s="607"/>
      <c r="I174" s="607"/>
      <c r="J174" s="607"/>
      <c r="K174" s="607"/>
      <c r="L174" s="607"/>
      <c r="M174" s="607"/>
      <c r="N174" s="607"/>
      <c r="O174" s="607"/>
      <c r="P174" s="607"/>
      <c r="Q174" s="607"/>
      <c r="R174" s="607"/>
      <c r="S174" s="607"/>
      <c r="T174" s="607"/>
      <c r="U174" s="607"/>
      <c r="V174" s="607"/>
      <c r="W174" s="607"/>
      <c r="X174" s="608"/>
    </row>
    <row r="175" spans="2:24" x14ac:dyDescent="0.25">
      <c r="B175" s="655"/>
      <c r="C175" s="603"/>
      <c r="D175" s="603"/>
      <c r="E175" s="599"/>
      <c r="F175" s="599" t="s">
        <v>224</v>
      </c>
      <c r="G175" s="599"/>
      <c r="H175" s="599" t="s">
        <v>225</v>
      </c>
      <c r="I175" s="599"/>
      <c r="J175" s="599" t="s">
        <v>226</v>
      </c>
      <c r="K175" s="599"/>
      <c r="L175" s="599" t="s">
        <v>227</v>
      </c>
      <c r="M175" s="599"/>
      <c r="N175" s="599" t="s">
        <v>228</v>
      </c>
      <c r="O175" s="599"/>
      <c r="P175" s="599" t="s">
        <v>229</v>
      </c>
      <c r="Q175" s="599"/>
      <c r="R175" s="599" t="s">
        <v>230</v>
      </c>
      <c r="S175" s="599"/>
      <c r="T175" s="599" t="s">
        <v>231</v>
      </c>
      <c r="U175" s="599"/>
      <c r="V175" s="599" t="s">
        <v>232</v>
      </c>
      <c r="W175" s="599"/>
      <c r="X175" s="91" t="s">
        <v>233</v>
      </c>
    </row>
    <row r="176" spans="2:24" ht="23.25" thickBot="1" x14ac:dyDescent="0.3">
      <c r="B176" s="655"/>
      <c r="C176" s="604"/>
      <c r="D176" s="604"/>
      <c r="E176" s="605"/>
      <c r="F176" s="92" t="s">
        <v>234</v>
      </c>
      <c r="G176" s="93" t="s">
        <v>242</v>
      </c>
      <c r="H176" s="92" t="s">
        <v>234</v>
      </c>
      <c r="I176" s="93" t="s">
        <v>242</v>
      </c>
      <c r="J176" s="92" t="s">
        <v>234</v>
      </c>
      <c r="K176" s="93" t="s">
        <v>242</v>
      </c>
      <c r="L176" s="92" t="s">
        <v>234</v>
      </c>
      <c r="M176" s="93" t="s">
        <v>242</v>
      </c>
      <c r="N176" s="92" t="s">
        <v>234</v>
      </c>
      <c r="O176" s="93" t="s">
        <v>242</v>
      </c>
      <c r="P176" s="92" t="s">
        <v>234</v>
      </c>
      <c r="Q176" s="93" t="s">
        <v>242</v>
      </c>
      <c r="R176" s="92" t="s">
        <v>234</v>
      </c>
      <c r="S176" s="93" t="s">
        <v>242</v>
      </c>
      <c r="T176" s="92" t="s">
        <v>234</v>
      </c>
      <c r="U176" s="93" t="s">
        <v>242</v>
      </c>
      <c r="V176" s="92" t="s">
        <v>234</v>
      </c>
      <c r="W176" s="93" t="s">
        <v>242</v>
      </c>
      <c r="X176" s="94" t="s">
        <v>234</v>
      </c>
    </row>
    <row r="177" spans="2:24" ht="15.75" thickBot="1" x14ac:dyDescent="0.3">
      <c r="B177" s="95" t="s">
        <v>1</v>
      </c>
      <c r="C177" s="85">
        <v>1.5612337481384277</v>
      </c>
      <c r="D177" s="85">
        <v>47.991341720462252</v>
      </c>
      <c r="E177" s="84">
        <v>82832</v>
      </c>
      <c r="F177" s="84">
        <v>994</v>
      </c>
      <c r="G177" s="85">
        <v>3.8755156307265226</v>
      </c>
      <c r="H177" s="84">
        <v>17602</v>
      </c>
      <c r="I177" s="85">
        <v>65.146748584329544</v>
      </c>
      <c r="J177" s="96">
        <v>23641</v>
      </c>
      <c r="K177" s="85">
        <v>83.367715771841674</v>
      </c>
      <c r="L177" s="84">
        <v>18907</v>
      </c>
      <c r="M177" s="85">
        <v>68.848865324671536</v>
      </c>
      <c r="N177" s="84">
        <v>13235</v>
      </c>
      <c r="O177" s="85">
        <v>52.934706529347068</v>
      </c>
      <c r="P177" s="96">
        <v>6524</v>
      </c>
      <c r="Q177" s="85">
        <v>28.687515390297957</v>
      </c>
      <c r="R177" s="84">
        <v>1761</v>
      </c>
      <c r="S177" s="85">
        <v>8.6075850371724503</v>
      </c>
      <c r="T177" s="84">
        <v>147</v>
      </c>
      <c r="U177" s="85">
        <v>0.68191623099796361</v>
      </c>
      <c r="V177" s="96">
        <v>20</v>
      </c>
      <c r="W177" s="85">
        <v>9.6181128300816085E-2</v>
      </c>
      <c r="X177" s="97">
        <v>1</v>
      </c>
    </row>
    <row r="178" spans="2:24" x14ac:dyDescent="0.25">
      <c r="B178" s="65" t="s">
        <v>88</v>
      </c>
      <c r="C178" s="69">
        <v>1.2042822376695943</v>
      </c>
      <c r="D178" s="69">
        <v>37.479142600436404</v>
      </c>
      <c r="E178" s="66">
        <v>292</v>
      </c>
      <c r="F178" s="68">
        <v>7</v>
      </c>
      <c r="G178" s="69">
        <v>5.3191489361702127</v>
      </c>
      <c r="H178" s="68">
        <v>71</v>
      </c>
      <c r="I178" s="69">
        <v>54.783950617283949</v>
      </c>
      <c r="J178" s="66">
        <v>108</v>
      </c>
      <c r="K178" s="67">
        <v>75.41899441340783</v>
      </c>
      <c r="L178" s="68">
        <v>57</v>
      </c>
      <c r="M178" s="69">
        <v>47.979797979797979</v>
      </c>
      <c r="N178" s="68">
        <v>29</v>
      </c>
      <c r="O178" s="69">
        <v>25.108225108225106</v>
      </c>
      <c r="P178" s="66">
        <v>13</v>
      </c>
      <c r="Q178" s="67">
        <v>12.682926829268293</v>
      </c>
      <c r="R178" s="68">
        <v>6</v>
      </c>
      <c r="S178" s="69">
        <v>6.5789473684210522</v>
      </c>
      <c r="T178" s="68">
        <v>1</v>
      </c>
      <c r="U178" s="69">
        <v>1.277139208173691</v>
      </c>
      <c r="V178" s="66">
        <v>0</v>
      </c>
      <c r="W178" s="67">
        <v>0</v>
      </c>
      <c r="X178" s="98">
        <v>0</v>
      </c>
    </row>
    <row r="179" spans="2:24" x14ac:dyDescent="0.25">
      <c r="B179" s="72" t="s">
        <v>89</v>
      </c>
      <c r="C179" s="76">
        <v>1.3626093828408694</v>
      </c>
      <c r="D179" s="76">
        <v>39.556962025316459</v>
      </c>
      <c r="E179" s="73">
        <v>475</v>
      </c>
      <c r="F179" s="75">
        <v>7</v>
      </c>
      <c r="G179" s="76">
        <v>3.4567901234567904</v>
      </c>
      <c r="H179" s="75">
        <v>127</v>
      </c>
      <c r="I179" s="76">
        <v>64.044377206253159</v>
      </c>
      <c r="J179" s="73">
        <v>134</v>
      </c>
      <c r="K179" s="74">
        <v>61.722708429295253</v>
      </c>
      <c r="L179" s="75">
        <v>91</v>
      </c>
      <c r="M179" s="76">
        <v>44.43359375</v>
      </c>
      <c r="N179" s="75">
        <v>70</v>
      </c>
      <c r="O179" s="76">
        <v>41.273584905660378</v>
      </c>
      <c r="P179" s="73">
        <v>35</v>
      </c>
      <c r="Q179" s="74">
        <v>25.603511338697878</v>
      </c>
      <c r="R179" s="75">
        <v>10</v>
      </c>
      <c r="S179" s="76">
        <v>7.0972320794889985</v>
      </c>
      <c r="T179" s="75">
        <v>1</v>
      </c>
      <c r="U179" s="76">
        <v>0.7496251874062968</v>
      </c>
      <c r="V179" s="73">
        <v>0</v>
      </c>
      <c r="W179" s="74">
        <v>0</v>
      </c>
      <c r="X179" s="99">
        <v>0</v>
      </c>
    </row>
    <row r="180" spans="2:24" x14ac:dyDescent="0.25">
      <c r="B180" s="72" t="s">
        <v>90</v>
      </c>
      <c r="C180" s="76">
        <v>0.79996797815474308</v>
      </c>
      <c r="D180" s="76">
        <v>26.102610261026101</v>
      </c>
      <c r="E180" s="73">
        <v>58</v>
      </c>
      <c r="F180" s="75">
        <v>0</v>
      </c>
      <c r="G180" s="76">
        <v>0</v>
      </c>
      <c r="H180" s="75">
        <v>13</v>
      </c>
      <c r="I180" s="76">
        <v>37.681159420289859</v>
      </c>
      <c r="J180" s="73">
        <v>22</v>
      </c>
      <c r="K180" s="74">
        <v>60.109289617486333</v>
      </c>
      <c r="L180" s="75">
        <v>8</v>
      </c>
      <c r="M180" s="76">
        <v>23.952095808383234</v>
      </c>
      <c r="N180" s="75">
        <v>6</v>
      </c>
      <c r="O180" s="76">
        <v>20.27027027027027</v>
      </c>
      <c r="P180" s="73">
        <v>7</v>
      </c>
      <c r="Q180" s="74">
        <v>24.734982332155475</v>
      </c>
      <c r="R180" s="75">
        <v>2</v>
      </c>
      <c r="S180" s="76">
        <v>7.3800738007380069</v>
      </c>
      <c r="T180" s="75">
        <v>0</v>
      </c>
      <c r="U180" s="76">
        <v>0</v>
      </c>
      <c r="V180" s="73">
        <v>0</v>
      </c>
      <c r="W180" s="74">
        <v>0</v>
      </c>
      <c r="X180" s="99">
        <v>0</v>
      </c>
    </row>
    <row r="181" spans="2:24" x14ac:dyDescent="0.25">
      <c r="B181" s="72" t="s">
        <v>91</v>
      </c>
      <c r="C181" s="76">
        <v>1.4144254784923433</v>
      </c>
      <c r="D181" s="76">
        <v>46.119733924611971</v>
      </c>
      <c r="E181" s="73">
        <v>104</v>
      </c>
      <c r="F181" s="75">
        <v>1</v>
      </c>
      <c r="G181" s="76">
        <v>2.2779043280182232</v>
      </c>
      <c r="H181" s="75">
        <v>25</v>
      </c>
      <c r="I181" s="76">
        <v>61.728395061728392</v>
      </c>
      <c r="J181" s="73">
        <v>32</v>
      </c>
      <c r="K181" s="74">
        <v>73.226544622425635</v>
      </c>
      <c r="L181" s="75">
        <v>26</v>
      </c>
      <c r="M181" s="76">
        <v>69.148936170212764</v>
      </c>
      <c r="N181" s="75">
        <v>12</v>
      </c>
      <c r="O181" s="76">
        <v>37.61755485893417</v>
      </c>
      <c r="P181" s="73">
        <v>6</v>
      </c>
      <c r="Q181" s="74">
        <v>22.556390977443609</v>
      </c>
      <c r="R181" s="75">
        <v>2</v>
      </c>
      <c r="S181" s="76">
        <v>8.8105726872246706</v>
      </c>
      <c r="T181" s="75">
        <v>0</v>
      </c>
      <c r="U181" s="76">
        <v>0</v>
      </c>
      <c r="V181" s="73">
        <v>0</v>
      </c>
      <c r="W181" s="74">
        <v>0</v>
      </c>
      <c r="X181" s="99">
        <v>0</v>
      </c>
    </row>
    <row r="182" spans="2:24" x14ac:dyDescent="0.25">
      <c r="B182" s="72" t="s">
        <v>92</v>
      </c>
      <c r="C182" s="76">
        <v>1.6630084977689845</v>
      </c>
      <c r="D182" s="76">
        <v>52.336028751123095</v>
      </c>
      <c r="E182" s="73">
        <v>233</v>
      </c>
      <c r="F182" s="75">
        <v>4</v>
      </c>
      <c r="G182" s="76">
        <v>4.5610034207525656</v>
      </c>
      <c r="H182" s="75">
        <v>70</v>
      </c>
      <c r="I182" s="76">
        <v>87.939698492462313</v>
      </c>
      <c r="J182" s="73">
        <v>66</v>
      </c>
      <c r="K182" s="74">
        <v>74.074074074074076</v>
      </c>
      <c r="L182" s="75">
        <v>35</v>
      </c>
      <c r="M182" s="76">
        <v>45.513654096228869</v>
      </c>
      <c r="N182" s="75">
        <v>39</v>
      </c>
      <c r="O182" s="76">
        <v>65.989847715736047</v>
      </c>
      <c r="P182" s="73">
        <v>11</v>
      </c>
      <c r="Q182" s="74">
        <v>21.235521235521233</v>
      </c>
      <c r="R182" s="75">
        <v>7</v>
      </c>
      <c r="S182" s="76">
        <v>15.555555555555555</v>
      </c>
      <c r="T182" s="75">
        <v>1</v>
      </c>
      <c r="U182" s="76">
        <v>2.2883295194508011</v>
      </c>
      <c r="V182" s="73">
        <v>0</v>
      </c>
      <c r="W182" s="74">
        <v>0</v>
      </c>
      <c r="X182" s="99">
        <v>0</v>
      </c>
    </row>
    <row r="183" spans="2:24" x14ac:dyDescent="0.25">
      <c r="B183" s="72" t="s">
        <v>93</v>
      </c>
      <c r="C183" s="76">
        <v>2.3774337833942987</v>
      </c>
      <c r="D183" s="76">
        <v>28.070175438596493</v>
      </c>
      <c r="E183" s="73">
        <v>32</v>
      </c>
      <c r="F183" s="75">
        <v>1</v>
      </c>
      <c r="G183" s="76">
        <v>4.7393364928909953</v>
      </c>
      <c r="H183" s="75">
        <v>8</v>
      </c>
      <c r="I183" s="76">
        <v>42.780748663101605</v>
      </c>
      <c r="J183" s="73">
        <v>10</v>
      </c>
      <c r="K183" s="74">
        <v>55.248618784530386</v>
      </c>
      <c r="L183" s="75">
        <v>6</v>
      </c>
      <c r="M183" s="76">
        <v>34.482758620689651</v>
      </c>
      <c r="N183" s="75">
        <v>6</v>
      </c>
      <c r="O183" s="76">
        <v>44.117647058823529</v>
      </c>
      <c r="P183" s="73">
        <v>1</v>
      </c>
      <c r="Q183" s="74">
        <v>6.5359477124183005</v>
      </c>
      <c r="R183" s="75">
        <v>0</v>
      </c>
      <c r="S183" s="76">
        <v>0</v>
      </c>
      <c r="T183" s="75">
        <v>0</v>
      </c>
      <c r="U183" s="76">
        <v>0</v>
      </c>
      <c r="V183" s="73">
        <v>0</v>
      </c>
      <c r="W183" s="74">
        <v>0</v>
      </c>
      <c r="X183" s="99">
        <v>0</v>
      </c>
    </row>
    <row r="184" spans="2:24" x14ac:dyDescent="0.25">
      <c r="B184" s="72" t="s">
        <v>236</v>
      </c>
      <c r="C184" s="76">
        <v>1.5904692367026891</v>
      </c>
      <c r="D184" s="76">
        <v>57.244825124910776</v>
      </c>
      <c r="E184" s="73">
        <v>401</v>
      </c>
      <c r="F184" s="75">
        <v>3</v>
      </c>
      <c r="G184" s="76">
        <v>2.4174053182917006</v>
      </c>
      <c r="H184" s="75">
        <v>137</v>
      </c>
      <c r="I184" s="76">
        <v>111.2012987012987</v>
      </c>
      <c r="J184" s="73">
        <v>107</v>
      </c>
      <c r="K184" s="74">
        <v>83.59375</v>
      </c>
      <c r="L184" s="75">
        <v>69</v>
      </c>
      <c r="M184" s="76">
        <v>60.579455662862159</v>
      </c>
      <c r="N184" s="75">
        <v>48</v>
      </c>
      <c r="O184" s="76">
        <v>50.632911392405063</v>
      </c>
      <c r="P184" s="73">
        <v>33</v>
      </c>
      <c r="Q184" s="74">
        <v>37.078651685393261</v>
      </c>
      <c r="R184" s="75">
        <v>4</v>
      </c>
      <c r="S184" s="76">
        <v>5.17464424320828</v>
      </c>
      <c r="T184" s="75">
        <v>0</v>
      </c>
      <c r="U184" s="76">
        <v>0</v>
      </c>
      <c r="V184" s="73">
        <v>0</v>
      </c>
      <c r="W184" s="74">
        <v>0</v>
      </c>
      <c r="X184" s="99">
        <v>0</v>
      </c>
    </row>
    <row r="185" spans="2:24" x14ac:dyDescent="0.25">
      <c r="B185" s="72" t="s">
        <v>94</v>
      </c>
      <c r="C185" s="76">
        <v>1.3516441566430863</v>
      </c>
      <c r="D185" s="76">
        <v>40.294459511817131</v>
      </c>
      <c r="E185" s="73">
        <v>208</v>
      </c>
      <c r="F185" s="75">
        <v>3</v>
      </c>
      <c r="G185" s="76">
        <v>2.9910269192422732</v>
      </c>
      <c r="H185" s="75">
        <v>71</v>
      </c>
      <c r="I185" s="76">
        <v>76.839826839826827</v>
      </c>
      <c r="J185" s="73">
        <v>63</v>
      </c>
      <c r="K185" s="74">
        <v>64.549180327868854</v>
      </c>
      <c r="L185" s="75">
        <v>34</v>
      </c>
      <c r="M185" s="76">
        <v>38.946162657502867</v>
      </c>
      <c r="N185" s="75">
        <v>24</v>
      </c>
      <c r="O185" s="76">
        <v>34.139402560455196</v>
      </c>
      <c r="P185" s="73">
        <v>11</v>
      </c>
      <c r="Q185" s="74">
        <v>18.092105263157894</v>
      </c>
      <c r="R185" s="75">
        <v>2</v>
      </c>
      <c r="S185" s="76">
        <v>3.5211267605633805</v>
      </c>
      <c r="T185" s="75">
        <v>0</v>
      </c>
      <c r="U185" s="76">
        <v>0</v>
      </c>
      <c r="V185" s="73">
        <v>0</v>
      </c>
      <c r="W185" s="74">
        <v>0</v>
      </c>
      <c r="X185" s="99">
        <v>0</v>
      </c>
    </row>
    <row r="186" spans="2:24" x14ac:dyDescent="0.25">
      <c r="B186" s="72" t="s">
        <v>95</v>
      </c>
      <c r="C186" s="76">
        <v>1.0041845093182775</v>
      </c>
      <c r="D186" s="76">
        <v>29.406490944952484</v>
      </c>
      <c r="E186" s="73">
        <v>164</v>
      </c>
      <c r="F186" s="75">
        <v>1</v>
      </c>
      <c r="G186" s="76">
        <v>1.0845986984815619</v>
      </c>
      <c r="H186" s="75">
        <v>53</v>
      </c>
      <c r="I186" s="76">
        <v>57.235421166306693</v>
      </c>
      <c r="J186" s="73">
        <v>55</v>
      </c>
      <c r="K186" s="74">
        <v>55.165496489468403</v>
      </c>
      <c r="L186" s="75">
        <v>32</v>
      </c>
      <c r="M186" s="76">
        <v>34.972677595628419</v>
      </c>
      <c r="N186" s="75">
        <v>16</v>
      </c>
      <c r="O186" s="76">
        <v>20.725388601036268</v>
      </c>
      <c r="P186" s="73">
        <v>5</v>
      </c>
      <c r="Q186" s="74">
        <v>7.1225071225071224</v>
      </c>
      <c r="R186" s="75">
        <v>1</v>
      </c>
      <c r="S186" s="76">
        <v>1.5503875968992249</v>
      </c>
      <c r="T186" s="75">
        <v>1</v>
      </c>
      <c r="U186" s="76">
        <v>1.6129032258064515</v>
      </c>
      <c r="V186" s="73">
        <v>0</v>
      </c>
      <c r="W186" s="74">
        <v>0</v>
      </c>
      <c r="X186" s="99">
        <v>0</v>
      </c>
    </row>
    <row r="187" spans="2:24" x14ac:dyDescent="0.25">
      <c r="B187" s="72" t="s">
        <v>96</v>
      </c>
      <c r="C187" s="76">
        <v>1.0936725884092133</v>
      </c>
      <c r="D187" s="76">
        <v>31.222896790980052</v>
      </c>
      <c r="E187" s="73">
        <v>36</v>
      </c>
      <c r="F187" s="75">
        <v>1</v>
      </c>
      <c r="G187" s="76">
        <v>5.3475935828877006</v>
      </c>
      <c r="H187" s="75">
        <v>10</v>
      </c>
      <c r="I187" s="76">
        <v>49.26108374384237</v>
      </c>
      <c r="J187" s="73">
        <v>10</v>
      </c>
      <c r="K187" s="74">
        <v>52.083333333333336</v>
      </c>
      <c r="L187" s="75">
        <v>7</v>
      </c>
      <c r="M187" s="76">
        <v>41.916167664670652</v>
      </c>
      <c r="N187" s="75">
        <v>6</v>
      </c>
      <c r="O187" s="76">
        <v>40.54054054054054</v>
      </c>
      <c r="P187" s="73">
        <v>2</v>
      </c>
      <c r="Q187" s="74">
        <v>11.834319526627219</v>
      </c>
      <c r="R187" s="75">
        <v>0</v>
      </c>
      <c r="S187" s="76">
        <v>0</v>
      </c>
      <c r="T187" s="75">
        <v>0</v>
      </c>
      <c r="U187" s="76">
        <v>0</v>
      </c>
      <c r="V187" s="73">
        <v>0</v>
      </c>
      <c r="W187" s="74">
        <v>0</v>
      </c>
      <c r="X187" s="99">
        <v>0</v>
      </c>
    </row>
    <row r="188" spans="2:24" x14ac:dyDescent="0.25">
      <c r="B188" s="72" t="s">
        <v>97</v>
      </c>
      <c r="C188" s="76">
        <v>1.9161162869691772</v>
      </c>
      <c r="D188" s="76">
        <v>56.520459228731234</v>
      </c>
      <c r="E188" s="73">
        <v>192</v>
      </c>
      <c r="F188" s="75">
        <v>5</v>
      </c>
      <c r="G188" s="76">
        <v>8.1168831168831161</v>
      </c>
      <c r="H188" s="75">
        <v>52</v>
      </c>
      <c r="I188" s="76">
        <v>94.20289855072464</v>
      </c>
      <c r="J188" s="73">
        <v>52</v>
      </c>
      <c r="K188" s="74">
        <v>86.235489220563849</v>
      </c>
      <c r="L188" s="75">
        <v>33</v>
      </c>
      <c r="M188" s="76">
        <v>59.782608695652179</v>
      </c>
      <c r="N188" s="75">
        <v>29</v>
      </c>
      <c r="O188" s="76">
        <v>61.702127659574465</v>
      </c>
      <c r="P188" s="73">
        <v>13</v>
      </c>
      <c r="Q188" s="74">
        <v>29.68036529680365</v>
      </c>
      <c r="R188" s="75">
        <v>8</v>
      </c>
      <c r="S188" s="76">
        <v>20.671834625322997</v>
      </c>
      <c r="T188" s="75">
        <v>0</v>
      </c>
      <c r="U188" s="76">
        <v>0</v>
      </c>
      <c r="V188" s="73">
        <v>0</v>
      </c>
      <c r="W188" s="74">
        <v>0</v>
      </c>
      <c r="X188" s="99">
        <v>0</v>
      </c>
    </row>
    <row r="189" spans="2:24" x14ac:dyDescent="0.25">
      <c r="B189" s="72" t="s">
        <v>98</v>
      </c>
      <c r="C189" s="76">
        <v>1.1729541026621761</v>
      </c>
      <c r="D189" s="76">
        <v>31.71698688624581</v>
      </c>
      <c r="E189" s="73">
        <v>104</v>
      </c>
      <c r="F189" s="75">
        <v>1</v>
      </c>
      <c r="G189" s="76">
        <v>1.9305019305019306</v>
      </c>
      <c r="H189" s="75">
        <v>18</v>
      </c>
      <c r="I189" s="76">
        <v>33.834586466165412</v>
      </c>
      <c r="J189" s="73">
        <v>30</v>
      </c>
      <c r="K189" s="74">
        <v>51.020408163265309</v>
      </c>
      <c r="L189" s="75">
        <v>24</v>
      </c>
      <c r="M189" s="76">
        <v>41.666666666666664</v>
      </c>
      <c r="N189" s="75">
        <v>17</v>
      </c>
      <c r="O189" s="76">
        <v>39.534883720930232</v>
      </c>
      <c r="P189" s="73">
        <v>10</v>
      </c>
      <c r="Q189" s="74">
        <v>26.954177897574127</v>
      </c>
      <c r="R189" s="75">
        <v>4</v>
      </c>
      <c r="S189" s="76">
        <v>10</v>
      </c>
      <c r="T189" s="75">
        <v>0</v>
      </c>
      <c r="U189" s="76">
        <v>0</v>
      </c>
      <c r="V189" s="73">
        <v>0</v>
      </c>
      <c r="W189" s="74">
        <v>0</v>
      </c>
      <c r="X189" s="99">
        <v>0</v>
      </c>
    </row>
    <row r="190" spans="2:24" x14ac:dyDescent="0.25">
      <c r="B190" s="72" t="s">
        <v>99</v>
      </c>
      <c r="C190" s="76">
        <v>1.8082161632381906</v>
      </c>
      <c r="D190" s="76">
        <v>56.179775280898873</v>
      </c>
      <c r="E190" s="73">
        <v>95</v>
      </c>
      <c r="F190" s="75">
        <v>1</v>
      </c>
      <c r="G190" s="76">
        <v>3.4364261168384878</v>
      </c>
      <c r="H190" s="75">
        <v>23</v>
      </c>
      <c r="I190" s="76">
        <v>79.584775086505189</v>
      </c>
      <c r="J190" s="73">
        <v>36</v>
      </c>
      <c r="K190" s="74">
        <v>115.01597444089457</v>
      </c>
      <c r="L190" s="75">
        <v>21</v>
      </c>
      <c r="M190" s="76">
        <v>80.15267175572518</v>
      </c>
      <c r="N190" s="75">
        <v>10</v>
      </c>
      <c r="O190" s="76">
        <v>43.478260869565219</v>
      </c>
      <c r="P190" s="73">
        <v>3</v>
      </c>
      <c r="Q190" s="74">
        <v>15</v>
      </c>
      <c r="R190" s="75">
        <v>1</v>
      </c>
      <c r="S190" s="76">
        <v>4.9751243781094523</v>
      </c>
      <c r="T190" s="75">
        <v>0</v>
      </c>
      <c r="U190" s="76">
        <v>0</v>
      </c>
      <c r="V190" s="73">
        <v>0</v>
      </c>
      <c r="W190" s="74">
        <v>0</v>
      </c>
      <c r="X190" s="99">
        <v>0</v>
      </c>
    </row>
    <row r="191" spans="2:24" x14ac:dyDescent="0.25">
      <c r="B191" s="72" t="s">
        <v>100</v>
      </c>
      <c r="C191" s="76">
        <v>1.5971808388968516</v>
      </c>
      <c r="D191" s="76">
        <v>44</v>
      </c>
      <c r="E191" s="73">
        <v>66</v>
      </c>
      <c r="F191" s="75">
        <v>0</v>
      </c>
      <c r="G191" s="76">
        <v>0</v>
      </c>
      <c r="H191" s="75">
        <v>22</v>
      </c>
      <c r="I191" s="76">
        <v>86.274509803921561</v>
      </c>
      <c r="J191" s="73">
        <v>15</v>
      </c>
      <c r="K191" s="74">
        <v>54.744525547445257</v>
      </c>
      <c r="L191" s="75">
        <v>9</v>
      </c>
      <c r="M191" s="76">
        <v>35.856573705179287</v>
      </c>
      <c r="N191" s="75">
        <v>13</v>
      </c>
      <c r="O191" s="76">
        <v>67.708333333333329</v>
      </c>
      <c r="P191" s="73">
        <v>5</v>
      </c>
      <c r="Q191" s="74">
        <v>28.901734104046241</v>
      </c>
      <c r="R191" s="75">
        <v>1</v>
      </c>
      <c r="S191" s="76">
        <v>5.6818181818181817</v>
      </c>
      <c r="T191" s="75">
        <v>1</v>
      </c>
      <c r="U191" s="76">
        <v>5.5865921787709496</v>
      </c>
      <c r="V191" s="73">
        <v>0</v>
      </c>
      <c r="W191" s="74">
        <v>0</v>
      </c>
      <c r="X191" s="99">
        <v>0</v>
      </c>
    </row>
    <row r="192" spans="2:24" x14ac:dyDescent="0.25">
      <c r="B192" s="72" t="s">
        <v>101</v>
      </c>
      <c r="C192" s="76">
        <v>1.9459174441028859</v>
      </c>
      <c r="D192" s="76">
        <v>62.429696287964006</v>
      </c>
      <c r="E192" s="73">
        <v>111</v>
      </c>
      <c r="F192" s="75">
        <v>1</v>
      </c>
      <c r="G192" s="76">
        <v>3.0303030303030303</v>
      </c>
      <c r="H192" s="75">
        <v>29</v>
      </c>
      <c r="I192" s="76">
        <v>90.909090909090907</v>
      </c>
      <c r="J192" s="73">
        <v>40</v>
      </c>
      <c r="K192" s="74">
        <v>121.58054711246201</v>
      </c>
      <c r="L192" s="75">
        <v>17</v>
      </c>
      <c r="M192" s="76">
        <v>58.823529411764703</v>
      </c>
      <c r="N192" s="75">
        <v>14</v>
      </c>
      <c r="O192" s="76">
        <v>58.333333333333336</v>
      </c>
      <c r="P192" s="73">
        <v>8</v>
      </c>
      <c r="Q192" s="74">
        <v>36.866359447004605</v>
      </c>
      <c r="R192" s="75">
        <v>1</v>
      </c>
      <c r="S192" s="76">
        <v>5.3475935828877006</v>
      </c>
      <c r="T192" s="75">
        <v>1</v>
      </c>
      <c r="U192" s="76">
        <v>5.0761421319796947</v>
      </c>
      <c r="V192" s="73">
        <v>0</v>
      </c>
      <c r="W192" s="74">
        <v>0</v>
      </c>
      <c r="X192" s="99">
        <v>0</v>
      </c>
    </row>
    <row r="193" spans="2:27" x14ac:dyDescent="0.25">
      <c r="B193" s="72" t="s">
        <v>102</v>
      </c>
      <c r="C193" s="76">
        <v>1.4121591957675312</v>
      </c>
      <c r="D193" s="76">
        <v>41.173686701372453</v>
      </c>
      <c r="E193" s="73">
        <v>174</v>
      </c>
      <c r="F193" s="75">
        <v>3</v>
      </c>
      <c r="G193" s="76">
        <v>3.5842293906810037</v>
      </c>
      <c r="H193" s="75">
        <v>55</v>
      </c>
      <c r="I193" s="76">
        <v>73.235685752330227</v>
      </c>
      <c r="J193" s="73">
        <v>47</v>
      </c>
      <c r="K193" s="74">
        <v>59.64467005076142</v>
      </c>
      <c r="L193" s="75">
        <v>39</v>
      </c>
      <c r="M193" s="76">
        <v>55.873925501432666</v>
      </c>
      <c r="N193" s="75">
        <v>15</v>
      </c>
      <c r="O193" s="76">
        <v>25.083612040133779</v>
      </c>
      <c r="P193" s="73">
        <v>10</v>
      </c>
      <c r="Q193" s="74">
        <v>20.120724346076457</v>
      </c>
      <c r="R193" s="75">
        <v>5</v>
      </c>
      <c r="S193" s="76">
        <v>10.683760683760683</v>
      </c>
      <c r="T193" s="75">
        <v>0</v>
      </c>
      <c r="U193" s="76">
        <v>0</v>
      </c>
      <c r="V193" s="73">
        <v>0</v>
      </c>
      <c r="W193" s="74">
        <v>0</v>
      </c>
      <c r="X193" s="99">
        <v>0</v>
      </c>
    </row>
    <row r="194" spans="2:27" x14ac:dyDescent="0.25">
      <c r="B194" s="72" t="s">
        <v>237</v>
      </c>
      <c r="C194" s="76">
        <v>1.2081636991713809</v>
      </c>
      <c r="D194" s="76">
        <v>36.706869428421605</v>
      </c>
      <c r="E194" s="73">
        <v>210</v>
      </c>
      <c r="F194" s="75">
        <v>2</v>
      </c>
      <c r="G194" s="76">
        <v>2.0811654526534862</v>
      </c>
      <c r="H194" s="75">
        <v>56</v>
      </c>
      <c r="I194" s="76">
        <v>56.680161943319838</v>
      </c>
      <c r="J194" s="73">
        <v>67</v>
      </c>
      <c r="K194" s="74">
        <v>63.327032136105856</v>
      </c>
      <c r="L194" s="75">
        <v>49</v>
      </c>
      <c r="M194" s="76">
        <v>56.192660550458719</v>
      </c>
      <c r="N194" s="75">
        <v>22</v>
      </c>
      <c r="O194" s="76">
        <v>28.497409326424872</v>
      </c>
      <c r="P194" s="73">
        <v>12</v>
      </c>
      <c r="Q194" s="74">
        <v>17.416545718432509</v>
      </c>
      <c r="R194" s="75">
        <v>2</v>
      </c>
      <c r="S194" s="76">
        <v>2.9239766081871341</v>
      </c>
      <c r="T194" s="75">
        <v>0</v>
      </c>
      <c r="U194" s="76">
        <v>0</v>
      </c>
      <c r="V194" s="73">
        <v>0</v>
      </c>
      <c r="W194" s="74">
        <v>0</v>
      </c>
      <c r="X194" s="99">
        <v>0</v>
      </c>
    </row>
    <row r="195" spans="2:27" x14ac:dyDescent="0.25">
      <c r="B195" s="72" t="s">
        <v>103</v>
      </c>
      <c r="C195" s="76">
        <v>1.8153812180230655</v>
      </c>
      <c r="D195" s="76">
        <v>49.576783555018132</v>
      </c>
      <c r="E195" s="73">
        <v>164</v>
      </c>
      <c r="F195" s="75">
        <v>1</v>
      </c>
      <c r="G195" s="76">
        <v>1.7452006980802792</v>
      </c>
      <c r="H195" s="75">
        <v>40</v>
      </c>
      <c r="I195" s="76">
        <v>66.555740432612311</v>
      </c>
      <c r="J195" s="73">
        <v>45</v>
      </c>
      <c r="K195" s="74">
        <v>78.125</v>
      </c>
      <c r="L195" s="75">
        <v>36</v>
      </c>
      <c r="M195" s="76">
        <v>82.568807339449549</v>
      </c>
      <c r="N195" s="75">
        <v>27</v>
      </c>
      <c r="O195" s="76">
        <v>74.380165289256198</v>
      </c>
      <c r="P195" s="73">
        <v>13</v>
      </c>
      <c r="Q195" s="74">
        <v>31.175059952038371</v>
      </c>
      <c r="R195" s="75">
        <v>2</v>
      </c>
      <c r="S195" s="76">
        <v>4.545454545454545</v>
      </c>
      <c r="T195" s="75">
        <v>0</v>
      </c>
      <c r="U195" s="76">
        <v>0</v>
      </c>
      <c r="V195" s="73">
        <v>0</v>
      </c>
      <c r="W195" s="74">
        <v>0</v>
      </c>
      <c r="X195" s="99">
        <v>0</v>
      </c>
    </row>
    <row r="196" spans="2:27" x14ac:dyDescent="0.25">
      <c r="B196" s="72" t="s">
        <v>104</v>
      </c>
      <c r="C196" s="76">
        <v>0.77852881110050132</v>
      </c>
      <c r="D196" s="76">
        <v>24.785027819929184</v>
      </c>
      <c r="E196" s="73">
        <v>49</v>
      </c>
      <c r="F196" s="75">
        <v>0</v>
      </c>
      <c r="G196" s="76">
        <v>0</v>
      </c>
      <c r="H196" s="75">
        <v>19</v>
      </c>
      <c r="I196" s="76">
        <v>54.755043227665709</v>
      </c>
      <c r="J196" s="73">
        <v>16</v>
      </c>
      <c r="K196" s="74">
        <v>43.715846994535518</v>
      </c>
      <c r="L196" s="75">
        <v>8</v>
      </c>
      <c r="M196" s="76">
        <v>23.054755043227665</v>
      </c>
      <c r="N196" s="75">
        <v>3</v>
      </c>
      <c r="O196" s="76">
        <v>11.152416356877323</v>
      </c>
      <c r="P196" s="73">
        <v>0</v>
      </c>
      <c r="Q196" s="74">
        <v>0</v>
      </c>
      <c r="R196" s="75">
        <v>3</v>
      </c>
      <c r="S196" s="76">
        <v>14.018691588785046</v>
      </c>
      <c r="T196" s="75">
        <v>0</v>
      </c>
      <c r="U196" s="76">
        <v>0</v>
      </c>
      <c r="V196" s="73">
        <v>0</v>
      </c>
      <c r="W196" s="74">
        <v>0</v>
      </c>
      <c r="X196" s="99">
        <v>0</v>
      </c>
    </row>
    <row r="197" spans="2:27" x14ac:dyDescent="0.25">
      <c r="B197" s="72" t="s">
        <v>105</v>
      </c>
      <c r="C197" s="76">
        <v>0.65021477389176285</v>
      </c>
      <c r="D197" s="76">
        <v>18.751749230338653</v>
      </c>
      <c r="E197" s="73">
        <v>67</v>
      </c>
      <c r="F197" s="75">
        <v>1</v>
      </c>
      <c r="G197" s="76">
        <v>1.8484288354898337</v>
      </c>
      <c r="H197" s="75">
        <v>14</v>
      </c>
      <c r="I197" s="76">
        <v>25.316455696202532</v>
      </c>
      <c r="J197" s="73">
        <v>28</v>
      </c>
      <c r="K197" s="74">
        <v>47.297297297297298</v>
      </c>
      <c r="L197" s="75">
        <v>9</v>
      </c>
      <c r="M197" s="76">
        <v>16.513761467889911</v>
      </c>
      <c r="N197" s="75">
        <v>10</v>
      </c>
      <c r="O197" s="76">
        <v>21.413276231263382</v>
      </c>
      <c r="P197" s="73">
        <v>4</v>
      </c>
      <c r="Q197" s="74">
        <v>8.7527352297592991</v>
      </c>
      <c r="R197" s="75">
        <v>1</v>
      </c>
      <c r="S197" s="76">
        <v>2.3364485981308412</v>
      </c>
      <c r="T197" s="75">
        <v>0</v>
      </c>
      <c r="U197" s="76">
        <v>0</v>
      </c>
      <c r="V197" s="73">
        <v>0</v>
      </c>
      <c r="W197" s="74">
        <v>0</v>
      </c>
      <c r="X197" s="99">
        <v>0</v>
      </c>
    </row>
    <row r="198" spans="2:27" x14ac:dyDescent="0.25">
      <c r="B198" s="72" t="s">
        <v>106</v>
      </c>
      <c r="C198" s="76">
        <v>1.4536822936467551</v>
      </c>
      <c r="D198" s="76">
        <v>46.399843044928389</v>
      </c>
      <c r="E198" s="73">
        <v>473</v>
      </c>
      <c r="F198" s="75">
        <v>13</v>
      </c>
      <c r="G198" s="76">
        <v>6.4516129032258061</v>
      </c>
      <c r="H198" s="75">
        <v>138</v>
      </c>
      <c r="I198" s="76">
        <v>72.100313479623821</v>
      </c>
      <c r="J198" s="73">
        <v>116</v>
      </c>
      <c r="K198" s="74">
        <v>64.913262451035251</v>
      </c>
      <c r="L198" s="75">
        <v>88</v>
      </c>
      <c r="M198" s="76">
        <v>54.726368159203979</v>
      </c>
      <c r="N198" s="75">
        <v>57</v>
      </c>
      <c r="O198" s="76">
        <v>47.858942065491185</v>
      </c>
      <c r="P198" s="73">
        <v>35</v>
      </c>
      <c r="Q198" s="74">
        <v>27.82193958664547</v>
      </c>
      <c r="R198" s="75">
        <v>24</v>
      </c>
      <c r="S198" s="76">
        <v>20.016680567139282</v>
      </c>
      <c r="T198" s="75">
        <v>2</v>
      </c>
      <c r="U198" s="76">
        <v>1.6168148746968471</v>
      </c>
      <c r="V198" s="73">
        <v>0</v>
      </c>
      <c r="W198" s="74">
        <v>0</v>
      </c>
      <c r="X198" s="99">
        <v>0</v>
      </c>
    </row>
    <row r="199" spans="2:27" x14ac:dyDescent="0.25">
      <c r="B199" s="72" t="s">
        <v>107</v>
      </c>
      <c r="C199" s="76">
        <v>1.0048735405886227</v>
      </c>
      <c r="D199" s="76">
        <v>30.729833546734955</v>
      </c>
      <c r="E199" s="73">
        <v>48</v>
      </c>
      <c r="F199" s="75">
        <v>1</v>
      </c>
      <c r="G199" s="76">
        <v>3.5714285714285712</v>
      </c>
      <c r="H199" s="75">
        <v>14</v>
      </c>
      <c r="I199" s="76">
        <v>51.470588235294116</v>
      </c>
      <c r="J199" s="73">
        <v>16</v>
      </c>
      <c r="K199" s="74">
        <v>53.872053872053868</v>
      </c>
      <c r="L199" s="75">
        <v>6</v>
      </c>
      <c r="M199" s="76">
        <v>24</v>
      </c>
      <c r="N199" s="75">
        <v>3</v>
      </c>
      <c r="O199" s="76">
        <v>14.218009478672984</v>
      </c>
      <c r="P199" s="73">
        <v>7</v>
      </c>
      <c r="Q199" s="74">
        <v>37.433155080213901</v>
      </c>
      <c r="R199" s="75">
        <v>0</v>
      </c>
      <c r="S199" s="76">
        <v>0</v>
      </c>
      <c r="T199" s="75">
        <v>1</v>
      </c>
      <c r="U199" s="76">
        <v>5.7142857142857144</v>
      </c>
      <c r="V199" s="73">
        <v>0</v>
      </c>
      <c r="W199" s="74">
        <v>0</v>
      </c>
      <c r="X199" s="99">
        <v>0</v>
      </c>
    </row>
    <row r="200" spans="2:27" ht="15.75" thickBot="1" x14ac:dyDescent="0.3">
      <c r="B200" s="78" t="s">
        <v>108</v>
      </c>
      <c r="C200" s="81">
        <v>1.0212110189526986</v>
      </c>
      <c r="D200" s="81">
        <v>30.947775628626694</v>
      </c>
      <c r="E200" s="79">
        <v>96</v>
      </c>
      <c r="F200" s="70">
        <v>3</v>
      </c>
      <c r="G200" s="81">
        <v>6.1475409836065573</v>
      </c>
      <c r="H200" s="70">
        <v>22</v>
      </c>
      <c r="I200" s="81">
        <v>42.63565891472868</v>
      </c>
      <c r="J200" s="79">
        <v>29</v>
      </c>
      <c r="K200" s="80">
        <v>56.75146771037182</v>
      </c>
      <c r="L200" s="70">
        <v>18</v>
      </c>
      <c r="M200" s="81">
        <v>38.054968287526428</v>
      </c>
      <c r="N200" s="70">
        <v>11</v>
      </c>
      <c r="O200" s="81">
        <v>28.061224489795919</v>
      </c>
      <c r="P200" s="79">
        <v>11</v>
      </c>
      <c r="Q200" s="80">
        <v>27.638190954773872</v>
      </c>
      <c r="R200" s="70">
        <v>1</v>
      </c>
      <c r="S200" s="81">
        <v>2.6595744680851063</v>
      </c>
      <c r="T200" s="70">
        <v>1</v>
      </c>
      <c r="U200" s="81">
        <v>2.2935779816513762</v>
      </c>
      <c r="V200" s="79">
        <v>0</v>
      </c>
      <c r="W200" s="80">
        <v>0</v>
      </c>
      <c r="X200" s="100">
        <v>0</v>
      </c>
    </row>
    <row r="201" spans="2:27" ht="15.75" thickBot="1" x14ac:dyDescent="0.3">
      <c r="B201" s="83" t="s">
        <v>87</v>
      </c>
      <c r="C201" s="87">
        <v>1.3531616439389886</v>
      </c>
      <c r="D201" s="87">
        <v>40.946924197166027</v>
      </c>
      <c r="E201" s="84">
        <v>3852</v>
      </c>
      <c r="F201" s="86">
        <v>60</v>
      </c>
      <c r="G201" s="87">
        <v>3.6077205219169022</v>
      </c>
      <c r="H201" s="86">
        <v>1087</v>
      </c>
      <c r="I201" s="87">
        <v>67.156802174718891</v>
      </c>
      <c r="J201" s="88">
        <v>1144</v>
      </c>
      <c r="K201" s="85">
        <v>67.274331079094395</v>
      </c>
      <c r="L201" s="86">
        <v>722</v>
      </c>
      <c r="M201" s="87">
        <v>47.681944260995905</v>
      </c>
      <c r="N201" s="86">
        <v>487</v>
      </c>
      <c r="O201" s="87">
        <v>38.684565890857101</v>
      </c>
      <c r="P201" s="88">
        <v>255</v>
      </c>
      <c r="Q201" s="85">
        <v>22.164276401564539</v>
      </c>
      <c r="R201" s="86">
        <v>87</v>
      </c>
      <c r="S201" s="87">
        <v>8.0117874574086017</v>
      </c>
      <c r="T201" s="86">
        <v>10</v>
      </c>
      <c r="U201" s="87">
        <v>0.92704180958561233</v>
      </c>
      <c r="V201" s="88">
        <v>0</v>
      </c>
      <c r="W201" s="85">
        <v>0</v>
      </c>
      <c r="X201" s="101">
        <v>0</v>
      </c>
    </row>
    <row r="202" spans="2:27" x14ac:dyDescent="0.25">
      <c r="B202" s="90" t="s">
        <v>243</v>
      </c>
    </row>
    <row r="203" spans="2:27" x14ac:dyDescent="0.25">
      <c r="B203" s="102" t="s">
        <v>244</v>
      </c>
    </row>
    <row r="204" spans="2:27" x14ac:dyDescent="0.25">
      <c r="B204" s="102"/>
    </row>
    <row r="205" spans="2:27" x14ac:dyDescent="0.25">
      <c r="B205" s="102"/>
    </row>
    <row r="206" spans="2:27" ht="28.5" customHeight="1" thickBot="1" x14ac:dyDescent="0.3">
      <c r="B206" s="576" t="s">
        <v>245</v>
      </c>
      <c r="C206" s="576"/>
      <c r="D206" s="576"/>
      <c r="E206" s="576"/>
      <c r="F206" s="576"/>
      <c r="G206" s="576"/>
      <c r="H206" s="576"/>
      <c r="I206" s="576"/>
      <c r="J206" s="576"/>
      <c r="K206" s="576"/>
      <c r="L206" s="576"/>
      <c r="M206" s="576"/>
      <c r="N206" s="576"/>
      <c r="O206" s="576"/>
      <c r="P206" s="576"/>
      <c r="Q206" s="576"/>
      <c r="R206" s="576"/>
      <c r="S206" s="576"/>
      <c r="T206" s="576"/>
      <c r="U206" s="576"/>
      <c r="V206" s="576"/>
      <c r="W206" s="576"/>
      <c r="X206" s="576"/>
      <c r="Y206" s="576"/>
      <c r="Z206" s="576"/>
      <c r="AA206" s="576"/>
    </row>
    <row r="207" spans="2:27" x14ac:dyDescent="0.25">
      <c r="B207" s="664" t="s">
        <v>606</v>
      </c>
      <c r="C207" s="667" t="s">
        <v>147</v>
      </c>
      <c r="D207" s="670" t="s">
        <v>246</v>
      </c>
      <c r="E207" s="671"/>
      <c r="F207" s="671"/>
      <c r="G207" s="671"/>
      <c r="H207" s="671"/>
      <c r="I207" s="671"/>
      <c r="J207" s="671"/>
      <c r="K207" s="671"/>
      <c r="L207" s="671"/>
      <c r="M207" s="671"/>
      <c r="N207" s="671"/>
      <c r="O207" s="671"/>
      <c r="P207" s="671"/>
      <c r="Q207" s="671"/>
      <c r="R207" s="671"/>
      <c r="S207" s="671"/>
      <c r="T207" s="671"/>
      <c r="U207" s="671"/>
      <c r="V207" s="671"/>
      <c r="W207" s="671"/>
      <c r="X207" s="671"/>
      <c r="Y207" s="671"/>
      <c r="Z207" s="671"/>
      <c r="AA207" s="672"/>
    </row>
    <row r="208" spans="2:27" x14ac:dyDescent="0.25">
      <c r="B208" s="665"/>
      <c r="C208" s="668"/>
      <c r="D208" s="673" t="s">
        <v>247</v>
      </c>
      <c r="E208" s="674"/>
      <c r="F208" s="677" t="s">
        <v>248</v>
      </c>
      <c r="G208" s="678"/>
      <c r="H208" s="678"/>
      <c r="I208" s="679"/>
      <c r="J208" s="677" t="s">
        <v>249</v>
      </c>
      <c r="K208" s="678"/>
      <c r="L208" s="678"/>
      <c r="M208" s="679"/>
      <c r="N208" s="673" t="s">
        <v>250</v>
      </c>
      <c r="O208" s="674"/>
      <c r="P208" s="673" t="s">
        <v>251</v>
      </c>
      <c r="Q208" s="674"/>
      <c r="R208" s="673" t="s">
        <v>252</v>
      </c>
      <c r="S208" s="674"/>
      <c r="T208" s="673" t="s">
        <v>253</v>
      </c>
      <c r="U208" s="674"/>
      <c r="V208" s="673" t="s">
        <v>254</v>
      </c>
      <c r="W208" s="674"/>
      <c r="X208" s="673" t="s">
        <v>255</v>
      </c>
      <c r="Y208" s="674"/>
      <c r="Z208" s="673" t="s">
        <v>256</v>
      </c>
      <c r="AA208" s="680"/>
    </row>
    <row r="209" spans="2:27" x14ac:dyDescent="0.25">
      <c r="B209" s="665"/>
      <c r="C209" s="668"/>
      <c r="D209" s="675"/>
      <c r="E209" s="676"/>
      <c r="F209" s="593" t="s">
        <v>257</v>
      </c>
      <c r="G209" s="594"/>
      <c r="H209" s="593" t="s">
        <v>258</v>
      </c>
      <c r="I209" s="594"/>
      <c r="J209" s="593" t="s">
        <v>259</v>
      </c>
      <c r="K209" s="594"/>
      <c r="L209" s="593" t="s">
        <v>260</v>
      </c>
      <c r="M209" s="594"/>
      <c r="N209" s="675"/>
      <c r="O209" s="676"/>
      <c r="P209" s="675"/>
      <c r="Q209" s="676"/>
      <c r="R209" s="675"/>
      <c r="S209" s="676"/>
      <c r="T209" s="675"/>
      <c r="U209" s="676"/>
      <c r="V209" s="675"/>
      <c r="W209" s="676"/>
      <c r="X209" s="675"/>
      <c r="Y209" s="676"/>
      <c r="Z209" s="675"/>
      <c r="AA209" s="681"/>
    </row>
    <row r="210" spans="2:27" ht="15.75" thickBot="1" x14ac:dyDescent="0.3">
      <c r="B210" s="666"/>
      <c r="C210" s="669"/>
      <c r="D210" s="103" t="s">
        <v>261</v>
      </c>
      <c r="E210" s="104" t="s">
        <v>235</v>
      </c>
      <c r="F210" s="105" t="s">
        <v>261</v>
      </c>
      <c r="G210" s="104" t="s">
        <v>235</v>
      </c>
      <c r="H210" s="105" t="s">
        <v>261</v>
      </c>
      <c r="I210" s="104" t="s">
        <v>235</v>
      </c>
      <c r="J210" s="105" t="s">
        <v>261</v>
      </c>
      <c r="K210" s="104" t="s">
        <v>235</v>
      </c>
      <c r="L210" s="105" t="s">
        <v>261</v>
      </c>
      <c r="M210" s="104" t="s">
        <v>235</v>
      </c>
      <c r="N210" s="105" t="s">
        <v>261</v>
      </c>
      <c r="O210" s="104" t="s">
        <v>235</v>
      </c>
      <c r="P210" s="105" t="s">
        <v>261</v>
      </c>
      <c r="Q210" s="104" t="s">
        <v>235</v>
      </c>
      <c r="R210" s="105" t="s">
        <v>261</v>
      </c>
      <c r="S210" s="104" t="s">
        <v>235</v>
      </c>
      <c r="T210" s="105" t="s">
        <v>261</v>
      </c>
      <c r="U210" s="104" t="s">
        <v>235</v>
      </c>
      <c r="V210" s="106" t="s">
        <v>261</v>
      </c>
      <c r="W210" s="104" t="s">
        <v>235</v>
      </c>
      <c r="X210" s="105" t="s">
        <v>261</v>
      </c>
      <c r="Y210" s="104" t="s">
        <v>235</v>
      </c>
      <c r="Z210" s="105" t="s">
        <v>261</v>
      </c>
      <c r="AA210" s="107" t="s">
        <v>235</v>
      </c>
    </row>
    <row r="211" spans="2:27" ht="15.75" thickBot="1" x14ac:dyDescent="0.3">
      <c r="B211" s="95" t="s">
        <v>1</v>
      </c>
      <c r="C211" s="84">
        <v>75806</v>
      </c>
      <c r="D211" s="84">
        <v>229</v>
      </c>
      <c r="E211" s="85">
        <v>0.3020869060496531</v>
      </c>
      <c r="F211" s="84">
        <v>10312</v>
      </c>
      <c r="G211" s="85">
        <v>13.603144869799225</v>
      </c>
      <c r="H211" s="96">
        <v>17126</v>
      </c>
      <c r="I211" s="85">
        <v>22.591879270770125</v>
      </c>
      <c r="J211" s="84">
        <v>26892</v>
      </c>
      <c r="K211" s="85">
        <v>35.474764530512097</v>
      </c>
      <c r="L211" s="84">
        <v>1282</v>
      </c>
      <c r="M211" s="85">
        <v>1.6911590111600663</v>
      </c>
      <c r="N211" s="96">
        <v>66</v>
      </c>
      <c r="O211" s="85">
        <v>8.7064348468458966E-2</v>
      </c>
      <c r="P211" s="84">
        <v>5733</v>
      </c>
      <c r="Q211" s="85">
        <v>7.5627259056011393</v>
      </c>
      <c r="R211" s="84">
        <v>2912</v>
      </c>
      <c r="S211" s="85">
        <v>3.8413845869720076</v>
      </c>
      <c r="T211" s="84">
        <v>7932</v>
      </c>
      <c r="U211" s="85">
        <v>10.463551697754795</v>
      </c>
      <c r="V211" s="96">
        <v>619</v>
      </c>
      <c r="W211" s="84">
        <v>0.81655805609054699</v>
      </c>
      <c r="X211" s="84">
        <v>751</v>
      </c>
      <c r="Y211" s="85">
        <v>0.99068675302746489</v>
      </c>
      <c r="Z211" s="84">
        <v>1952</v>
      </c>
      <c r="AA211" s="108">
        <v>2.5749940637944229</v>
      </c>
    </row>
    <row r="212" spans="2:27" x14ac:dyDescent="0.25">
      <c r="B212" s="109" t="s">
        <v>88</v>
      </c>
      <c r="C212" s="66">
        <v>280</v>
      </c>
      <c r="D212" s="68">
        <v>4</v>
      </c>
      <c r="E212" s="69">
        <v>1.4285714285714286</v>
      </c>
      <c r="F212" s="68">
        <v>49</v>
      </c>
      <c r="G212" s="69">
        <v>17.5</v>
      </c>
      <c r="H212" s="66">
        <v>98</v>
      </c>
      <c r="I212" s="67">
        <v>35</v>
      </c>
      <c r="J212" s="68">
        <v>78</v>
      </c>
      <c r="K212" s="69">
        <v>27.857142857142858</v>
      </c>
      <c r="L212" s="68">
        <v>4</v>
      </c>
      <c r="M212" s="69">
        <v>1.4285714285714286</v>
      </c>
      <c r="N212" s="68">
        <v>0</v>
      </c>
      <c r="O212" s="67">
        <v>0</v>
      </c>
      <c r="P212" s="68">
        <v>13</v>
      </c>
      <c r="Q212" s="69">
        <v>4.6428571428571432</v>
      </c>
      <c r="R212" s="68">
        <v>15</v>
      </c>
      <c r="S212" s="69">
        <v>5.3571428571428568</v>
      </c>
      <c r="T212" s="68">
        <v>15</v>
      </c>
      <c r="U212" s="69">
        <v>5.3571428571428568</v>
      </c>
      <c r="V212" s="75">
        <v>3</v>
      </c>
      <c r="W212" s="69">
        <v>1.0714285714285714</v>
      </c>
      <c r="X212" s="68">
        <v>1</v>
      </c>
      <c r="Y212" s="69">
        <v>0.35714285714285715</v>
      </c>
      <c r="Z212" s="68">
        <v>0</v>
      </c>
      <c r="AA212" s="71">
        <v>0</v>
      </c>
    </row>
    <row r="213" spans="2:27" x14ac:dyDescent="0.25">
      <c r="B213" s="110" t="s">
        <v>89</v>
      </c>
      <c r="C213" s="73">
        <v>470</v>
      </c>
      <c r="D213" s="75">
        <v>11</v>
      </c>
      <c r="E213" s="76">
        <v>2.3404255319148937</v>
      </c>
      <c r="F213" s="75">
        <v>151</v>
      </c>
      <c r="G213" s="76">
        <v>32.12765957446809</v>
      </c>
      <c r="H213" s="73">
        <v>111</v>
      </c>
      <c r="I213" s="74">
        <v>23.617021276595747</v>
      </c>
      <c r="J213" s="75">
        <v>118</v>
      </c>
      <c r="K213" s="76">
        <v>25.106382978723403</v>
      </c>
      <c r="L213" s="75">
        <v>10</v>
      </c>
      <c r="M213" s="76">
        <v>2.1276595744680851</v>
      </c>
      <c r="N213" s="68">
        <v>0</v>
      </c>
      <c r="O213" s="74">
        <v>0</v>
      </c>
      <c r="P213" s="75">
        <v>13</v>
      </c>
      <c r="Q213" s="76">
        <v>2.7659574468085104</v>
      </c>
      <c r="R213" s="75">
        <v>11</v>
      </c>
      <c r="S213" s="76">
        <v>2.3404255319148937</v>
      </c>
      <c r="T213" s="75">
        <v>17</v>
      </c>
      <c r="U213" s="76">
        <v>3.6170212765957444</v>
      </c>
      <c r="V213" s="75">
        <v>0</v>
      </c>
      <c r="W213" s="76">
        <v>0</v>
      </c>
      <c r="X213" s="68">
        <v>20</v>
      </c>
      <c r="Y213" s="76">
        <v>4.2553191489361701</v>
      </c>
      <c r="Z213" s="68">
        <v>8</v>
      </c>
      <c r="AA213" s="77">
        <v>1.7021276595744681</v>
      </c>
    </row>
    <row r="214" spans="2:27" x14ac:dyDescent="0.25">
      <c r="B214" s="110" t="s">
        <v>90</v>
      </c>
      <c r="C214" s="73">
        <v>57</v>
      </c>
      <c r="D214" s="68">
        <v>0</v>
      </c>
      <c r="E214" s="76">
        <v>0</v>
      </c>
      <c r="F214" s="75">
        <v>22</v>
      </c>
      <c r="G214" s="76">
        <v>38.596491228070171</v>
      </c>
      <c r="H214" s="73">
        <v>13</v>
      </c>
      <c r="I214" s="74">
        <v>22.807017543859647</v>
      </c>
      <c r="J214" s="75">
        <v>18</v>
      </c>
      <c r="K214" s="76">
        <v>31.578947368421051</v>
      </c>
      <c r="L214" s="75">
        <v>1</v>
      </c>
      <c r="M214" s="76">
        <v>1.7543859649122806</v>
      </c>
      <c r="N214" s="68">
        <v>0</v>
      </c>
      <c r="O214" s="74">
        <v>0</v>
      </c>
      <c r="P214" s="75">
        <v>1</v>
      </c>
      <c r="Q214" s="76">
        <v>1.7543859649122806</v>
      </c>
      <c r="R214" s="68">
        <v>1</v>
      </c>
      <c r="S214" s="76">
        <v>1.7543859649122806</v>
      </c>
      <c r="T214" s="75">
        <v>0</v>
      </c>
      <c r="U214" s="76">
        <v>0</v>
      </c>
      <c r="V214" s="75">
        <v>0</v>
      </c>
      <c r="W214" s="76">
        <v>0</v>
      </c>
      <c r="X214" s="68">
        <v>1</v>
      </c>
      <c r="Y214" s="76">
        <v>1.7543859649122806</v>
      </c>
      <c r="Z214" s="68">
        <v>0</v>
      </c>
      <c r="AA214" s="77">
        <v>0</v>
      </c>
    </row>
    <row r="215" spans="2:27" x14ac:dyDescent="0.25">
      <c r="B215" s="110" t="s">
        <v>91</v>
      </c>
      <c r="C215" s="73">
        <v>103</v>
      </c>
      <c r="D215" s="68">
        <v>2</v>
      </c>
      <c r="E215" s="76">
        <v>1.9417475728155338</v>
      </c>
      <c r="F215" s="75">
        <v>36</v>
      </c>
      <c r="G215" s="76">
        <v>34.95145631067961</v>
      </c>
      <c r="H215" s="73">
        <v>31</v>
      </c>
      <c r="I215" s="74">
        <v>30.097087378640776</v>
      </c>
      <c r="J215" s="75">
        <v>25</v>
      </c>
      <c r="K215" s="76">
        <v>24.271844660194176</v>
      </c>
      <c r="L215" s="68">
        <v>1</v>
      </c>
      <c r="M215" s="76">
        <v>0.97087378640776689</v>
      </c>
      <c r="N215" s="68">
        <v>0</v>
      </c>
      <c r="O215" s="74">
        <v>0</v>
      </c>
      <c r="P215" s="68">
        <v>2</v>
      </c>
      <c r="Q215" s="76">
        <v>1.9417475728155338</v>
      </c>
      <c r="R215" s="75">
        <v>1</v>
      </c>
      <c r="S215" s="76">
        <v>0.97087378640776689</v>
      </c>
      <c r="T215" s="75">
        <v>2</v>
      </c>
      <c r="U215" s="76">
        <v>1.9417475728155338</v>
      </c>
      <c r="V215" s="68">
        <v>0</v>
      </c>
      <c r="W215" s="76">
        <v>0</v>
      </c>
      <c r="X215" s="68">
        <v>2</v>
      </c>
      <c r="Y215" s="76">
        <v>1.9417475728155338</v>
      </c>
      <c r="Z215" s="68">
        <v>1</v>
      </c>
      <c r="AA215" s="77">
        <v>0.97087378640776689</v>
      </c>
    </row>
    <row r="216" spans="2:27" x14ac:dyDescent="0.25">
      <c r="B216" s="110" t="s">
        <v>92</v>
      </c>
      <c r="C216" s="73">
        <v>227</v>
      </c>
      <c r="D216" s="68">
        <v>3</v>
      </c>
      <c r="E216" s="76">
        <v>1.3215859030837005</v>
      </c>
      <c r="F216" s="75">
        <v>102</v>
      </c>
      <c r="G216" s="76">
        <v>44.933920704845818</v>
      </c>
      <c r="H216" s="73">
        <v>66</v>
      </c>
      <c r="I216" s="74">
        <v>29.074889867841406</v>
      </c>
      <c r="J216" s="75">
        <v>34</v>
      </c>
      <c r="K216" s="76">
        <v>14.977973568281937</v>
      </c>
      <c r="L216" s="68">
        <v>9</v>
      </c>
      <c r="M216" s="76">
        <v>3.9647577092511015</v>
      </c>
      <c r="N216" s="68">
        <v>0</v>
      </c>
      <c r="O216" s="74">
        <v>0</v>
      </c>
      <c r="P216" s="75">
        <v>1</v>
      </c>
      <c r="Q216" s="76">
        <v>0.44052863436123352</v>
      </c>
      <c r="R216" s="75">
        <v>3</v>
      </c>
      <c r="S216" s="76">
        <v>1.3215859030837005</v>
      </c>
      <c r="T216" s="75">
        <v>2</v>
      </c>
      <c r="U216" s="76">
        <v>0.88105726872246704</v>
      </c>
      <c r="V216" s="75">
        <v>0</v>
      </c>
      <c r="W216" s="76">
        <v>0</v>
      </c>
      <c r="X216" s="68">
        <v>1</v>
      </c>
      <c r="Y216" s="76">
        <v>0.44052863436123352</v>
      </c>
      <c r="Z216" s="68">
        <v>6</v>
      </c>
      <c r="AA216" s="77">
        <v>2.643171806167401</v>
      </c>
    </row>
    <row r="217" spans="2:27" x14ac:dyDescent="0.25">
      <c r="B217" s="110" t="s">
        <v>93</v>
      </c>
      <c r="C217" s="73">
        <v>31</v>
      </c>
      <c r="D217" s="75">
        <v>0</v>
      </c>
      <c r="E217" s="76">
        <v>0</v>
      </c>
      <c r="F217" s="75">
        <v>8</v>
      </c>
      <c r="G217" s="76">
        <v>25.806451612903224</v>
      </c>
      <c r="H217" s="73">
        <v>7</v>
      </c>
      <c r="I217" s="74">
        <v>22.58064516129032</v>
      </c>
      <c r="J217" s="75">
        <v>11</v>
      </c>
      <c r="K217" s="76">
        <v>35.483870967741936</v>
      </c>
      <c r="L217" s="75">
        <v>1</v>
      </c>
      <c r="M217" s="76">
        <v>3.225806451612903</v>
      </c>
      <c r="N217" s="68">
        <v>0</v>
      </c>
      <c r="O217" s="74">
        <v>0</v>
      </c>
      <c r="P217" s="75">
        <v>1</v>
      </c>
      <c r="Q217" s="76">
        <v>3.225806451612903</v>
      </c>
      <c r="R217" s="75">
        <v>0</v>
      </c>
      <c r="S217" s="76">
        <v>0</v>
      </c>
      <c r="T217" s="75">
        <v>1</v>
      </c>
      <c r="U217" s="76">
        <v>3.225806451612903</v>
      </c>
      <c r="V217" s="75">
        <v>0</v>
      </c>
      <c r="W217" s="74">
        <v>0</v>
      </c>
      <c r="X217" s="68">
        <v>0</v>
      </c>
      <c r="Y217" s="76">
        <v>0</v>
      </c>
      <c r="Z217" s="68">
        <v>2</v>
      </c>
      <c r="AA217" s="77">
        <v>6.4516129032258061</v>
      </c>
    </row>
    <row r="218" spans="2:27" x14ac:dyDescent="0.25">
      <c r="B218" s="110" t="s">
        <v>236</v>
      </c>
      <c r="C218" s="73">
        <v>392</v>
      </c>
      <c r="D218" s="68">
        <v>6</v>
      </c>
      <c r="E218" s="76">
        <v>1.5306122448979591</v>
      </c>
      <c r="F218" s="75">
        <v>120</v>
      </c>
      <c r="G218" s="76">
        <v>30.612244897959183</v>
      </c>
      <c r="H218" s="73">
        <v>118</v>
      </c>
      <c r="I218" s="74">
        <v>30.102040816326532</v>
      </c>
      <c r="J218" s="75">
        <v>81</v>
      </c>
      <c r="K218" s="76">
        <v>20.663265306122451</v>
      </c>
      <c r="L218" s="68">
        <v>5</v>
      </c>
      <c r="M218" s="76">
        <v>1.2755102040816326</v>
      </c>
      <c r="N218" s="68">
        <v>0</v>
      </c>
      <c r="O218" s="74">
        <v>0</v>
      </c>
      <c r="P218" s="75">
        <v>13</v>
      </c>
      <c r="Q218" s="76">
        <v>3.3163265306122449</v>
      </c>
      <c r="R218" s="68">
        <v>3</v>
      </c>
      <c r="S218" s="76">
        <v>0.76530612244897955</v>
      </c>
      <c r="T218" s="68">
        <v>11</v>
      </c>
      <c r="U218" s="76">
        <v>2.806122448979592</v>
      </c>
      <c r="V218" s="75">
        <v>0</v>
      </c>
      <c r="W218" s="76">
        <v>0</v>
      </c>
      <c r="X218" s="68">
        <v>17</v>
      </c>
      <c r="Y218" s="76">
        <v>4.3367346938775508</v>
      </c>
      <c r="Z218" s="68">
        <v>18</v>
      </c>
      <c r="AA218" s="77">
        <v>4.591836734693878</v>
      </c>
    </row>
    <row r="219" spans="2:27" x14ac:dyDescent="0.25">
      <c r="B219" s="110" t="s">
        <v>94</v>
      </c>
      <c r="C219" s="73">
        <v>206</v>
      </c>
      <c r="D219" s="68">
        <v>2</v>
      </c>
      <c r="E219" s="76">
        <v>0.97087378640776689</v>
      </c>
      <c r="F219" s="75">
        <v>108</v>
      </c>
      <c r="G219" s="76">
        <v>52.427184466019419</v>
      </c>
      <c r="H219" s="73">
        <v>44</v>
      </c>
      <c r="I219" s="74">
        <v>21.359223300970871</v>
      </c>
      <c r="J219" s="75">
        <v>33</v>
      </c>
      <c r="K219" s="76">
        <v>16.019417475728158</v>
      </c>
      <c r="L219" s="68">
        <v>0</v>
      </c>
      <c r="M219" s="76">
        <v>0</v>
      </c>
      <c r="N219" s="68">
        <v>0</v>
      </c>
      <c r="O219" s="74">
        <v>0</v>
      </c>
      <c r="P219" s="75">
        <v>2</v>
      </c>
      <c r="Q219" s="76">
        <v>0.97087378640776689</v>
      </c>
      <c r="R219" s="68">
        <v>0</v>
      </c>
      <c r="S219" s="76">
        <v>0</v>
      </c>
      <c r="T219" s="75">
        <v>3</v>
      </c>
      <c r="U219" s="76">
        <v>1.4563106796116505</v>
      </c>
      <c r="V219" s="75">
        <v>0</v>
      </c>
      <c r="W219" s="76">
        <v>0</v>
      </c>
      <c r="X219" s="68">
        <v>8</v>
      </c>
      <c r="Y219" s="76">
        <v>3.8834951456310676</v>
      </c>
      <c r="Z219" s="68">
        <v>6</v>
      </c>
      <c r="AA219" s="77">
        <v>2.912621359223301</v>
      </c>
    </row>
    <row r="220" spans="2:27" x14ac:dyDescent="0.25">
      <c r="B220" s="110" t="s">
        <v>95</v>
      </c>
      <c r="C220" s="73">
        <v>161</v>
      </c>
      <c r="D220" s="68">
        <v>2</v>
      </c>
      <c r="E220" s="76">
        <v>1.2422360248447204</v>
      </c>
      <c r="F220" s="75">
        <v>38</v>
      </c>
      <c r="G220" s="76">
        <v>23.602484472049689</v>
      </c>
      <c r="H220" s="73">
        <v>57</v>
      </c>
      <c r="I220" s="74">
        <v>35.403726708074537</v>
      </c>
      <c r="J220" s="75">
        <v>44</v>
      </c>
      <c r="K220" s="76">
        <v>27.329192546583851</v>
      </c>
      <c r="L220" s="68">
        <v>0</v>
      </c>
      <c r="M220" s="76">
        <v>0</v>
      </c>
      <c r="N220" s="68">
        <v>1</v>
      </c>
      <c r="O220" s="74">
        <v>0.6211180124223602</v>
      </c>
      <c r="P220" s="75">
        <v>6</v>
      </c>
      <c r="Q220" s="76">
        <v>3.7267080745341614</v>
      </c>
      <c r="R220" s="75">
        <v>4</v>
      </c>
      <c r="S220" s="76">
        <v>2.4844720496894408</v>
      </c>
      <c r="T220" s="75">
        <v>6</v>
      </c>
      <c r="U220" s="76">
        <v>3.7267080745341614</v>
      </c>
      <c r="V220" s="73">
        <v>0</v>
      </c>
      <c r="W220" s="74">
        <v>0</v>
      </c>
      <c r="X220" s="68">
        <v>1</v>
      </c>
      <c r="Y220" s="76">
        <v>0.6211180124223602</v>
      </c>
      <c r="Z220" s="68">
        <v>2</v>
      </c>
      <c r="AA220" s="77">
        <v>1.2422360248447204</v>
      </c>
    </row>
    <row r="221" spans="2:27" x14ac:dyDescent="0.25">
      <c r="B221" s="110" t="s">
        <v>96</v>
      </c>
      <c r="C221" s="73">
        <v>34</v>
      </c>
      <c r="D221" s="68">
        <v>1</v>
      </c>
      <c r="E221" s="76">
        <v>2.9411764705882351</v>
      </c>
      <c r="F221" s="75">
        <v>6</v>
      </c>
      <c r="G221" s="76">
        <v>17.647058823529413</v>
      </c>
      <c r="H221" s="73">
        <v>14</v>
      </c>
      <c r="I221" s="74">
        <v>41.17647058823529</v>
      </c>
      <c r="J221" s="75">
        <v>6</v>
      </c>
      <c r="K221" s="76">
        <v>17.647058823529413</v>
      </c>
      <c r="L221" s="68">
        <v>1</v>
      </c>
      <c r="M221" s="76">
        <v>2.9411764705882351</v>
      </c>
      <c r="N221" s="68">
        <v>0</v>
      </c>
      <c r="O221" s="74">
        <v>0</v>
      </c>
      <c r="P221" s="75">
        <v>1</v>
      </c>
      <c r="Q221" s="76">
        <v>2.9411764705882351</v>
      </c>
      <c r="R221" s="68">
        <v>3</v>
      </c>
      <c r="S221" s="76">
        <v>8.8235294117647065</v>
      </c>
      <c r="T221" s="70">
        <v>0</v>
      </c>
      <c r="U221" s="76">
        <v>0</v>
      </c>
      <c r="V221" s="75">
        <v>0</v>
      </c>
      <c r="W221" s="81">
        <v>0</v>
      </c>
      <c r="X221" s="68">
        <v>0</v>
      </c>
      <c r="Y221" s="76">
        <v>0</v>
      </c>
      <c r="Z221" s="68">
        <v>2</v>
      </c>
      <c r="AA221" s="77">
        <v>5.8823529411764701</v>
      </c>
    </row>
    <row r="222" spans="2:27" x14ac:dyDescent="0.25">
      <c r="B222" s="110" t="s">
        <v>97</v>
      </c>
      <c r="C222" s="73">
        <v>183</v>
      </c>
      <c r="D222" s="68">
        <v>1</v>
      </c>
      <c r="E222" s="76">
        <v>0.54644808743169404</v>
      </c>
      <c r="F222" s="75">
        <v>54</v>
      </c>
      <c r="G222" s="76">
        <v>29.508196721311474</v>
      </c>
      <c r="H222" s="73">
        <v>59</v>
      </c>
      <c r="I222" s="74">
        <v>32.240437158469945</v>
      </c>
      <c r="J222" s="75">
        <v>42</v>
      </c>
      <c r="K222" s="76">
        <v>22.950819672131146</v>
      </c>
      <c r="L222" s="68">
        <v>4</v>
      </c>
      <c r="M222" s="76">
        <v>2.1857923497267762</v>
      </c>
      <c r="N222" s="68">
        <v>0</v>
      </c>
      <c r="O222" s="74">
        <v>0</v>
      </c>
      <c r="P222" s="75">
        <v>4</v>
      </c>
      <c r="Q222" s="76">
        <v>2.1857923497267762</v>
      </c>
      <c r="R222" s="75">
        <v>2</v>
      </c>
      <c r="S222" s="76">
        <v>1.0928961748633881</v>
      </c>
      <c r="T222" s="75">
        <v>6</v>
      </c>
      <c r="U222" s="76">
        <v>3.278688524590164</v>
      </c>
      <c r="V222" s="75">
        <v>1</v>
      </c>
      <c r="W222" s="74">
        <v>0.54644808743169404</v>
      </c>
      <c r="X222" s="68">
        <v>3</v>
      </c>
      <c r="Y222" s="76">
        <v>1.639344262295082</v>
      </c>
      <c r="Z222" s="68">
        <v>7</v>
      </c>
      <c r="AA222" s="77">
        <v>3.8251366120218582</v>
      </c>
    </row>
    <row r="223" spans="2:27" x14ac:dyDescent="0.25">
      <c r="B223" s="110" t="s">
        <v>98</v>
      </c>
      <c r="C223" s="73">
        <v>100</v>
      </c>
      <c r="D223" s="68">
        <v>1</v>
      </c>
      <c r="E223" s="76">
        <v>1</v>
      </c>
      <c r="F223" s="75">
        <v>21</v>
      </c>
      <c r="G223" s="76">
        <v>21</v>
      </c>
      <c r="H223" s="73">
        <v>36</v>
      </c>
      <c r="I223" s="74">
        <v>36</v>
      </c>
      <c r="J223" s="75">
        <v>21</v>
      </c>
      <c r="K223" s="76">
        <v>21</v>
      </c>
      <c r="L223" s="68">
        <v>5</v>
      </c>
      <c r="M223" s="76">
        <v>5</v>
      </c>
      <c r="N223" s="68">
        <v>0</v>
      </c>
      <c r="O223" s="74">
        <v>0</v>
      </c>
      <c r="P223" s="75">
        <v>1</v>
      </c>
      <c r="Q223" s="76">
        <v>1</v>
      </c>
      <c r="R223" s="75">
        <v>4</v>
      </c>
      <c r="S223" s="76">
        <v>4</v>
      </c>
      <c r="T223" s="75">
        <v>6</v>
      </c>
      <c r="U223" s="76">
        <v>6</v>
      </c>
      <c r="V223" s="75">
        <v>1</v>
      </c>
      <c r="W223" s="76">
        <v>1</v>
      </c>
      <c r="X223" s="68">
        <v>0</v>
      </c>
      <c r="Y223" s="76">
        <v>0</v>
      </c>
      <c r="Z223" s="68">
        <v>4</v>
      </c>
      <c r="AA223" s="77">
        <v>4</v>
      </c>
    </row>
    <row r="224" spans="2:27" x14ac:dyDescent="0.25">
      <c r="B224" s="110" t="s">
        <v>99</v>
      </c>
      <c r="C224" s="73">
        <v>95</v>
      </c>
      <c r="D224" s="68">
        <v>1</v>
      </c>
      <c r="E224" s="76">
        <v>1.0526315789473684</v>
      </c>
      <c r="F224" s="75">
        <v>15</v>
      </c>
      <c r="G224" s="76">
        <v>15.789473684210526</v>
      </c>
      <c r="H224" s="73">
        <v>33</v>
      </c>
      <c r="I224" s="74">
        <v>34.736842105263158</v>
      </c>
      <c r="J224" s="75">
        <v>33</v>
      </c>
      <c r="K224" s="76">
        <v>34.736842105263158</v>
      </c>
      <c r="L224" s="68">
        <v>3</v>
      </c>
      <c r="M224" s="76">
        <v>3.1578947368421053</v>
      </c>
      <c r="N224" s="68">
        <v>0</v>
      </c>
      <c r="O224" s="74">
        <v>0</v>
      </c>
      <c r="P224" s="68">
        <v>2</v>
      </c>
      <c r="Q224" s="76">
        <v>2.1052631578947367</v>
      </c>
      <c r="R224" s="68">
        <v>4</v>
      </c>
      <c r="S224" s="76">
        <v>4.2105263157894735</v>
      </c>
      <c r="T224" s="75">
        <v>1</v>
      </c>
      <c r="U224" s="76">
        <v>1.0526315789473684</v>
      </c>
      <c r="V224" s="68">
        <v>0</v>
      </c>
      <c r="W224" s="76">
        <v>0</v>
      </c>
      <c r="X224" s="68">
        <v>1</v>
      </c>
      <c r="Y224" s="76">
        <v>1.0526315789473684</v>
      </c>
      <c r="Z224" s="68">
        <v>2</v>
      </c>
      <c r="AA224" s="77">
        <v>2.1052631578947367</v>
      </c>
    </row>
    <row r="225" spans="2:27" x14ac:dyDescent="0.25">
      <c r="B225" s="110" t="s">
        <v>100</v>
      </c>
      <c r="C225" s="73">
        <v>64</v>
      </c>
      <c r="D225" s="68">
        <v>1</v>
      </c>
      <c r="E225" s="76">
        <v>1.5625</v>
      </c>
      <c r="F225" s="75">
        <v>18</v>
      </c>
      <c r="G225" s="76">
        <v>28.125</v>
      </c>
      <c r="H225" s="73">
        <v>13</v>
      </c>
      <c r="I225" s="74">
        <v>20.3125</v>
      </c>
      <c r="J225" s="75">
        <v>22</v>
      </c>
      <c r="K225" s="76">
        <v>34.375</v>
      </c>
      <c r="L225" s="68">
        <v>1</v>
      </c>
      <c r="M225" s="76">
        <v>1.5625</v>
      </c>
      <c r="N225" s="68">
        <v>0</v>
      </c>
      <c r="O225" s="74">
        <v>0</v>
      </c>
      <c r="P225" s="75">
        <v>0</v>
      </c>
      <c r="Q225" s="76">
        <v>0</v>
      </c>
      <c r="R225" s="68">
        <v>5</v>
      </c>
      <c r="S225" s="76">
        <v>7.8125</v>
      </c>
      <c r="T225" s="75">
        <v>2</v>
      </c>
      <c r="U225" s="76">
        <v>3.125</v>
      </c>
      <c r="V225" s="75">
        <v>0</v>
      </c>
      <c r="W225" s="76">
        <v>0</v>
      </c>
      <c r="X225" s="68">
        <v>2</v>
      </c>
      <c r="Y225" s="76">
        <v>3.125</v>
      </c>
      <c r="Z225" s="68">
        <v>0</v>
      </c>
      <c r="AA225" s="77">
        <v>0</v>
      </c>
    </row>
    <row r="226" spans="2:27" x14ac:dyDescent="0.25">
      <c r="B226" s="110" t="s">
        <v>101</v>
      </c>
      <c r="C226" s="73">
        <v>110</v>
      </c>
      <c r="D226" s="68">
        <v>1</v>
      </c>
      <c r="E226" s="76">
        <v>0.90909090909090906</v>
      </c>
      <c r="F226" s="75">
        <v>39</v>
      </c>
      <c r="G226" s="76">
        <v>35.454545454545453</v>
      </c>
      <c r="H226" s="73">
        <v>30</v>
      </c>
      <c r="I226" s="74">
        <v>27.27272727272727</v>
      </c>
      <c r="J226" s="75">
        <v>23</v>
      </c>
      <c r="K226" s="76">
        <v>20.909090909090907</v>
      </c>
      <c r="L226" s="68">
        <v>0</v>
      </c>
      <c r="M226" s="76">
        <v>0</v>
      </c>
      <c r="N226" s="68">
        <v>0</v>
      </c>
      <c r="O226" s="74">
        <v>0</v>
      </c>
      <c r="P226" s="68">
        <v>3</v>
      </c>
      <c r="Q226" s="76">
        <v>2.7272727272727271</v>
      </c>
      <c r="R226" s="68">
        <v>1</v>
      </c>
      <c r="S226" s="76">
        <v>0.90909090909090906</v>
      </c>
      <c r="T226" s="68">
        <v>4</v>
      </c>
      <c r="U226" s="76">
        <v>3.6363636363636362</v>
      </c>
      <c r="V226" s="75">
        <v>0</v>
      </c>
      <c r="W226" s="76">
        <v>0</v>
      </c>
      <c r="X226" s="68">
        <v>3</v>
      </c>
      <c r="Y226" s="76">
        <v>2.7272727272727271</v>
      </c>
      <c r="Z226" s="68">
        <v>6</v>
      </c>
      <c r="AA226" s="77">
        <v>5.4545454545454541</v>
      </c>
    </row>
    <row r="227" spans="2:27" x14ac:dyDescent="0.25">
      <c r="B227" s="110" t="s">
        <v>102</v>
      </c>
      <c r="C227" s="73">
        <v>171</v>
      </c>
      <c r="D227" s="75">
        <v>2</v>
      </c>
      <c r="E227" s="76">
        <v>1.1695906432748537</v>
      </c>
      <c r="F227" s="75">
        <v>75</v>
      </c>
      <c r="G227" s="76">
        <v>43.859649122807014</v>
      </c>
      <c r="H227" s="73">
        <v>50</v>
      </c>
      <c r="I227" s="74">
        <v>29.239766081871345</v>
      </c>
      <c r="J227" s="75">
        <v>30</v>
      </c>
      <c r="K227" s="76">
        <v>17.543859649122805</v>
      </c>
      <c r="L227" s="68">
        <v>0</v>
      </c>
      <c r="M227" s="76">
        <v>0</v>
      </c>
      <c r="N227" s="68">
        <v>0</v>
      </c>
      <c r="O227" s="74">
        <v>0</v>
      </c>
      <c r="P227" s="68">
        <v>1</v>
      </c>
      <c r="Q227" s="76">
        <v>0.58479532163742687</v>
      </c>
      <c r="R227" s="68">
        <v>1</v>
      </c>
      <c r="S227" s="76">
        <v>0.58479532163742687</v>
      </c>
      <c r="T227" s="75">
        <v>1</v>
      </c>
      <c r="U227" s="76">
        <v>0.58479532163742687</v>
      </c>
      <c r="V227" s="75">
        <v>1</v>
      </c>
      <c r="W227" s="76">
        <v>0.58479532163742687</v>
      </c>
      <c r="X227" s="68">
        <v>1</v>
      </c>
      <c r="Y227" s="76">
        <v>0.58479532163742687</v>
      </c>
      <c r="Z227" s="68">
        <v>9</v>
      </c>
      <c r="AA227" s="77">
        <v>5.2631578947368416</v>
      </c>
    </row>
    <row r="228" spans="2:27" x14ac:dyDescent="0.25">
      <c r="B228" s="110" t="s">
        <v>237</v>
      </c>
      <c r="C228" s="73">
        <v>204</v>
      </c>
      <c r="D228" s="75">
        <v>5</v>
      </c>
      <c r="E228" s="76">
        <v>2.4509803921568629</v>
      </c>
      <c r="F228" s="75">
        <v>39</v>
      </c>
      <c r="G228" s="76">
        <v>19.117647058823529</v>
      </c>
      <c r="H228" s="73">
        <v>49</v>
      </c>
      <c r="I228" s="74">
        <v>24.019607843137255</v>
      </c>
      <c r="J228" s="75">
        <v>77</v>
      </c>
      <c r="K228" s="76">
        <v>37.745098039215684</v>
      </c>
      <c r="L228" s="75">
        <v>7</v>
      </c>
      <c r="M228" s="76">
        <v>3.4313725490196081</v>
      </c>
      <c r="N228" s="68">
        <v>0</v>
      </c>
      <c r="O228" s="74">
        <v>0</v>
      </c>
      <c r="P228" s="75">
        <v>8</v>
      </c>
      <c r="Q228" s="76">
        <v>3.9215686274509802</v>
      </c>
      <c r="R228" s="75">
        <v>5</v>
      </c>
      <c r="S228" s="76">
        <v>2.4509803921568629</v>
      </c>
      <c r="T228" s="75">
        <v>5</v>
      </c>
      <c r="U228" s="76">
        <v>2.4509803921568629</v>
      </c>
      <c r="V228" s="75">
        <v>0</v>
      </c>
      <c r="W228" s="76">
        <v>0</v>
      </c>
      <c r="X228" s="68">
        <v>2</v>
      </c>
      <c r="Y228" s="76">
        <v>0.98039215686274506</v>
      </c>
      <c r="Z228" s="68">
        <v>7</v>
      </c>
      <c r="AA228" s="77">
        <v>3.4313725490196081</v>
      </c>
    </row>
    <row r="229" spans="2:27" x14ac:dyDescent="0.25">
      <c r="B229" s="110" t="s">
        <v>103</v>
      </c>
      <c r="C229" s="73">
        <v>160</v>
      </c>
      <c r="D229" s="68">
        <v>0</v>
      </c>
      <c r="E229" s="76">
        <v>0</v>
      </c>
      <c r="F229" s="75">
        <v>34</v>
      </c>
      <c r="G229" s="76">
        <v>21.25</v>
      </c>
      <c r="H229" s="73">
        <v>52</v>
      </c>
      <c r="I229" s="74">
        <v>32.5</v>
      </c>
      <c r="J229" s="75">
        <v>45</v>
      </c>
      <c r="K229" s="76">
        <v>28.125</v>
      </c>
      <c r="L229" s="68">
        <v>2</v>
      </c>
      <c r="M229" s="76">
        <v>1.25</v>
      </c>
      <c r="N229" s="68">
        <v>0</v>
      </c>
      <c r="O229" s="74">
        <v>0</v>
      </c>
      <c r="P229" s="75">
        <v>5</v>
      </c>
      <c r="Q229" s="76">
        <v>3.125</v>
      </c>
      <c r="R229" s="75">
        <v>4</v>
      </c>
      <c r="S229" s="76">
        <v>2.5</v>
      </c>
      <c r="T229" s="75">
        <v>11</v>
      </c>
      <c r="U229" s="76">
        <v>6.8750000000000009</v>
      </c>
      <c r="V229" s="75">
        <v>0</v>
      </c>
      <c r="W229" s="76">
        <v>0</v>
      </c>
      <c r="X229" s="68">
        <v>3</v>
      </c>
      <c r="Y229" s="76">
        <v>1.875</v>
      </c>
      <c r="Z229" s="68">
        <v>4</v>
      </c>
      <c r="AA229" s="77">
        <v>2.5</v>
      </c>
    </row>
    <row r="230" spans="2:27" x14ac:dyDescent="0.25">
      <c r="B230" s="110" t="s">
        <v>104</v>
      </c>
      <c r="C230" s="73">
        <v>49</v>
      </c>
      <c r="D230" s="68">
        <v>1</v>
      </c>
      <c r="E230" s="76">
        <v>2.0408163265306123</v>
      </c>
      <c r="F230" s="75">
        <v>12</v>
      </c>
      <c r="G230" s="76">
        <v>24.489795918367346</v>
      </c>
      <c r="H230" s="73">
        <v>19</v>
      </c>
      <c r="I230" s="74">
        <v>38.775510204081634</v>
      </c>
      <c r="J230" s="75">
        <v>13</v>
      </c>
      <c r="K230" s="76">
        <v>26.530612244897959</v>
      </c>
      <c r="L230" s="68">
        <v>0</v>
      </c>
      <c r="M230" s="76">
        <v>0</v>
      </c>
      <c r="N230" s="68">
        <v>0</v>
      </c>
      <c r="O230" s="74">
        <v>0</v>
      </c>
      <c r="P230" s="75">
        <v>1</v>
      </c>
      <c r="Q230" s="76">
        <v>2.0408163265306123</v>
      </c>
      <c r="R230" s="75">
        <v>1</v>
      </c>
      <c r="S230" s="76">
        <v>2.0408163265306123</v>
      </c>
      <c r="T230" s="68">
        <v>0</v>
      </c>
      <c r="U230" s="76">
        <v>0</v>
      </c>
      <c r="V230" s="75">
        <v>0</v>
      </c>
      <c r="W230" s="81">
        <v>0</v>
      </c>
      <c r="X230" s="68">
        <v>0</v>
      </c>
      <c r="Y230" s="76">
        <v>0</v>
      </c>
      <c r="Z230" s="68">
        <v>2</v>
      </c>
      <c r="AA230" s="77">
        <v>4.0816326530612246</v>
      </c>
    </row>
    <row r="231" spans="2:27" x14ac:dyDescent="0.25">
      <c r="B231" s="110" t="s">
        <v>105</v>
      </c>
      <c r="C231" s="73">
        <v>65</v>
      </c>
      <c r="D231" s="68">
        <v>1</v>
      </c>
      <c r="E231" s="76">
        <v>1.5384615384615385</v>
      </c>
      <c r="F231" s="75">
        <v>10</v>
      </c>
      <c r="G231" s="76">
        <v>15.384615384615385</v>
      </c>
      <c r="H231" s="73">
        <v>26</v>
      </c>
      <c r="I231" s="74">
        <v>40</v>
      </c>
      <c r="J231" s="75">
        <v>17</v>
      </c>
      <c r="K231" s="76">
        <v>26.153846153846157</v>
      </c>
      <c r="L231" s="75">
        <v>1</v>
      </c>
      <c r="M231" s="76">
        <v>1.5384615384615385</v>
      </c>
      <c r="N231" s="68">
        <v>0</v>
      </c>
      <c r="O231" s="74">
        <v>0</v>
      </c>
      <c r="P231" s="75">
        <v>4</v>
      </c>
      <c r="Q231" s="76">
        <v>6.1538461538461542</v>
      </c>
      <c r="R231" s="68">
        <v>4</v>
      </c>
      <c r="S231" s="76">
        <v>6.1538461538461542</v>
      </c>
      <c r="T231" s="70">
        <v>1</v>
      </c>
      <c r="U231" s="76">
        <v>1.5384615384615385</v>
      </c>
      <c r="V231" s="75">
        <v>0</v>
      </c>
      <c r="W231" s="81">
        <v>0</v>
      </c>
      <c r="X231" s="68">
        <v>1</v>
      </c>
      <c r="Y231" s="76">
        <v>1.5384615384615385</v>
      </c>
      <c r="Z231" s="68">
        <v>0</v>
      </c>
      <c r="AA231" s="77">
        <v>0</v>
      </c>
    </row>
    <row r="232" spans="2:27" x14ac:dyDescent="0.25">
      <c r="B232" s="110" t="s">
        <v>106</v>
      </c>
      <c r="C232" s="73">
        <v>466</v>
      </c>
      <c r="D232" s="68">
        <v>2</v>
      </c>
      <c r="E232" s="76">
        <v>0.42918454935622319</v>
      </c>
      <c r="F232" s="75">
        <v>140</v>
      </c>
      <c r="G232" s="76">
        <v>30.042918454935624</v>
      </c>
      <c r="H232" s="73">
        <v>104</v>
      </c>
      <c r="I232" s="74">
        <v>22.317596566523605</v>
      </c>
      <c r="J232" s="75">
        <v>85</v>
      </c>
      <c r="K232" s="76">
        <v>18.240343347639485</v>
      </c>
      <c r="L232" s="75">
        <v>4</v>
      </c>
      <c r="M232" s="76">
        <v>0.85836909871244638</v>
      </c>
      <c r="N232" s="73">
        <v>1</v>
      </c>
      <c r="O232" s="74">
        <v>0.21459227467811159</v>
      </c>
      <c r="P232" s="75">
        <v>12</v>
      </c>
      <c r="Q232" s="76">
        <v>2.5751072961373391</v>
      </c>
      <c r="R232" s="75">
        <v>8</v>
      </c>
      <c r="S232" s="76">
        <v>1.7167381974248928</v>
      </c>
      <c r="T232" s="75">
        <v>12</v>
      </c>
      <c r="U232" s="76">
        <v>2.5751072961373391</v>
      </c>
      <c r="V232" s="75">
        <v>2</v>
      </c>
      <c r="W232" s="74">
        <v>0.42918454935622319</v>
      </c>
      <c r="X232" s="68">
        <v>30</v>
      </c>
      <c r="Y232" s="76">
        <v>6.4377682403433472</v>
      </c>
      <c r="Z232" s="68">
        <v>66</v>
      </c>
      <c r="AA232" s="77">
        <v>14.163090128755366</v>
      </c>
    </row>
    <row r="233" spans="2:27" x14ac:dyDescent="0.25">
      <c r="B233" s="110" t="s">
        <v>107</v>
      </c>
      <c r="C233" s="73">
        <v>48</v>
      </c>
      <c r="D233" s="68">
        <v>2</v>
      </c>
      <c r="E233" s="76">
        <v>4.1666666666666661</v>
      </c>
      <c r="F233" s="75">
        <v>9</v>
      </c>
      <c r="G233" s="76">
        <v>18.75</v>
      </c>
      <c r="H233" s="73">
        <v>16</v>
      </c>
      <c r="I233" s="74">
        <v>33.333333333333329</v>
      </c>
      <c r="J233" s="75">
        <v>19</v>
      </c>
      <c r="K233" s="76">
        <v>39.583333333333329</v>
      </c>
      <c r="L233" s="68">
        <v>0</v>
      </c>
      <c r="M233" s="76">
        <v>0</v>
      </c>
      <c r="N233" s="68">
        <v>0</v>
      </c>
      <c r="O233" s="74">
        <v>0</v>
      </c>
      <c r="P233" s="68">
        <v>0</v>
      </c>
      <c r="Q233" s="76">
        <v>0</v>
      </c>
      <c r="R233" s="68">
        <v>0</v>
      </c>
      <c r="S233" s="76">
        <v>0</v>
      </c>
      <c r="T233" s="75">
        <v>1</v>
      </c>
      <c r="U233" s="76">
        <v>2.083333333333333</v>
      </c>
      <c r="V233" s="75">
        <v>0</v>
      </c>
      <c r="W233" s="81">
        <v>0</v>
      </c>
      <c r="X233" s="68">
        <v>0</v>
      </c>
      <c r="Y233" s="76">
        <v>0</v>
      </c>
      <c r="Z233" s="68">
        <v>1</v>
      </c>
      <c r="AA233" s="77">
        <v>2.083333333333333</v>
      </c>
    </row>
    <row r="234" spans="2:27" ht="15.75" thickBot="1" x14ac:dyDescent="0.3">
      <c r="B234" s="111" t="s">
        <v>108</v>
      </c>
      <c r="C234" s="79">
        <v>94</v>
      </c>
      <c r="D234" s="68">
        <v>0</v>
      </c>
      <c r="E234" s="81">
        <v>0</v>
      </c>
      <c r="F234" s="70">
        <v>24</v>
      </c>
      <c r="G234" s="81">
        <v>25.531914893617021</v>
      </c>
      <c r="H234" s="79">
        <v>22</v>
      </c>
      <c r="I234" s="80">
        <v>23.404255319148938</v>
      </c>
      <c r="J234" s="70">
        <v>28</v>
      </c>
      <c r="K234" s="81">
        <v>29.787234042553191</v>
      </c>
      <c r="L234" s="68">
        <v>1</v>
      </c>
      <c r="M234" s="81">
        <v>1.0638297872340425</v>
      </c>
      <c r="N234" s="68">
        <v>0</v>
      </c>
      <c r="O234" s="80">
        <v>0</v>
      </c>
      <c r="P234" s="70">
        <v>10</v>
      </c>
      <c r="Q234" s="81">
        <v>10.638297872340425</v>
      </c>
      <c r="R234" s="68">
        <v>0</v>
      </c>
      <c r="S234" s="81">
        <v>0</v>
      </c>
      <c r="T234" s="75">
        <v>3</v>
      </c>
      <c r="U234" s="81">
        <v>3.1914893617021276</v>
      </c>
      <c r="V234" s="75">
        <v>0</v>
      </c>
      <c r="W234" s="81">
        <v>0</v>
      </c>
      <c r="X234" s="68">
        <v>1</v>
      </c>
      <c r="Y234" s="81">
        <v>1.0638297872340425</v>
      </c>
      <c r="Z234" s="68">
        <v>5</v>
      </c>
      <c r="AA234" s="82">
        <v>5.3191489361702127</v>
      </c>
    </row>
    <row r="235" spans="2:27" ht="15.75" thickBot="1" x14ac:dyDescent="0.3">
      <c r="B235" s="83" t="s">
        <v>87</v>
      </c>
      <c r="C235" s="84">
        <v>3770</v>
      </c>
      <c r="D235" s="86">
        <v>49</v>
      </c>
      <c r="E235" s="87">
        <v>1.2997347480106101</v>
      </c>
      <c r="F235" s="86">
        <v>1130</v>
      </c>
      <c r="G235" s="87">
        <v>29.973474801061005</v>
      </c>
      <c r="H235" s="88">
        <v>1068</v>
      </c>
      <c r="I235" s="85">
        <v>28.328912466843505</v>
      </c>
      <c r="J235" s="86">
        <v>903</v>
      </c>
      <c r="K235" s="87">
        <v>23.952254641909814</v>
      </c>
      <c r="L235" s="86">
        <v>60</v>
      </c>
      <c r="M235" s="87">
        <v>1.5915119363395225</v>
      </c>
      <c r="N235" s="88">
        <v>2</v>
      </c>
      <c r="O235" s="85">
        <v>5.305039787798408E-2</v>
      </c>
      <c r="P235" s="86">
        <v>104</v>
      </c>
      <c r="Q235" s="87">
        <v>2.7586206896551726</v>
      </c>
      <c r="R235" s="86">
        <v>80</v>
      </c>
      <c r="S235" s="87">
        <v>2.1220159151193632</v>
      </c>
      <c r="T235" s="86">
        <v>110</v>
      </c>
      <c r="U235" s="87">
        <v>2.9177718832891246</v>
      </c>
      <c r="V235" s="88">
        <v>8</v>
      </c>
      <c r="W235" s="87">
        <v>0.21220159151193632</v>
      </c>
      <c r="X235" s="86">
        <v>98</v>
      </c>
      <c r="Y235" s="87">
        <v>2.5994694960212201</v>
      </c>
      <c r="Z235" s="86">
        <v>158</v>
      </c>
      <c r="AA235" s="89">
        <v>4.1909814323607426</v>
      </c>
    </row>
    <row r="236" spans="2:27" x14ac:dyDescent="0.25">
      <c r="B236" s="90" t="s">
        <v>262</v>
      </c>
    </row>
    <row r="237" spans="2:27" x14ac:dyDescent="0.25">
      <c r="B237" s="102"/>
    </row>
    <row r="240" spans="2:27" ht="33.75" customHeight="1" thickBot="1" x14ac:dyDescent="0.3">
      <c r="B240" s="595" t="s">
        <v>263</v>
      </c>
      <c r="C240" s="595"/>
      <c r="D240" s="595"/>
      <c r="E240" s="595"/>
      <c r="F240" s="595"/>
      <c r="G240" s="595"/>
      <c r="H240" s="595"/>
      <c r="I240" s="595"/>
      <c r="J240" s="595"/>
      <c r="K240" s="595"/>
      <c r="L240" s="595"/>
      <c r="M240" s="595"/>
      <c r="N240" s="595"/>
      <c r="O240" s="595"/>
    </row>
    <row r="241" spans="2:15" x14ac:dyDescent="0.25">
      <c r="B241" s="596" t="s">
        <v>606</v>
      </c>
      <c r="C241" s="598" t="s">
        <v>147</v>
      </c>
      <c r="D241" s="600" t="s">
        <v>264</v>
      </c>
      <c r="E241" s="601"/>
      <c r="F241" s="600" t="s">
        <v>265</v>
      </c>
      <c r="G241" s="601"/>
      <c r="H241" s="600" t="s">
        <v>266</v>
      </c>
      <c r="I241" s="601"/>
      <c r="J241" s="600" t="s">
        <v>267</v>
      </c>
      <c r="K241" s="601"/>
      <c r="L241" s="600" t="s">
        <v>268</v>
      </c>
      <c r="M241" s="601"/>
      <c r="N241" s="112" t="s">
        <v>233</v>
      </c>
      <c r="O241" s="113"/>
    </row>
    <row r="242" spans="2:15" x14ac:dyDescent="0.25">
      <c r="B242" s="597"/>
      <c r="C242" s="599"/>
      <c r="D242" s="56" t="s">
        <v>269</v>
      </c>
      <c r="E242" s="57" t="s">
        <v>235</v>
      </c>
      <c r="F242" s="56" t="s">
        <v>269</v>
      </c>
      <c r="G242" s="57" t="s">
        <v>235</v>
      </c>
      <c r="H242" s="56" t="s">
        <v>269</v>
      </c>
      <c r="I242" s="57" t="s">
        <v>235</v>
      </c>
      <c r="J242" s="56" t="s">
        <v>269</v>
      </c>
      <c r="K242" s="57" t="s">
        <v>235</v>
      </c>
      <c r="L242" s="56" t="s">
        <v>269</v>
      </c>
      <c r="M242" s="57" t="s">
        <v>235</v>
      </c>
      <c r="N242" s="56" t="s">
        <v>269</v>
      </c>
      <c r="O242" s="58" t="s">
        <v>235</v>
      </c>
    </row>
    <row r="243" spans="2:15" ht="15.75" thickBot="1" x14ac:dyDescent="0.3">
      <c r="B243" s="114" t="s">
        <v>1</v>
      </c>
      <c r="C243" s="60">
        <v>75806</v>
      </c>
      <c r="D243" s="60">
        <v>37847</v>
      </c>
      <c r="E243" s="62">
        <v>49.926127219481309</v>
      </c>
      <c r="F243" s="60">
        <v>34266</v>
      </c>
      <c r="G243" s="62">
        <v>45.202226736669921</v>
      </c>
      <c r="H243" s="63">
        <v>1491</v>
      </c>
      <c r="I243" s="62">
        <v>1.9668627813101864</v>
      </c>
      <c r="J243" s="60">
        <v>41</v>
      </c>
      <c r="K243" s="62">
        <v>5.4085428594042681E-2</v>
      </c>
      <c r="L243" s="60">
        <v>2160</v>
      </c>
      <c r="M243" s="62">
        <v>2.8493786771495659</v>
      </c>
      <c r="N243" s="60">
        <v>1</v>
      </c>
      <c r="O243" s="64">
        <v>1.3191567949766508E-3</v>
      </c>
    </row>
    <row r="244" spans="2:15" x14ac:dyDescent="0.25">
      <c r="B244" s="109" t="s">
        <v>88</v>
      </c>
      <c r="C244" s="66">
        <v>280</v>
      </c>
      <c r="D244" s="68">
        <v>131</v>
      </c>
      <c r="E244" s="69">
        <v>46.785714285714285</v>
      </c>
      <c r="F244" s="68">
        <v>138</v>
      </c>
      <c r="G244" s="69">
        <v>49.285714285714292</v>
      </c>
      <c r="H244" s="115">
        <v>4</v>
      </c>
      <c r="I244" s="67">
        <v>1.4285714285714286</v>
      </c>
      <c r="J244" s="68">
        <v>1</v>
      </c>
      <c r="K244" s="69">
        <v>0.35714285714285715</v>
      </c>
      <c r="L244" s="68">
        <v>6</v>
      </c>
      <c r="M244" s="69">
        <v>2.1428571428571428</v>
      </c>
      <c r="N244" s="68">
        <v>0</v>
      </c>
      <c r="O244" s="71">
        <v>0</v>
      </c>
    </row>
    <row r="245" spans="2:15" x14ac:dyDescent="0.25">
      <c r="B245" s="110" t="s">
        <v>89</v>
      </c>
      <c r="C245" s="73">
        <v>470</v>
      </c>
      <c r="D245" s="75">
        <v>73</v>
      </c>
      <c r="E245" s="76">
        <v>15.531914893617021</v>
      </c>
      <c r="F245" s="75">
        <v>380</v>
      </c>
      <c r="G245" s="76">
        <v>80.851063829787222</v>
      </c>
      <c r="H245" s="116">
        <v>9</v>
      </c>
      <c r="I245" s="74">
        <v>1.9148936170212765</v>
      </c>
      <c r="J245" s="75">
        <v>0</v>
      </c>
      <c r="K245" s="76">
        <v>0</v>
      </c>
      <c r="L245" s="75">
        <v>8</v>
      </c>
      <c r="M245" s="76">
        <v>1.7021276595744681</v>
      </c>
      <c r="N245" s="75">
        <v>0</v>
      </c>
      <c r="O245" s="77">
        <v>0</v>
      </c>
    </row>
    <row r="246" spans="2:15" x14ac:dyDescent="0.25">
      <c r="B246" s="110" t="s">
        <v>90</v>
      </c>
      <c r="C246" s="73">
        <v>57</v>
      </c>
      <c r="D246" s="75">
        <v>9</v>
      </c>
      <c r="E246" s="76">
        <v>15.789473684210526</v>
      </c>
      <c r="F246" s="75">
        <v>45</v>
      </c>
      <c r="G246" s="76">
        <v>78.94736842105263</v>
      </c>
      <c r="H246" s="117">
        <v>0</v>
      </c>
      <c r="I246" s="74">
        <v>0</v>
      </c>
      <c r="J246" s="75">
        <v>0</v>
      </c>
      <c r="K246" s="76">
        <v>0</v>
      </c>
      <c r="L246" s="75">
        <v>3</v>
      </c>
      <c r="M246" s="76">
        <v>5.2631578947368416</v>
      </c>
      <c r="N246" s="75">
        <v>0</v>
      </c>
      <c r="O246" s="77">
        <v>0</v>
      </c>
    </row>
    <row r="247" spans="2:15" x14ac:dyDescent="0.25">
      <c r="B247" s="110" t="s">
        <v>91</v>
      </c>
      <c r="C247" s="73">
        <v>103</v>
      </c>
      <c r="D247" s="75">
        <v>8</v>
      </c>
      <c r="E247" s="76">
        <v>7.7669902912621351</v>
      </c>
      <c r="F247" s="75">
        <v>89</v>
      </c>
      <c r="G247" s="76">
        <v>86.40776699029125</v>
      </c>
      <c r="H247" s="117">
        <v>4</v>
      </c>
      <c r="I247" s="74">
        <v>3.8834951456310676</v>
      </c>
      <c r="J247" s="75">
        <v>0</v>
      </c>
      <c r="K247" s="76">
        <v>0</v>
      </c>
      <c r="L247" s="75">
        <v>2</v>
      </c>
      <c r="M247" s="76">
        <v>1.9417475728155338</v>
      </c>
      <c r="N247" s="75">
        <v>0</v>
      </c>
      <c r="O247" s="77">
        <v>0</v>
      </c>
    </row>
    <row r="248" spans="2:15" x14ac:dyDescent="0.25">
      <c r="B248" s="110" t="s">
        <v>92</v>
      </c>
      <c r="C248" s="73">
        <v>227</v>
      </c>
      <c r="D248" s="75">
        <v>15</v>
      </c>
      <c r="E248" s="76">
        <v>6.607929515418502</v>
      </c>
      <c r="F248" s="75">
        <v>206</v>
      </c>
      <c r="G248" s="76">
        <v>90.748898678414093</v>
      </c>
      <c r="H248" s="117">
        <v>3</v>
      </c>
      <c r="I248" s="74">
        <v>1.3215859030837005</v>
      </c>
      <c r="J248" s="75">
        <v>0</v>
      </c>
      <c r="K248" s="76">
        <v>0</v>
      </c>
      <c r="L248" s="75">
        <v>3</v>
      </c>
      <c r="M248" s="76">
        <v>1.3215859030837005</v>
      </c>
      <c r="N248" s="75">
        <v>0</v>
      </c>
      <c r="O248" s="77">
        <v>0</v>
      </c>
    </row>
    <row r="249" spans="2:15" x14ac:dyDescent="0.25">
      <c r="B249" s="110" t="s">
        <v>93</v>
      </c>
      <c r="C249" s="73">
        <v>31</v>
      </c>
      <c r="D249" s="75">
        <v>4</v>
      </c>
      <c r="E249" s="76">
        <v>12.903225806451612</v>
      </c>
      <c r="F249" s="75">
        <v>27</v>
      </c>
      <c r="G249" s="76">
        <v>87.096774193548384</v>
      </c>
      <c r="H249" s="116">
        <v>0</v>
      </c>
      <c r="I249" s="74">
        <v>0</v>
      </c>
      <c r="J249" s="75">
        <v>0</v>
      </c>
      <c r="K249" s="76">
        <v>0</v>
      </c>
      <c r="L249" s="75">
        <v>0</v>
      </c>
      <c r="M249" s="76">
        <v>0</v>
      </c>
      <c r="N249" s="75">
        <v>0</v>
      </c>
      <c r="O249" s="77">
        <v>0</v>
      </c>
    </row>
    <row r="250" spans="2:15" x14ac:dyDescent="0.25">
      <c r="B250" s="110" t="s">
        <v>236</v>
      </c>
      <c r="C250" s="73">
        <v>392</v>
      </c>
      <c r="D250" s="75">
        <v>71</v>
      </c>
      <c r="E250" s="76">
        <v>18.112244897959183</v>
      </c>
      <c r="F250" s="75">
        <v>312</v>
      </c>
      <c r="G250" s="76">
        <v>79.591836734693871</v>
      </c>
      <c r="H250" s="117">
        <v>3</v>
      </c>
      <c r="I250" s="74">
        <v>0.76530612244897955</v>
      </c>
      <c r="J250" s="75">
        <v>1</v>
      </c>
      <c r="K250" s="76">
        <v>0.25510204081632654</v>
      </c>
      <c r="L250" s="75">
        <v>5</v>
      </c>
      <c r="M250" s="76">
        <v>1.2755102040816326</v>
      </c>
      <c r="N250" s="75">
        <v>0</v>
      </c>
      <c r="O250" s="77">
        <v>0</v>
      </c>
    </row>
    <row r="251" spans="2:15" x14ac:dyDescent="0.25">
      <c r="B251" s="110" t="s">
        <v>94</v>
      </c>
      <c r="C251" s="73">
        <v>206</v>
      </c>
      <c r="D251" s="75">
        <v>26</v>
      </c>
      <c r="E251" s="76">
        <v>12.621359223300971</v>
      </c>
      <c r="F251" s="75">
        <v>174</v>
      </c>
      <c r="G251" s="76">
        <v>84.466019417475721</v>
      </c>
      <c r="H251" s="116">
        <v>3</v>
      </c>
      <c r="I251" s="74">
        <v>1.4563106796116505</v>
      </c>
      <c r="J251" s="75">
        <v>0</v>
      </c>
      <c r="K251" s="76">
        <v>0</v>
      </c>
      <c r="L251" s="75">
        <v>3</v>
      </c>
      <c r="M251" s="76">
        <v>1.4563106796116505</v>
      </c>
      <c r="N251" s="75">
        <v>0</v>
      </c>
      <c r="O251" s="77">
        <v>0</v>
      </c>
    </row>
    <row r="252" spans="2:15" x14ac:dyDescent="0.25">
      <c r="B252" s="110" t="s">
        <v>95</v>
      </c>
      <c r="C252" s="73">
        <v>161</v>
      </c>
      <c r="D252" s="75">
        <v>62</v>
      </c>
      <c r="E252" s="76">
        <v>38.509316770186338</v>
      </c>
      <c r="F252" s="75">
        <v>87</v>
      </c>
      <c r="G252" s="76">
        <v>54.037267080745345</v>
      </c>
      <c r="H252" s="116">
        <v>4</v>
      </c>
      <c r="I252" s="74">
        <v>2.4844720496894408</v>
      </c>
      <c r="J252" s="75">
        <v>0</v>
      </c>
      <c r="K252" s="76">
        <v>0</v>
      </c>
      <c r="L252" s="75">
        <v>8</v>
      </c>
      <c r="M252" s="76">
        <v>4.9689440993788816</v>
      </c>
      <c r="N252" s="75">
        <v>0</v>
      </c>
      <c r="O252" s="77">
        <v>0</v>
      </c>
    </row>
    <row r="253" spans="2:15" x14ac:dyDescent="0.25">
      <c r="B253" s="110" t="s">
        <v>96</v>
      </c>
      <c r="C253" s="73">
        <v>34</v>
      </c>
      <c r="D253" s="75">
        <v>10</v>
      </c>
      <c r="E253" s="76">
        <v>29.411764705882355</v>
      </c>
      <c r="F253" s="75">
        <v>22</v>
      </c>
      <c r="G253" s="76">
        <v>64.705882352941174</v>
      </c>
      <c r="H253" s="117">
        <v>1</v>
      </c>
      <c r="I253" s="74">
        <v>2.9411764705882351</v>
      </c>
      <c r="J253" s="75">
        <v>0</v>
      </c>
      <c r="K253" s="76">
        <v>0</v>
      </c>
      <c r="L253" s="75">
        <v>1</v>
      </c>
      <c r="M253" s="76">
        <v>2.9411764705882351</v>
      </c>
      <c r="N253" s="75">
        <v>0</v>
      </c>
      <c r="O253" s="77">
        <v>0</v>
      </c>
    </row>
    <row r="254" spans="2:15" x14ac:dyDescent="0.25">
      <c r="B254" s="110" t="s">
        <v>97</v>
      </c>
      <c r="C254" s="73">
        <v>183</v>
      </c>
      <c r="D254" s="75">
        <v>30</v>
      </c>
      <c r="E254" s="76">
        <v>16.393442622950818</v>
      </c>
      <c r="F254" s="75">
        <v>146</v>
      </c>
      <c r="G254" s="76">
        <v>79.78142076502732</v>
      </c>
      <c r="H254" s="117">
        <v>2</v>
      </c>
      <c r="I254" s="74">
        <v>1.0928961748633881</v>
      </c>
      <c r="J254" s="75">
        <v>0</v>
      </c>
      <c r="K254" s="76">
        <v>0</v>
      </c>
      <c r="L254" s="75">
        <v>5</v>
      </c>
      <c r="M254" s="76">
        <v>2.7322404371584699</v>
      </c>
      <c r="N254" s="75">
        <v>0</v>
      </c>
      <c r="O254" s="77">
        <v>0</v>
      </c>
    </row>
    <row r="255" spans="2:15" x14ac:dyDescent="0.25">
      <c r="B255" s="110" t="s">
        <v>98</v>
      </c>
      <c r="C255" s="73">
        <v>100</v>
      </c>
      <c r="D255" s="75">
        <v>27</v>
      </c>
      <c r="E255" s="76">
        <v>27</v>
      </c>
      <c r="F255" s="75">
        <v>63</v>
      </c>
      <c r="G255" s="76">
        <v>63</v>
      </c>
      <c r="H255" s="116">
        <v>5</v>
      </c>
      <c r="I255" s="74">
        <v>5</v>
      </c>
      <c r="J255" s="75">
        <v>0</v>
      </c>
      <c r="K255" s="76">
        <v>0</v>
      </c>
      <c r="L255" s="75">
        <v>5</v>
      </c>
      <c r="M255" s="76">
        <v>5</v>
      </c>
      <c r="N255" s="75">
        <v>0</v>
      </c>
      <c r="O255" s="77">
        <v>0</v>
      </c>
    </row>
    <row r="256" spans="2:15" x14ac:dyDescent="0.25">
      <c r="B256" s="110" t="s">
        <v>99</v>
      </c>
      <c r="C256" s="73">
        <v>95</v>
      </c>
      <c r="D256" s="75">
        <v>32</v>
      </c>
      <c r="E256" s="76">
        <v>33.684210526315788</v>
      </c>
      <c r="F256" s="75">
        <v>60</v>
      </c>
      <c r="G256" s="76">
        <v>63.157894736842103</v>
      </c>
      <c r="H256" s="117">
        <v>1</v>
      </c>
      <c r="I256" s="74">
        <v>1.0526315789473684</v>
      </c>
      <c r="J256" s="75">
        <v>0</v>
      </c>
      <c r="K256" s="76">
        <v>0</v>
      </c>
      <c r="L256" s="75">
        <v>2</v>
      </c>
      <c r="M256" s="76">
        <v>2.1052631578947367</v>
      </c>
      <c r="N256" s="75">
        <v>0</v>
      </c>
      <c r="O256" s="77">
        <v>0</v>
      </c>
    </row>
    <row r="257" spans="2:17" x14ac:dyDescent="0.25">
      <c r="B257" s="110" t="s">
        <v>100</v>
      </c>
      <c r="C257" s="73">
        <v>64</v>
      </c>
      <c r="D257" s="75">
        <v>11</v>
      </c>
      <c r="E257" s="76">
        <v>17.1875</v>
      </c>
      <c r="F257" s="75">
        <v>53</v>
      </c>
      <c r="G257" s="76">
        <v>82.8125</v>
      </c>
      <c r="H257" s="117">
        <v>0</v>
      </c>
      <c r="I257" s="74">
        <v>0</v>
      </c>
      <c r="J257" s="75">
        <v>0</v>
      </c>
      <c r="K257" s="76">
        <v>0</v>
      </c>
      <c r="L257" s="75">
        <v>0</v>
      </c>
      <c r="M257" s="76">
        <v>0</v>
      </c>
      <c r="N257" s="75">
        <v>0</v>
      </c>
      <c r="O257" s="77">
        <v>0</v>
      </c>
    </row>
    <row r="258" spans="2:17" x14ac:dyDescent="0.25">
      <c r="B258" s="110" t="s">
        <v>101</v>
      </c>
      <c r="C258" s="73">
        <v>110</v>
      </c>
      <c r="D258" s="75">
        <v>13</v>
      </c>
      <c r="E258" s="76">
        <v>11.818181818181818</v>
      </c>
      <c r="F258" s="75">
        <v>92</v>
      </c>
      <c r="G258" s="76">
        <v>83.636363636363626</v>
      </c>
      <c r="H258" s="117">
        <v>5</v>
      </c>
      <c r="I258" s="74">
        <v>4.5454545454545459</v>
      </c>
      <c r="J258" s="75">
        <v>0</v>
      </c>
      <c r="K258" s="76">
        <v>0</v>
      </c>
      <c r="L258" s="75">
        <v>0</v>
      </c>
      <c r="M258" s="76">
        <v>0</v>
      </c>
      <c r="N258" s="75">
        <v>0</v>
      </c>
      <c r="O258" s="77">
        <v>0</v>
      </c>
    </row>
    <row r="259" spans="2:17" x14ac:dyDescent="0.25">
      <c r="B259" s="110" t="s">
        <v>102</v>
      </c>
      <c r="C259" s="73">
        <v>171</v>
      </c>
      <c r="D259" s="75">
        <v>21</v>
      </c>
      <c r="E259" s="76">
        <v>12.280701754385964</v>
      </c>
      <c r="F259" s="75">
        <v>149</v>
      </c>
      <c r="G259" s="76">
        <v>87.134502923976612</v>
      </c>
      <c r="H259" s="116">
        <v>0</v>
      </c>
      <c r="I259" s="74">
        <v>0</v>
      </c>
      <c r="J259" s="75">
        <v>0</v>
      </c>
      <c r="K259" s="76">
        <v>0</v>
      </c>
      <c r="L259" s="75">
        <v>1</v>
      </c>
      <c r="M259" s="76">
        <v>0.58479532163742687</v>
      </c>
      <c r="N259" s="75">
        <v>0</v>
      </c>
      <c r="O259" s="77">
        <v>0</v>
      </c>
    </row>
    <row r="260" spans="2:17" x14ac:dyDescent="0.25">
      <c r="B260" s="110" t="s">
        <v>237</v>
      </c>
      <c r="C260" s="73">
        <v>204</v>
      </c>
      <c r="D260" s="75">
        <v>47</v>
      </c>
      <c r="E260" s="76">
        <v>23.03921568627451</v>
      </c>
      <c r="F260" s="75">
        <v>149</v>
      </c>
      <c r="G260" s="76">
        <v>73.039215686274503</v>
      </c>
      <c r="H260" s="116">
        <v>5</v>
      </c>
      <c r="I260" s="74">
        <v>2.4509803921568629</v>
      </c>
      <c r="J260" s="75">
        <v>0</v>
      </c>
      <c r="K260" s="76">
        <v>0</v>
      </c>
      <c r="L260" s="75">
        <v>3</v>
      </c>
      <c r="M260" s="76">
        <v>1.4705882352941175</v>
      </c>
      <c r="N260" s="75">
        <v>0</v>
      </c>
      <c r="O260" s="77">
        <v>0</v>
      </c>
    </row>
    <row r="261" spans="2:17" x14ac:dyDescent="0.25">
      <c r="B261" s="110" t="s">
        <v>103</v>
      </c>
      <c r="C261" s="73">
        <v>160</v>
      </c>
      <c r="D261" s="75">
        <v>42</v>
      </c>
      <c r="E261" s="76">
        <v>26.25</v>
      </c>
      <c r="F261" s="75">
        <v>107</v>
      </c>
      <c r="G261" s="76">
        <v>66.875</v>
      </c>
      <c r="H261" s="117">
        <v>4</v>
      </c>
      <c r="I261" s="74">
        <v>2.5</v>
      </c>
      <c r="J261" s="75">
        <v>0</v>
      </c>
      <c r="K261" s="76">
        <v>0</v>
      </c>
      <c r="L261" s="75">
        <v>7</v>
      </c>
      <c r="M261" s="76">
        <v>4.375</v>
      </c>
      <c r="N261" s="75">
        <v>0</v>
      </c>
      <c r="O261" s="77">
        <v>0</v>
      </c>
    </row>
    <row r="262" spans="2:17" x14ac:dyDescent="0.25">
      <c r="B262" s="110" t="s">
        <v>104</v>
      </c>
      <c r="C262" s="73">
        <v>49</v>
      </c>
      <c r="D262" s="75">
        <v>16</v>
      </c>
      <c r="E262" s="76">
        <v>32.653061224489797</v>
      </c>
      <c r="F262" s="75">
        <v>32</v>
      </c>
      <c r="G262" s="76">
        <v>65.306122448979593</v>
      </c>
      <c r="H262" s="117">
        <v>1</v>
      </c>
      <c r="I262" s="74">
        <v>2.0408163265306123</v>
      </c>
      <c r="J262" s="75">
        <v>0</v>
      </c>
      <c r="K262" s="76">
        <v>0</v>
      </c>
      <c r="L262" s="75">
        <v>0</v>
      </c>
      <c r="M262" s="76">
        <v>0</v>
      </c>
      <c r="N262" s="75">
        <v>0</v>
      </c>
      <c r="O262" s="77">
        <v>0</v>
      </c>
    </row>
    <row r="263" spans="2:17" x14ac:dyDescent="0.25">
      <c r="B263" s="110" t="s">
        <v>105</v>
      </c>
      <c r="C263" s="73">
        <v>65</v>
      </c>
      <c r="D263" s="75">
        <v>26</v>
      </c>
      <c r="E263" s="76">
        <v>40</v>
      </c>
      <c r="F263" s="75">
        <v>37</v>
      </c>
      <c r="G263" s="76">
        <v>56.92307692307692</v>
      </c>
      <c r="H263" s="117">
        <v>2</v>
      </c>
      <c r="I263" s="74">
        <v>3.0769230769230771</v>
      </c>
      <c r="J263" s="75">
        <v>0</v>
      </c>
      <c r="K263" s="76">
        <v>0</v>
      </c>
      <c r="L263" s="75">
        <v>0</v>
      </c>
      <c r="M263" s="76">
        <v>0</v>
      </c>
      <c r="N263" s="75">
        <v>0</v>
      </c>
      <c r="O263" s="77">
        <v>0</v>
      </c>
    </row>
    <row r="264" spans="2:17" x14ac:dyDescent="0.25">
      <c r="B264" s="110" t="s">
        <v>106</v>
      </c>
      <c r="C264" s="73">
        <v>466</v>
      </c>
      <c r="D264" s="75">
        <v>58</v>
      </c>
      <c r="E264" s="76">
        <v>12.446351931330472</v>
      </c>
      <c r="F264" s="75">
        <v>379</v>
      </c>
      <c r="G264" s="76">
        <v>81.330472103004297</v>
      </c>
      <c r="H264" s="116">
        <v>11</v>
      </c>
      <c r="I264" s="74">
        <v>2.3605150214592276</v>
      </c>
      <c r="J264" s="75">
        <v>0</v>
      </c>
      <c r="K264" s="76">
        <v>0</v>
      </c>
      <c r="L264" s="75">
        <v>17</v>
      </c>
      <c r="M264" s="76">
        <v>3.648068669527897</v>
      </c>
      <c r="N264" s="75">
        <v>1</v>
      </c>
      <c r="O264" s="77">
        <v>0.21459227467811159</v>
      </c>
    </row>
    <row r="265" spans="2:17" x14ac:dyDescent="0.25">
      <c r="B265" s="110" t="s">
        <v>107</v>
      </c>
      <c r="C265" s="73">
        <v>48</v>
      </c>
      <c r="D265" s="75">
        <v>13</v>
      </c>
      <c r="E265" s="76">
        <v>27.083333333333332</v>
      </c>
      <c r="F265" s="75">
        <v>34</v>
      </c>
      <c r="G265" s="76">
        <v>70.833333333333343</v>
      </c>
      <c r="H265" s="117">
        <v>1</v>
      </c>
      <c r="I265" s="74">
        <v>2.083333333333333</v>
      </c>
      <c r="J265" s="75">
        <v>0</v>
      </c>
      <c r="K265" s="76">
        <v>0</v>
      </c>
      <c r="L265" s="75">
        <v>0</v>
      </c>
      <c r="M265" s="76">
        <v>0</v>
      </c>
      <c r="N265" s="75">
        <v>0</v>
      </c>
      <c r="O265" s="77">
        <v>0</v>
      </c>
    </row>
    <row r="266" spans="2:17" ht="15.75" thickBot="1" x14ac:dyDescent="0.3">
      <c r="B266" s="111" t="s">
        <v>108</v>
      </c>
      <c r="C266" s="79">
        <v>94</v>
      </c>
      <c r="D266" s="70">
        <v>36</v>
      </c>
      <c r="E266" s="81">
        <v>38.297872340425535</v>
      </c>
      <c r="F266" s="70">
        <v>55</v>
      </c>
      <c r="G266" s="81">
        <v>58.51063829787234</v>
      </c>
      <c r="H266" s="118">
        <v>3</v>
      </c>
      <c r="I266" s="80">
        <v>3.1914893617021276</v>
      </c>
      <c r="J266" s="75">
        <v>0</v>
      </c>
      <c r="K266" s="81">
        <v>0</v>
      </c>
      <c r="L266" s="75">
        <v>0</v>
      </c>
      <c r="M266" s="81">
        <v>0</v>
      </c>
      <c r="N266" s="70">
        <v>0</v>
      </c>
      <c r="O266" s="82">
        <v>0</v>
      </c>
    </row>
    <row r="267" spans="2:17" ht="15.75" thickBot="1" x14ac:dyDescent="0.3">
      <c r="B267" s="83" t="s">
        <v>87</v>
      </c>
      <c r="C267" s="84">
        <v>3770</v>
      </c>
      <c r="D267" s="86">
        <v>781</v>
      </c>
      <c r="E267" s="87">
        <v>20.716180371352785</v>
      </c>
      <c r="F267" s="86">
        <v>2836</v>
      </c>
      <c r="G267" s="87">
        <v>75.225464190981427</v>
      </c>
      <c r="H267" s="88">
        <v>71</v>
      </c>
      <c r="I267" s="85">
        <v>1.8832891246684351</v>
      </c>
      <c r="J267" s="86">
        <v>2</v>
      </c>
      <c r="K267" s="87">
        <v>5.305039787798408E-2</v>
      </c>
      <c r="L267" s="86">
        <v>79</v>
      </c>
      <c r="M267" s="87">
        <v>2.0954907161803713</v>
      </c>
      <c r="N267" s="86">
        <v>1</v>
      </c>
      <c r="O267" s="89">
        <v>2.652519893899204E-2</v>
      </c>
    </row>
    <row r="268" spans="2:17" x14ac:dyDescent="0.25">
      <c r="B268" s="90" t="s">
        <v>262</v>
      </c>
    </row>
    <row r="272" spans="2:17" ht="45.75" customHeight="1" thickBot="1" x14ac:dyDescent="0.3">
      <c r="B272" s="576" t="s">
        <v>270</v>
      </c>
      <c r="C272" s="576"/>
      <c r="D272" s="576"/>
      <c r="E272" s="576"/>
      <c r="F272" s="576"/>
      <c r="G272" s="576"/>
      <c r="H272" s="576"/>
      <c r="I272" s="576"/>
      <c r="L272" s="576" t="s">
        <v>273</v>
      </c>
      <c r="M272" s="576"/>
      <c r="N272" s="576"/>
      <c r="O272" s="576"/>
      <c r="P272" s="576"/>
      <c r="Q272" s="576"/>
    </row>
    <row r="273" spans="2:17" x14ac:dyDescent="0.25">
      <c r="B273" s="580" t="s">
        <v>606</v>
      </c>
      <c r="C273" s="582" t="s">
        <v>147</v>
      </c>
      <c r="D273" s="584" t="s">
        <v>271</v>
      </c>
      <c r="E273" s="585"/>
      <c r="F273" s="586" t="s">
        <v>272</v>
      </c>
      <c r="G273" s="587"/>
      <c r="H273" s="584" t="s">
        <v>233</v>
      </c>
      <c r="I273" s="588"/>
      <c r="J273" s="130"/>
      <c r="K273" s="130"/>
      <c r="L273" s="580" t="s">
        <v>606</v>
      </c>
      <c r="M273" s="582" t="s">
        <v>147</v>
      </c>
      <c r="N273" s="584" t="s">
        <v>274</v>
      </c>
      <c r="O273" s="585"/>
      <c r="P273" s="586" t="s">
        <v>275</v>
      </c>
      <c r="Q273" s="589"/>
    </row>
    <row r="274" spans="2:17" x14ac:dyDescent="0.25">
      <c r="B274" s="581"/>
      <c r="C274" s="583" t="s">
        <v>221</v>
      </c>
      <c r="D274" s="131" t="s">
        <v>269</v>
      </c>
      <c r="E274" s="132" t="s">
        <v>235</v>
      </c>
      <c r="F274" s="131" t="s">
        <v>269</v>
      </c>
      <c r="G274" s="132" t="s">
        <v>235</v>
      </c>
      <c r="H274" s="131" t="s">
        <v>269</v>
      </c>
      <c r="I274" s="133" t="s">
        <v>235</v>
      </c>
      <c r="J274" s="130"/>
      <c r="K274" s="130"/>
      <c r="L274" s="581"/>
      <c r="M274" s="583" t="s">
        <v>221</v>
      </c>
      <c r="N274" s="131" t="s">
        <v>269</v>
      </c>
      <c r="O274" s="132" t="s">
        <v>235</v>
      </c>
      <c r="P274" s="131" t="s">
        <v>269</v>
      </c>
      <c r="Q274" s="133" t="s">
        <v>235</v>
      </c>
    </row>
    <row r="275" spans="2:17" ht="15.75" thickBot="1" x14ac:dyDescent="0.3">
      <c r="B275" s="134" t="s">
        <v>1</v>
      </c>
      <c r="C275" s="135">
        <v>75806</v>
      </c>
      <c r="D275" s="135">
        <v>6981</v>
      </c>
      <c r="E275" s="136">
        <v>9.2090335857319996</v>
      </c>
      <c r="F275" s="135">
        <v>68712</v>
      </c>
      <c r="G275" s="136">
        <v>90.641901696435639</v>
      </c>
      <c r="H275" s="135">
        <v>113</v>
      </c>
      <c r="I275" s="137">
        <v>0.14906471783236155</v>
      </c>
      <c r="J275" s="130"/>
      <c r="K275" s="130"/>
      <c r="L275" s="134" t="s">
        <v>1</v>
      </c>
      <c r="M275" s="135">
        <v>75806</v>
      </c>
      <c r="N275" s="135">
        <v>58655</v>
      </c>
      <c r="O275" s="136">
        <v>77.375141809355469</v>
      </c>
      <c r="P275" s="135">
        <v>17151</v>
      </c>
      <c r="Q275" s="137">
        <v>22.624858190644538</v>
      </c>
    </row>
    <row r="276" spans="2:17" x14ac:dyDescent="0.25">
      <c r="B276" s="109" t="s">
        <v>88</v>
      </c>
      <c r="C276" s="66">
        <v>280</v>
      </c>
      <c r="D276" s="68">
        <v>27</v>
      </c>
      <c r="E276" s="69">
        <v>9.6428571428571441</v>
      </c>
      <c r="F276" s="68">
        <v>253</v>
      </c>
      <c r="G276" s="69">
        <v>90.357142857142861</v>
      </c>
      <c r="H276" s="68">
        <v>0</v>
      </c>
      <c r="I276" s="71">
        <v>0</v>
      </c>
      <c r="L276" s="109" t="s">
        <v>88</v>
      </c>
      <c r="M276" s="66">
        <v>280</v>
      </c>
      <c r="N276" s="68">
        <v>157</v>
      </c>
      <c r="O276" s="69">
        <v>56.071428571428569</v>
      </c>
      <c r="P276" s="68">
        <v>123</v>
      </c>
      <c r="Q276" s="71">
        <v>43.928571428571431</v>
      </c>
    </row>
    <row r="277" spans="2:17" x14ac:dyDescent="0.25">
      <c r="B277" s="110" t="s">
        <v>89</v>
      </c>
      <c r="C277" s="73">
        <v>470</v>
      </c>
      <c r="D277" s="75">
        <v>39</v>
      </c>
      <c r="E277" s="76">
        <v>8.2978723404255312</v>
      </c>
      <c r="F277" s="75">
        <v>429</v>
      </c>
      <c r="G277" s="76">
        <v>91.276595744680861</v>
      </c>
      <c r="H277" s="75">
        <v>2</v>
      </c>
      <c r="I277" s="77">
        <v>0.42553191489361702</v>
      </c>
      <c r="L277" s="110" t="s">
        <v>89</v>
      </c>
      <c r="M277" s="73">
        <v>470</v>
      </c>
      <c r="N277" s="75">
        <v>203</v>
      </c>
      <c r="O277" s="76">
        <v>43.191489361702132</v>
      </c>
      <c r="P277" s="75">
        <v>267</v>
      </c>
      <c r="Q277" s="77">
        <v>56.808510638297868</v>
      </c>
    </row>
    <row r="278" spans="2:17" x14ac:dyDescent="0.25">
      <c r="B278" s="110" t="s">
        <v>90</v>
      </c>
      <c r="C278" s="73">
        <v>57</v>
      </c>
      <c r="D278" s="75">
        <v>6</v>
      </c>
      <c r="E278" s="76">
        <v>10.526315789473683</v>
      </c>
      <c r="F278" s="75">
        <v>51</v>
      </c>
      <c r="G278" s="76">
        <v>89.473684210526315</v>
      </c>
      <c r="H278" s="68">
        <v>0</v>
      </c>
      <c r="I278" s="77">
        <v>0</v>
      </c>
      <c r="L278" s="110" t="s">
        <v>90</v>
      </c>
      <c r="M278" s="73">
        <v>57</v>
      </c>
      <c r="N278" s="75">
        <v>27</v>
      </c>
      <c r="O278" s="76">
        <v>47.368421052631575</v>
      </c>
      <c r="P278" s="75">
        <v>30</v>
      </c>
      <c r="Q278" s="77">
        <v>52.631578947368418</v>
      </c>
    </row>
    <row r="279" spans="2:17" x14ac:dyDescent="0.25">
      <c r="B279" s="110" t="s">
        <v>91</v>
      </c>
      <c r="C279" s="73">
        <v>103</v>
      </c>
      <c r="D279" s="75">
        <v>6</v>
      </c>
      <c r="E279" s="76">
        <v>5.825242718446602</v>
      </c>
      <c r="F279" s="75">
        <v>97</v>
      </c>
      <c r="G279" s="76">
        <v>94.174757281553397</v>
      </c>
      <c r="H279" s="75">
        <v>0</v>
      </c>
      <c r="I279" s="77">
        <v>0</v>
      </c>
      <c r="L279" s="110" t="s">
        <v>91</v>
      </c>
      <c r="M279" s="73">
        <v>103</v>
      </c>
      <c r="N279" s="75">
        <v>46</v>
      </c>
      <c r="O279" s="76">
        <v>44.660194174757287</v>
      </c>
      <c r="P279" s="75">
        <v>57</v>
      </c>
      <c r="Q279" s="77">
        <v>55.339805825242713</v>
      </c>
    </row>
    <row r="280" spans="2:17" x14ac:dyDescent="0.25">
      <c r="B280" s="110" t="s">
        <v>92</v>
      </c>
      <c r="C280" s="73">
        <v>227</v>
      </c>
      <c r="D280" s="75">
        <v>21</v>
      </c>
      <c r="E280" s="76">
        <v>9.251101321585903</v>
      </c>
      <c r="F280" s="75">
        <v>206</v>
      </c>
      <c r="G280" s="76">
        <v>90.748898678414093</v>
      </c>
      <c r="H280" s="75">
        <v>0</v>
      </c>
      <c r="I280" s="77">
        <v>0</v>
      </c>
      <c r="L280" s="110" t="s">
        <v>92</v>
      </c>
      <c r="M280" s="73">
        <v>227</v>
      </c>
      <c r="N280" s="75">
        <v>63</v>
      </c>
      <c r="O280" s="76">
        <v>27.753303964757709</v>
      </c>
      <c r="P280" s="75">
        <v>164</v>
      </c>
      <c r="Q280" s="77">
        <v>72.24669603524228</v>
      </c>
    </row>
    <row r="281" spans="2:17" x14ac:dyDescent="0.25">
      <c r="B281" s="110" t="s">
        <v>93</v>
      </c>
      <c r="C281" s="73">
        <v>31</v>
      </c>
      <c r="D281" s="75">
        <v>1</v>
      </c>
      <c r="E281" s="76">
        <v>3.225806451612903</v>
      </c>
      <c r="F281" s="75">
        <v>30</v>
      </c>
      <c r="G281" s="76">
        <v>96.774193548387103</v>
      </c>
      <c r="H281" s="68">
        <v>0</v>
      </c>
      <c r="I281" s="77">
        <v>0</v>
      </c>
      <c r="L281" s="110" t="s">
        <v>93</v>
      </c>
      <c r="M281" s="73">
        <v>31</v>
      </c>
      <c r="N281" s="75">
        <v>16</v>
      </c>
      <c r="O281" s="76">
        <v>51.612903225806448</v>
      </c>
      <c r="P281" s="75">
        <v>15</v>
      </c>
      <c r="Q281" s="77">
        <v>48.387096774193552</v>
      </c>
    </row>
    <row r="282" spans="2:17" x14ac:dyDescent="0.25">
      <c r="B282" s="110" t="s">
        <v>236</v>
      </c>
      <c r="C282" s="73">
        <v>392</v>
      </c>
      <c r="D282" s="75">
        <v>43</v>
      </c>
      <c r="E282" s="76">
        <v>10.969387755102041</v>
      </c>
      <c r="F282" s="75">
        <v>349</v>
      </c>
      <c r="G282" s="76">
        <v>89.030612244897952</v>
      </c>
      <c r="H282" s="68">
        <v>0</v>
      </c>
      <c r="I282" s="77">
        <v>0</v>
      </c>
      <c r="L282" s="110" t="s">
        <v>236</v>
      </c>
      <c r="M282" s="73">
        <v>392</v>
      </c>
      <c r="N282" s="75">
        <v>254</v>
      </c>
      <c r="O282" s="76">
        <v>64.795918367346943</v>
      </c>
      <c r="P282" s="75">
        <v>138</v>
      </c>
      <c r="Q282" s="77">
        <v>35.204081632653065</v>
      </c>
    </row>
    <row r="283" spans="2:17" x14ac:dyDescent="0.25">
      <c r="B283" s="110" t="s">
        <v>94</v>
      </c>
      <c r="C283" s="73">
        <v>206</v>
      </c>
      <c r="D283" s="75">
        <v>15</v>
      </c>
      <c r="E283" s="76">
        <v>7.2815533980582519</v>
      </c>
      <c r="F283" s="75">
        <v>191</v>
      </c>
      <c r="G283" s="76">
        <v>92.71844660194175</v>
      </c>
      <c r="H283" s="75">
        <v>0</v>
      </c>
      <c r="I283" s="77">
        <v>0</v>
      </c>
      <c r="L283" s="110" t="s">
        <v>94</v>
      </c>
      <c r="M283" s="73">
        <v>206</v>
      </c>
      <c r="N283" s="75">
        <v>77</v>
      </c>
      <c r="O283" s="76">
        <v>37.378640776699029</v>
      </c>
      <c r="P283" s="75">
        <v>129</v>
      </c>
      <c r="Q283" s="77">
        <v>62.621359223300978</v>
      </c>
    </row>
    <row r="284" spans="2:17" x14ac:dyDescent="0.25">
      <c r="B284" s="110" t="s">
        <v>95</v>
      </c>
      <c r="C284" s="73">
        <v>161</v>
      </c>
      <c r="D284" s="75">
        <v>15</v>
      </c>
      <c r="E284" s="76">
        <v>9.316770186335404</v>
      </c>
      <c r="F284" s="75">
        <v>146</v>
      </c>
      <c r="G284" s="76">
        <v>90.683229813664596</v>
      </c>
      <c r="H284" s="68">
        <v>0</v>
      </c>
      <c r="I284" s="77">
        <v>0</v>
      </c>
      <c r="L284" s="110" t="s">
        <v>95</v>
      </c>
      <c r="M284" s="73">
        <v>161</v>
      </c>
      <c r="N284" s="75">
        <v>63</v>
      </c>
      <c r="O284" s="76">
        <v>39.130434782608695</v>
      </c>
      <c r="P284" s="75">
        <v>98</v>
      </c>
      <c r="Q284" s="77">
        <v>60.869565217391312</v>
      </c>
    </row>
    <row r="285" spans="2:17" x14ac:dyDescent="0.25">
      <c r="B285" s="110" t="s">
        <v>96</v>
      </c>
      <c r="C285" s="73">
        <v>34</v>
      </c>
      <c r="D285" s="75">
        <v>2</v>
      </c>
      <c r="E285" s="76">
        <v>5.8823529411764701</v>
      </c>
      <c r="F285" s="75">
        <v>32</v>
      </c>
      <c r="G285" s="76">
        <v>94.117647058823522</v>
      </c>
      <c r="H285" s="75">
        <v>0</v>
      </c>
      <c r="I285" s="77">
        <v>0</v>
      </c>
      <c r="L285" s="110" t="s">
        <v>96</v>
      </c>
      <c r="M285" s="73">
        <v>34</v>
      </c>
      <c r="N285" s="75">
        <v>21</v>
      </c>
      <c r="O285" s="76">
        <v>61.764705882352942</v>
      </c>
      <c r="P285" s="75">
        <v>13</v>
      </c>
      <c r="Q285" s="77">
        <v>38.235294117647058</v>
      </c>
    </row>
    <row r="286" spans="2:17" x14ac:dyDescent="0.25">
      <c r="B286" s="110" t="s">
        <v>97</v>
      </c>
      <c r="C286" s="73">
        <v>183</v>
      </c>
      <c r="D286" s="75">
        <v>22</v>
      </c>
      <c r="E286" s="76">
        <v>12.021857923497267</v>
      </c>
      <c r="F286" s="75">
        <v>161</v>
      </c>
      <c r="G286" s="76">
        <v>87.978142076502735</v>
      </c>
      <c r="H286" s="68">
        <v>0</v>
      </c>
      <c r="I286" s="77">
        <v>0</v>
      </c>
      <c r="L286" s="110" t="s">
        <v>97</v>
      </c>
      <c r="M286" s="73">
        <v>183</v>
      </c>
      <c r="N286" s="75">
        <v>86</v>
      </c>
      <c r="O286" s="76">
        <v>46.994535519125684</v>
      </c>
      <c r="P286" s="75">
        <v>97</v>
      </c>
      <c r="Q286" s="77">
        <v>53.005464480874323</v>
      </c>
    </row>
    <row r="287" spans="2:17" x14ac:dyDescent="0.25">
      <c r="B287" s="110" t="s">
        <v>98</v>
      </c>
      <c r="C287" s="73">
        <v>100</v>
      </c>
      <c r="D287" s="75">
        <v>10</v>
      </c>
      <c r="E287" s="76">
        <v>10</v>
      </c>
      <c r="F287" s="75">
        <v>90</v>
      </c>
      <c r="G287" s="76">
        <v>90</v>
      </c>
      <c r="H287" s="68">
        <v>0</v>
      </c>
      <c r="I287" s="77">
        <v>0</v>
      </c>
      <c r="L287" s="110" t="s">
        <v>98</v>
      </c>
      <c r="M287" s="73">
        <v>100</v>
      </c>
      <c r="N287" s="75">
        <v>52</v>
      </c>
      <c r="O287" s="76">
        <v>52</v>
      </c>
      <c r="P287" s="75">
        <v>48</v>
      </c>
      <c r="Q287" s="77">
        <v>48</v>
      </c>
    </row>
    <row r="288" spans="2:17" x14ac:dyDescent="0.25">
      <c r="B288" s="110" t="s">
        <v>99</v>
      </c>
      <c r="C288" s="73">
        <v>95</v>
      </c>
      <c r="D288" s="75">
        <v>4</v>
      </c>
      <c r="E288" s="76">
        <v>4.2105263157894735</v>
      </c>
      <c r="F288" s="75">
        <v>91</v>
      </c>
      <c r="G288" s="76">
        <v>95.78947368421052</v>
      </c>
      <c r="H288" s="68">
        <v>0</v>
      </c>
      <c r="I288" s="77">
        <v>0</v>
      </c>
      <c r="L288" s="110" t="s">
        <v>99</v>
      </c>
      <c r="M288" s="73">
        <v>95</v>
      </c>
      <c r="N288" s="75">
        <v>72</v>
      </c>
      <c r="O288" s="76">
        <v>75.789473684210535</v>
      </c>
      <c r="P288" s="75">
        <v>23</v>
      </c>
      <c r="Q288" s="77">
        <v>24.210526315789473</v>
      </c>
    </row>
    <row r="289" spans="2:17" x14ac:dyDescent="0.25">
      <c r="B289" s="110" t="s">
        <v>100</v>
      </c>
      <c r="C289" s="73">
        <v>64</v>
      </c>
      <c r="D289" s="75">
        <v>2</v>
      </c>
      <c r="E289" s="76">
        <v>3.125</v>
      </c>
      <c r="F289" s="75">
        <v>62</v>
      </c>
      <c r="G289" s="76">
        <v>96.875</v>
      </c>
      <c r="H289" s="68">
        <v>0</v>
      </c>
      <c r="I289" s="77">
        <v>0</v>
      </c>
      <c r="L289" s="110" t="s">
        <v>100</v>
      </c>
      <c r="M289" s="73">
        <v>64</v>
      </c>
      <c r="N289" s="75">
        <v>19</v>
      </c>
      <c r="O289" s="76">
        <v>29.6875</v>
      </c>
      <c r="P289" s="75">
        <v>45</v>
      </c>
      <c r="Q289" s="77">
        <v>70.3125</v>
      </c>
    </row>
    <row r="290" spans="2:17" x14ac:dyDescent="0.25">
      <c r="B290" s="110" t="s">
        <v>101</v>
      </c>
      <c r="C290" s="73">
        <v>110</v>
      </c>
      <c r="D290" s="75">
        <v>7</v>
      </c>
      <c r="E290" s="76">
        <v>6.3636363636363633</v>
      </c>
      <c r="F290" s="75">
        <v>103</v>
      </c>
      <c r="G290" s="76">
        <v>93.63636363636364</v>
      </c>
      <c r="H290" s="75">
        <v>0</v>
      </c>
      <c r="I290" s="77">
        <v>0</v>
      </c>
      <c r="L290" s="110" t="s">
        <v>101</v>
      </c>
      <c r="M290" s="73">
        <v>110</v>
      </c>
      <c r="N290" s="75">
        <v>55</v>
      </c>
      <c r="O290" s="76">
        <v>50</v>
      </c>
      <c r="P290" s="75">
        <v>55</v>
      </c>
      <c r="Q290" s="77">
        <v>50</v>
      </c>
    </row>
    <row r="291" spans="2:17" x14ac:dyDescent="0.25">
      <c r="B291" s="110" t="s">
        <v>102</v>
      </c>
      <c r="C291" s="73">
        <v>171</v>
      </c>
      <c r="D291" s="75">
        <v>10</v>
      </c>
      <c r="E291" s="76">
        <v>5.8479532163742682</v>
      </c>
      <c r="F291" s="75">
        <v>161</v>
      </c>
      <c r="G291" s="76">
        <v>94.152046783625735</v>
      </c>
      <c r="H291" s="68">
        <v>0</v>
      </c>
      <c r="I291" s="77">
        <v>0</v>
      </c>
      <c r="L291" s="110" t="s">
        <v>102</v>
      </c>
      <c r="M291" s="73">
        <v>171</v>
      </c>
      <c r="N291" s="75">
        <v>51</v>
      </c>
      <c r="O291" s="76">
        <v>29.82456140350877</v>
      </c>
      <c r="P291" s="75">
        <v>120</v>
      </c>
      <c r="Q291" s="77">
        <v>70.175438596491219</v>
      </c>
    </row>
    <row r="292" spans="2:17" x14ac:dyDescent="0.25">
      <c r="B292" s="110" t="s">
        <v>237</v>
      </c>
      <c r="C292" s="73">
        <v>204</v>
      </c>
      <c r="D292" s="75">
        <v>28</v>
      </c>
      <c r="E292" s="76">
        <v>13.725490196078432</v>
      </c>
      <c r="F292" s="75">
        <v>176</v>
      </c>
      <c r="G292" s="76">
        <v>86.274509803921575</v>
      </c>
      <c r="H292" s="68">
        <v>0</v>
      </c>
      <c r="I292" s="77">
        <v>0</v>
      </c>
      <c r="L292" s="110" t="s">
        <v>237</v>
      </c>
      <c r="M292" s="73">
        <v>204</v>
      </c>
      <c r="N292" s="75">
        <v>78</v>
      </c>
      <c r="O292" s="76">
        <v>38.235294117647058</v>
      </c>
      <c r="P292" s="75">
        <v>126</v>
      </c>
      <c r="Q292" s="77">
        <v>61.764705882352942</v>
      </c>
    </row>
    <row r="293" spans="2:17" x14ac:dyDescent="0.25">
      <c r="B293" s="110" t="s">
        <v>103</v>
      </c>
      <c r="C293" s="73">
        <v>160</v>
      </c>
      <c r="D293" s="75">
        <v>16</v>
      </c>
      <c r="E293" s="76">
        <v>10</v>
      </c>
      <c r="F293" s="75">
        <v>144</v>
      </c>
      <c r="G293" s="76">
        <v>90</v>
      </c>
      <c r="H293" s="68">
        <v>0</v>
      </c>
      <c r="I293" s="77">
        <v>0</v>
      </c>
      <c r="L293" s="110" t="s">
        <v>103</v>
      </c>
      <c r="M293" s="73">
        <v>160</v>
      </c>
      <c r="N293" s="75">
        <v>69</v>
      </c>
      <c r="O293" s="76">
        <v>43.125</v>
      </c>
      <c r="P293" s="75">
        <v>91</v>
      </c>
      <c r="Q293" s="77">
        <v>56.875</v>
      </c>
    </row>
    <row r="294" spans="2:17" x14ac:dyDescent="0.25">
      <c r="B294" s="110" t="s">
        <v>104</v>
      </c>
      <c r="C294" s="73">
        <v>49</v>
      </c>
      <c r="D294" s="75">
        <v>4</v>
      </c>
      <c r="E294" s="76">
        <v>8.1632653061224492</v>
      </c>
      <c r="F294" s="75">
        <v>45</v>
      </c>
      <c r="G294" s="76">
        <v>91.83673469387756</v>
      </c>
      <c r="H294" s="68">
        <v>0</v>
      </c>
      <c r="I294" s="77">
        <v>0</v>
      </c>
      <c r="L294" s="110" t="s">
        <v>104</v>
      </c>
      <c r="M294" s="73">
        <v>49</v>
      </c>
      <c r="N294" s="75">
        <v>24</v>
      </c>
      <c r="O294" s="76">
        <v>48.979591836734691</v>
      </c>
      <c r="P294" s="75">
        <v>25</v>
      </c>
      <c r="Q294" s="77">
        <v>51.020408163265309</v>
      </c>
    </row>
    <row r="295" spans="2:17" x14ac:dyDescent="0.25">
      <c r="B295" s="110" t="s">
        <v>105</v>
      </c>
      <c r="C295" s="73">
        <v>65</v>
      </c>
      <c r="D295" s="75">
        <v>3</v>
      </c>
      <c r="E295" s="76">
        <v>4.6153846153846159</v>
      </c>
      <c r="F295" s="75">
        <v>62</v>
      </c>
      <c r="G295" s="76">
        <v>95.384615384615387</v>
      </c>
      <c r="H295" s="68">
        <v>0</v>
      </c>
      <c r="I295" s="77">
        <v>0</v>
      </c>
      <c r="L295" s="110" t="s">
        <v>105</v>
      </c>
      <c r="M295" s="73">
        <v>65</v>
      </c>
      <c r="N295" s="75">
        <v>33</v>
      </c>
      <c r="O295" s="76">
        <v>50.769230769230766</v>
      </c>
      <c r="P295" s="75">
        <v>32</v>
      </c>
      <c r="Q295" s="77">
        <v>49.230769230769234</v>
      </c>
    </row>
    <row r="296" spans="2:17" x14ac:dyDescent="0.25">
      <c r="B296" s="110" t="s">
        <v>106</v>
      </c>
      <c r="C296" s="73">
        <v>466</v>
      </c>
      <c r="D296" s="75">
        <v>33</v>
      </c>
      <c r="E296" s="76">
        <v>7.0815450643776829</v>
      </c>
      <c r="F296" s="75">
        <v>358</v>
      </c>
      <c r="G296" s="76">
        <v>76.824034334763951</v>
      </c>
      <c r="H296" s="68">
        <v>75</v>
      </c>
      <c r="I296" s="77">
        <v>16.094420600858371</v>
      </c>
      <c r="L296" s="110" t="s">
        <v>106</v>
      </c>
      <c r="M296" s="73">
        <v>466</v>
      </c>
      <c r="N296" s="75">
        <v>211</v>
      </c>
      <c r="O296" s="76">
        <v>45.278969957081543</v>
      </c>
      <c r="P296" s="75">
        <v>255</v>
      </c>
      <c r="Q296" s="77">
        <v>54.72103004291845</v>
      </c>
    </row>
    <row r="297" spans="2:17" x14ac:dyDescent="0.25">
      <c r="B297" s="110" t="s">
        <v>107</v>
      </c>
      <c r="C297" s="73">
        <v>48</v>
      </c>
      <c r="D297" s="75">
        <v>6</v>
      </c>
      <c r="E297" s="76">
        <v>12.5</v>
      </c>
      <c r="F297" s="75">
        <v>42</v>
      </c>
      <c r="G297" s="76">
        <v>87.5</v>
      </c>
      <c r="H297" s="75">
        <v>0</v>
      </c>
      <c r="I297" s="77">
        <v>0</v>
      </c>
      <c r="L297" s="110" t="s">
        <v>107</v>
      </c>
      <c r="M297" s="73">
        <v>48</v>
      </c>
      <c r="N297" s="75">
        <v>20</v>
      </c>
      <c r="O297" s="76">
        <v>41.666666666666671</v>
      </c>
      <c r="P297" s="75">
        <v>28</v>
      </c>
      <c r="Q297" s="77">
        <v>58.333333333333336</v>
      </c>
    </row>
    <row r="298" spans="2:17" ht="15.75" thickBot="1" x14ac:dyDescent="0.3">
      <c r="B298" s="111" t="s">
        <v>108</v>
      </c>
      <c r="C298" s="79">
        <v>94</v>
      </c>
      <c r="D298" s="70">
        <v>7</v>
      </c>
      <c r="E298" s="81">
        <v>7.4468085106382977</v>
      </c>
      <c r="F298" s="70">
        <v>87</v>
      </c>
      <c r="G298" s="81">
        <v>92.553191489361694</v>
      </c>
      <c r="H298" s="68">
        <v>0</v>
      </c>
      <c r="I298" s="82">
        <v>0</v>
      </c>
      <c r="L298" s="111" t="s">
        <v>108</v>
      </c>
      <c r="M298" s="79">
        <v>94</v>
      </c>
      <c r="N298" s="70">
        <v>40</v>
      </c>
      <c r="O298" s="81">
        <v>42.553191489361701</v>
      </c>
      <c r="P298" s="70">
        <v>54</v>
      </c>
      <c r="Q298" s="82">
        <v>57.446808510638306</v>
      </c>
    </row>
    <row r="299" spans="2:17" ht="15.75" thickBot="1" x14ac:dyDescent="0.3">
      <c r="B299" s="158" t="s">
        <v>87</v>
      </c>
      <c r="C299" s="159">
        <v>3770</v>
      </c>
      <c r="D299" s="160">
        <v>327</v>
      </c>
      <c r="E299" s="161">
        <v>8.6737400530503983</v>
      </c>
      <c r="F299" s="160">
        <v>3366</v>
      </c>
      <c r="G299" s="161">
        <v>89.283819628647208</v>
      </c>
      <c r="H299" s="160">
        <v>77</v>
      </c>
      <c r="I299" s="162">
        <v>2.0424403183023871</v>
      </c>
      <c r="J299" s="130"/>
      <c r="K299" s="130"/>
      <c r="L299" s="158" t="s">
        <v>87</v>
      </c>
      <c r="M299" s="159">
        <v>3770</v>
      </c>
      <c r="N299" s="160">
        <v>1737</v>
      </c>
      <c r="O299" s="161">
        <v>46.07427055702918</v>
      </c>
      <c r="P299" s="160">
        <v>2033</v>
      </c>
      <c r="Q299" s="162">
        <v>53.925729442970827</v>
      </c>
    </row>
    <row r="300" spans="2:17" x14ac:dyDescent="0.25">
      <c r="B300" s="90" t="s">
        <v>262</v>
      </c>
      <c r="L300" s="90" t="s">
        <v>262</v>
      </c>
    </row>
    <row r="304" spans="2:17" ht="18" x14ac:dyDescent="0.25">
      <c r="B304" s="246" t="s">
        <v>369</v>
      </c>
    </row>
    <row r="307" spans="2:32" ht="33" customHeight="1" thickBot="1" x14ac:dyDescent="0.3">
      <c r="B307" s="648" t="s">
        <v>339</v>
      </c>
      <c r="C307" s="648"/>
      <c r="D307" s="648"/>
      <c r="E307" s="648"/>
      <c r="F307" s="648"/>
      <c r="G307" s="648"/>
      <c r="H307" s="648"/>
      <c r="I307" s="648"/>
      <c r="J307" s="648"/>
      <c r="K307" s="648"/>
      <c r="L307" s="648"/>
      <c r="M307" s="648"/>
      <c r="N307" s="648"/>
      <c r="O307" s="648"/>
      <c r="P307" s="648"/>
      <c r="Q307" s="648"/>
      <c r="R307" s="648"/>
      <c r="S307" s="648"/>
      <c r="T307" s="648"/>
      <c r="U307" s="648"/>
      <c r="V307" s="648"/>
      <c r="W307" s="648"/>
      <c r="X307" s="648"/>
      <c r="Y307" s="648"/>
      <c r="Z307" s="648"/>
      <c r="AA307" s="648"/>
      <c r="AB307" s="648"/>
      <c r="AC307" s="648"/>
      <c r="AD307" s="648"/>
    </row>
    <row r="308" spans="2:32" ht="22.5" customHeight="1" x14ac:dyDescent="0.25">
      <c r="B308" s="649" t="s">
        <v>120</v>
      </c>
      <c r="C308" s="646" t="s">
        <v>340</v>
      </c>
      <c r="D308" s="646" t="s">
        <v>341</v>
      </c>
      <c r="E308" s="646"/>
      <c r="F308" s="646" t="s">
        <v>342</v>
      </c>
      <c r="G308" s="646"/>
      <c r="H308" s="646" t="s">
        <v>343</v>
      </c>
      <c r="I308" s="646"/>
      <c r="J308" s="646" t="s">
        <v>344</v>
      </c>
      <c r="K308" s="646"/>
      <c r="L308" s="646" t="s">
        <v>345</v>
      </c>
      <c r="M308" s="646"/>
      <c r="N308" s="646" t="s">
        <v>346</v>
      </c>
      <c r="O308" s="646"/>
      <c r="P308" s="646" t="s">
        <v>347</v>
      </c>
      <c r="Q308" s="646"/>
      <c r="R308" s="646" t="s">
        <v>348</v>
      </c>
      <c r="S308" s="647"/>
      <c r="T308" s="652" t="s">
        <v>349</v>
      </c>
      <c r="U308" s="646" t="s">
        <v>350</v>
      </c>
      <c r="V308" s="646"/>
      <c r="W308" s="646" t="s">
        <v>351</v>
      </c>
      <c r="X308" s="646"/>
      <c r="Y308" s="646" t="s">
        <v>352</v>
      </c>
      <c r="Z308" s="646"/>
      <c r="AA308" s="646" t="s">
        <v>347</v>
      </c>
      <c r="AB308" s="646"/>
      <c r="AC308" s="646" t="s">
        <v>353</v>
      </c>
      <c r="AD308" s="646"/>
      <c r="AE308" s="646" t="s">
        <v>354</v>
      </c>
      <c r="AF308" s="647"/>
    </row>
    <row r="309" spans="2:32" ht="42" customHeight="1" thickBot="1" x14ac:dyDescent="0.3">
      <c r="B309" s="650"/>
      <c r="C309" s="651"/>
      <c r="D309" s="216" t="s">
        <v>355</v>
      </c>
      <c r="E309" s="217" t="s">
        <v>235</v>
      </c>
      <c r="F309" s="216" t="s">
        <v>355</v>
      </c>
      <c r="G309" s="217" t="s">
        <v>235</v>
      </c>
      <c r="H309" s="216" t="s">
        <v>356</v>
      </c>
      <c r="I309" s="217" t="s">
        <v>235</v>
      </c>
      <c r="J309" s="216" t="s">
        <v>355</v>
      </c>
      <c r="K309" s="217" t="s">
        <v>235</v>
      </c>
      <c r="L309" s="216" t="s">
        <v>355</v>
      </c>
      <c r="M309" s="217" t="s">
        <v>235</v>
      </c>
      <c r="N309" s="216" t="s">
        <v>355</v>
      </c>
      <c r="O309" s="217" t="s">
        <v>235</v>
      </c>
      <c r="P309" s="216" t="s">
        <v>357</v>
      </c>
      <c r="Q309" s="217" t="s">
        <v>235</v>
      </c>
      <c r="R309" s="216" t="s">
        <v>357</v>
      </c>
      <c r="S309" s="218" t="s">
        <v>235</v>
      </c>
      <c r="T309" s="653"/>
      <c r="U309" s="216" t="s">
        <v>356</v>
      </c>
      <c r="V309" s="217" t="s">
        <v>235</v>
      </c>
      <c r="W309" s="216" t="s">
        <v>356</v>
      </c>
      <c r="X309" s="217" t="s">
        <v>235</v>
      </c>
      <c r="Y309" s="216" t="s">
        <v>356</v>
      </c>
      <c r="Z309" s="217" t="s">
        <v>235</v>
      </c>
      <c r="AA309" s="216" t="s">
        <v>358</v>
      </c>
      <c r="AB309" s="217" t="s">
        <v>235</v>
      </c>
      <c r="AC309" s="216" t="s">
        <v>359</v>
      </c>
      <c r="AD309" s="217" t="s">
        <v>235</v>
      </c>
      <c r="AE309" s="216" t="s">
        <v>356</v>
      </c>
      <c r="AF309" s="218" t="s">
        <v>235</v>
      </c>
    </row>
    <row r="310" spans="2:32" ht="15.75" thickBot="1" x14ac:dyDescent="0.3">
      <c r="B310" s="219" t="s">
        <v>1</v>
      </c>
      <c r="C310" s="220">
        <v>78320</v>
      </c>
      <c r="D310" s="221">
        <v>74632</v>
      </c>
      <c r="E310" s="222">
        <v>0.95291113381001025</v>
      </c>
      <c r="F310" s="221">
        <v>74678</v>
      </c>
      <c r="G310" s="222">
        <v>0.95349846782431047</v>
      </c>
      <c r="H310" s="221">
        <v>76321</v>
      </c>
      <c r="I310" s="222">
        <v>0.97447650663942798</v>
      </c>
      <c r="J310" s="221">
        <v>74706</v>
      </c>
      <c r="K310" s="222">
        <v>0.95385597548518897</v>
      </c>
      <c r="L310" s="221">
        <v>74631</v>
      </c>
      <c r="M310" s="222">
        <v>0.95289836567926456</v>
      </c>
      <c r="N310" s="221">
        <v>75155</v>
      </c>
      <c r="O310" s="222">
        <v>0.95958886618998973</v>
      </c>
      <c r="P310" s="221">
        <v>76045</v>
      </c>
      <c r="Q310" s="222">
        <v>0.9709525025536262</v>
      </c>
      <c r="R310" s="221">
        <v>41829</v>
      </c>
      <c r="S310" s="223">
        <v>0.53407814096016348</v>
      </c>
      <c r="T310" s="220">
        <v>80214</v>
      </c>
      <c r="U310" s="221">
        <v>77080</v>
      </c>
      <c r="V310" s="222">
        <v>0.96092951355125045</v>
      </c>
      <c r="W310" s="221">
        <v>44453</v>
      </c>
      <c r="X310" s="222">
        <v>1.1083601366345026</v>
      </c>
      <c r="Y310" s="221">
        <v>77051</v>
      </c>
      <c r="Z310" s="222">
        <v>0.96056798065175653</v>
      </c>
      <c r="AA310" s="221">
        <v>73908</v>
      </c>
      <c r="AB310" s="222">
        <v>0.92138529433764682</v>
      </c>
      <c r="AC310" s="221">
        <v>58017</v>
      </c>
      <c r="AD310" s="222">
        <v>0.72327773206672152</v>
      </c>
      <c r="AE310" s="221">
        <v>37040</v>
      </c>
      <c r="AF310" s="224">
        <v>0.92352955843119655</v>
      </c>
    </row>
    <row r="311" spans="2:32" ht="15.75" thickBot="1" x14ac:dyDescent="0.3">
      <c r="B311" s="219" t="s">
        <v>87</v>
      </c>
      <c r="C311" s="220">
        <v>4209</v>
      </c>
      <c r="D311" s="221">
        <v>3802</v>
      </c>
      <c r="E311" s="222">
        <v>0.90330244713708718</v>
      </c>
      <c r="F311" s="221">
        <v>3798</v>
      </c>
      <c r="G311" s="222">
        <v>0.902352102637206</v>
      </c>
      <c r="H311" s="221">
        <v>2185</v>
      </c>
      <c r="I311" s="222">
        <v>0.51912568306010931</v>
      </c>
      <c r="J311" s="221">
        <v>3802</v>
      </c>
      <c r="K311" s="222">
        <v>0.90330244713708718</v>
      </c>
      <c r="L311" s="221">
        <v>3797</v>
      </c>
      <c r="M311" s="222">
        <v>0.90211451651223573</v>
      </c>
      <c r="N311" s="221">
        <v>3690</v>
      </c>
      <c r="O311" s="222">
        <v>0.87669280114041337</v>
      </c>
      <c r="P311" s="221">
        <v>3788</v>
      </c>
      <c r="Q311" s="222">
        <v>0.89997624138750298</v>
      </c>
      <c r="R311" s="221">
        <v>2580</v>
      </c>
      <c r="S311" s="223">
        <v>0.61297220242337846</v>
      </c>
      <c r="T311" s="220">
        <v>4426</v>
      </c>
      <c r="U311" s="221">
        <v>4021</v>
      </c>
      <c r="V311" s="222">
        <v>0.90849525530953457</v>
      </c>
      <c r="W311" s="221">
        <v>2150</v>
      </c>
      <c r="X311" s="222">
        <v>0.97153185720741075</v>
      </c>
      <c r="Y311" s="221">
        <v>4025</v>
      </c>
      <c r="Z311" s="222">
        <v>0.90939900587437872</v>
      </c>
      <c r="AA311" s="221">
        <v>3990</v>
      </c>
      <c r="AB311" s="222">
        <v>0.90149118843199272</v>
      </c>
      <c r="AC311" s="221">
        <v>3620</v>
      </c>
      <c r="AD311" s="222">
        <v>0.81789426118391328</v>
      </c>
      <c r="AE311" s="221">
        <v>1907</v>
      </c>
      <c r="AF311" s="224">
        <v>0.86172616357885223</v>
      </c>
    </row>
    <row r="312" spans="2:32" x14ac:dyDescent="0.25">
      <c r="B312" s="504" t="s">
        <v>88</v>
      </c>
      <c r="C312" s="225">
        <v>290</v>
      </c>
      <c r="D312" s="226">
        <v>268</v>
      </c>
      <c r="E312" s="227">
        <v>0.92413793103448272</v>
      </c>
      <c r="F312" s="226">
        <v>268</v>
      </c>
      <c r="G312" s="227">
        <v>0.92413793103448272</v>
      </c>
      <c r="H312" s="226">
        <v>46</v>
      </c>
      <c r="I312" s="227">
        <v>0.15862068965517243</v>
      </c>
      <c r="J312" s="226">
        <v>268</v>
      </c>
      <c r="K312" s="227">
        <v>0.92413793103448272</v>
      </c>
      <c r="L312" s="226">
        <v>268</v>
      </c>
      <c r="M312" s="227">
        <v>0.92413793103448272</v>
      </c>
      <c r="N312" s="226">
        <v>226</v>
      </c>
      <c r="O312" s="227">
        <v>0.77931034482758621</v>
      </c>
      <c r="P312" s="226">
        <v>254</v>
      </c>
      <c r="Q312" s="227">
        <v>0.87586206896551722</v>
      </c>
      <c r="R312" s="226">
        <v>175</v>
      </c>
      <c r="S312" s="228">
        <v>0.60344827586206895</v>
      </c>
      <c r="T312" s="225">
        <v>282</v>
      </c>
      <c r="U312" s="226">
        <v>265</v>
      </c>
      <c r="V312" s="227">
        <v>0.93971631205673756</v>
      </c>
      <c r="W312" s="226">
        <v>137</v>
      </c>
      <c r="X312" s="227">
        <v>0.97163120567375882</v>
      </c>
      <c r="Y312" s="226">
        <v>265</v>
      </c>
      <c r="Z312" s="227">
        <v>0.93971631205673756</v>
      </c>
      <c r="AA312" s="226">
        <v>266</v>
      </c>
      <c r="AB312" s="227">
        <v>0.94326241134751776</v>
      </c>
      <c r="AC312" s="226">
        <v>350</v>
      </c>
      <c r="AD312" s="227">
        <v>1.2411347517730495</v>
      </c>
      <c r="AE312" s="226">
        <v>128</v>
      </c>
      <c r="AF312" s="229">
        <v>0.90780141843971629</v>
      </c>
    </row>
    <row r="313" spans="2:32" x14ac:dyDescent="0.25">
      <c r="B313" s="502" t="s">
        <v>89</v>
      </c>
      <c r="C313" s="230">
        <v>538</v>
      </c>
      <c r="D313" s="231">
        <v>483</v>
      </c>
      <c r="E313" s="232">
        <v>0.89776951672862448</v>
      </c>
      <c r="F313" s="231">
        <v>484</v>
      </c>
      <c r="G313" s="232">
        <v>0.8996282527881041</v>
      </c>
      <c r="H313" s="231">
        <v>265</v>
      </c>
      <c r="I313" s="232">
        <v>0.49256505576208176</v>
      </c>
      <c r="J313" s="231">
        <v>483</v>
      </c>
      <c r="K313" s="232">
        <v>0.89776951672862448</v>
      </c>
      <c r="L313" s="231">
        <v>483</v>
      </c>
      <c r="M313" s="232">
        <v>0.89776951672862448</v>
      </c>
      <c r="N313" s="231">
        <v>467</v>
      </c>
      <c r="O313" s="232">
        <v>0.86802973977695164</v>
      </c>
      <c r="P313" s="231">
        <v>477</v>
      </c>
      <c r="Q313" s="232">
        <v>0.88661710037174724</v>
      </c>
      <c r="R313" s="231">
        <v>218</v>
      </c>
      <c r="S313" s="233">
        <v>0.40520446096654272</v>
      </c>
      <c r="T313" s="230">
        <v>557</v>
      </c>
      <c r="U313" s="231">
        <v>497</v>
      </c>
      <c r="V313" s="232">
        <v>0.8922800718132855</v>
      </c>
      <c r="W313" s="231">
        <v>266</v>
      </c>
      <c r="X313" s="232">
        <v>0.95511669658886889</v>
      </c>
      <c r="Y313" s="231">
        <v>499</v>
      </c>
      <c r="Z313" s="232">
        <v>0.89587073608617596</v>
      </c>
      <c r="AA313" s="231">
        <v>501</v>
      </c>
      <c r="AB313" s="232">
        <v>0.89946140035906641</v>
      </c>
      <c r="AC313" s="231">
        <v>459</v>
      </c>
      <c r="AD313" s="232">
        <v>0.82405745062836622</v>
      </c>
      <c r="AE313" s="231">
        <v>233</v>
      </c>
      <c r="AF313" s="234">
        <v>0.83662477558348292</v>
      </c>
    </row>
    <row r="314" spans="2:32" ht="13.5" customHeight="1" x14ac:dyDescent="0.25">
      <c r="B314" s="504" t="s">
        <v>90</v>
      </c>
      <c r="C314" s="225">
        <v>58</v>
      </c>
      <c r="D314" s="226">
        <v>66</v>
      </c>
      <c r="E314" s="227">
        <v>1.1379310344827587</v>
      </c>
      <c r="F314" s="226">
        <v>66</v>
      </c>
      <c r="G314" s="227">
        <v>1.1379310344827587</v>
      </c>
      <c r="H314" s="226">
        <v>12</v>
      </c>
      <c r="I314" s="227">
        <v>0.20689655172413793</v>
      </c>
      <c r="J314" s="226">
        <v>66</v>
      </c>
      <c r="K314" s="227">
        <v>1.1379310344827587</v>
      </c>
      <c r="L314" s="226">
        <v>66</v>
      </c>
      <c r="M314" s="227">
        <v>1.1379310344827587</v>
      </c>
      <c r="N314" s="226">
        <v>68</v>
      </c>
      <c r="O314" s="227">
        <v>1.1724137931034482</v>
      </c>
      <c r="P314" s="226">
        <v>68</v>
      </c>
      <c r="Q314" s="227">
        <v>1.1724137931034482</v>
      </c>
      <c r="R314" s="226">
        <v>42</v>
      </c>
      <c r="S314" s="228">
        <v>0.72413793103448276</v>
      </c>
      <c r="T314" s="225">
        <v>61</v>
      </c>
      <c r="U314" s="226">
        <v>54</v>
      </c>
      <c r="V314" s="227">
        <v>0.88524590163934425</v>
      </c>
      <c r="W314" s="226">
        <v>21</v>
      </c>
      <c r="X314" s="227">
        <v>0.68852459016393441</v>
      </c>
      <c r="Y314" s="226">
        <v>54</v>
      </c>
      <c r="Z314" s="227">
        <v>0.88524590163934425</v>
      </c>
      <c r="AA314" s="226">
        <v>54</v>
      </c>
      <c r="AB314" s="227">
        <v>0.88524590163934425</v>
      </c>
      <c r="AC314" s="226">
        <v>43</v>
      </c>
      <c r="AD314" s="227">
        <v>0.70491803278688525</v>
      </c>
      <c r="AE314" s="226">
        <v>33</v>
      </c>
      <c r="AF314" s="229">
        <v>1.0819672131147542</v>
      </c>
    </row>
    <row r="315" spans="2:32" x14ac:dyDescent="0.25">
      <c r="B315" s="502" t="s">
        <v>91</v>
      </c>
      <c r="C315" s="230">
        <v>126</v>
      </c>
      <c r="D315" s="231">
        <v>115</v>
      </c>
      <c r="E315" s="232">
        <v>0.91269841269841268</v>
      </c>
      <c r="F315" s="231">
        <v>115</v>
      </c>
      <c r="G315" s="232">
        <v>0.91269841269841268</v>
      </c>
      <c r="H315" s="231">
        <v>38</v>
      </c>
      <c r="I315" s="232">
        <v>0.30158730158730157</v>
      </c>
      <c r="J315" s="231">
        <v>115</v>
      </c>
      <c r="K315" s="232">
        <v>0.91269841269841268</v>
      </c>
      <c r="L315" s="231">
        <v>115</v>
      </c>
      <c r="M315" s="232">
        <v>0.91269841269841268</v>
      </c>
      <c r="N315" s="231">
        <v>114</v>
      </c>
      <c r="O315" s="232">
        <v>0.90476190476190477</v>
      </c>
      <c r="P315" s="231">
        <v>115</v>
      </c>
      <c r="Q315" s="232">
        <v>0.91269841269841268</v>
      </c>
      <c r="R315" s="231">
        <v>80</v>
      </c>
      <c r="S315" s="233">
        <v>0.63492063492063489</v>
      </c>
      <c r="T315" s="230">
        <v>122</v>
      </c>
      <c r="U315" s="231">
        <v>105</v>
      </c>
      <c r="V315" s="232">
        <v>0.86065573770491799</v>
      </c>
      <c r="W315" s="231">
        <v>53</v>
      </c>
      <c r="X315" s="232">
        <v>0.86885245901639341</v>
      </c>
      <c r="Y315" s="231">
        <v>105</v>
      </c>
      <c r="Z315" s="232">
        <v>0.86065573770491799</v>
      </c>
      <c r="AA315" s="231">
        <v>105</v>
      </c>
      <c r="AB315" s="232">
        <v>0.86065573770491799</v>
      </c>
      <c r="AC315" s="231">
        <v>126</v>
      </c>
      <c r="AD315" s="232">
        <v>1.0327868852459017</v>
      </c>
      <c r="AE315" s="231">
        <v>52</v>
      </c>
      <c r="AF315" s="234">
        <v>0.85245901639344257</v>
      </c>
    </row>
    <row r="316" spans="2:32" x14ac:dyDescent="0.25">
      <c r="B316" s="504" t="s">
        <v>92</v>
      </c>
      <c r="C316" s="225">
        <v>279</v>
      </c>
      <c r="D316" s="226">
        <v>229</v>
      </c>
      <c r="E316" s="227">
        <v>0.82078853046594979</v>
      </c>
      <c r="F316" s="226">
        <v>229</v>
      </c>
      <c r="G316" s="227">
        <v>0.82078853046594979</v>
      </c>
      <c r="H316" s="226">
        <v>101</v>
      </c>
      <c r="I316" s="227">
        <v>0.36200716845878134</v>
      </c>
      <c r="J316" s="226">
        <v>229</v>
      </c>
      <c r="K316" s="227">
        <v>0.82078853046594979</v>
      </c>
      <c r="L316" s="226">
        <v>229</v>
      </c>
      <c r="M316" s="227">
        <v>0.82078853046594979</v>
      </c>
      <c r="N316" s="226">
        <v>220</v>
      </c>
      <c r="O316" s="227">
        <v>0.78853046594982079</v>
      </c>
      <c r="P316" s="226">
        <v>222</v>
      </c>
      <c r="Q316" s="227">
        <v>0.79569892473118276</v>
      </c>
      <c r="R316" s="226">
        <v>178</v>
      </c>
      <c r="S316" s="228">
        <v>0.63799283154121866</v>
      </c>
      <c r="T316" s="225">
        <v>280</v>
      </c>
      <c r="U316" s="226">
        <v>236</v>
      </c>
      <c r="V316" s="227">
        <v>0.84285714285714286</v>
      </c>
      <c r="W316" s="226">
        <v>131</v>
      </c>
      <c r="X316" s="227">
        <v>0.93571428571428572</v>
      </c>
      <c r="Y316" s="226">
        <v>236</v>
      </c>
      <c r="Z316" s="227">
        <v>0.84285714285714286</v>
      </c>
      <c r="AA316" s="226">
        <v>236</v>
      </c>
      <c r="AB316" s="227">
        <v>0.84285714285714286</v>
      </c>
      <c r="AC316" s="226">
        <v>212</v>
      </c>
      <c r="AD316" s="227">
        <v>0.75714285714285712</v>
      </c>
      <c r="AE316" s="226">
        <v>106</v>
      </c>
      <c r="AF316" s="229">
        <v>0.75714285714285712</v>
      </c>
    </row>
    <row r="317" spans="2:32" ht="13.5" customHeight="1" x14ac:dyDescent="0.25">
      <c r="B317" s="502" t="s">
        <v>236</v>
      </c>
      <c r="C317" s="230">
        <v>387</v>
      </c>
      <c r="D317" s="231">
        <v>369</v>
      </c>
      <c r="E317" s="232">
        <v>0.95348837209302328</v>
      </c>
      <c r="F317" s="231">
        <v>368</v>
      </c>
      <c r="G317" s="232">
        <v>0.95090439276485783</v>
      </c>
      <c r="H317" s="231">
        <v>700</v>
      </c>
      <c r="I317" s="232">
        <v>1.8087855297157622</v>
      </c>
      <c r="J317" s="231">
        <v>368</v>
      </c>
      <c r="K317" s="232">
        <v>0.95090439276485783</v>
      </c>
      <c r="L317" s="231">
        <v>368</v>
      </c>
      <c r="M317" s="232">
        <v>0.95090439276485783</v>
      </c>
      <c r="N317" s="231">
        <v>360</v>
      </c>
      <c r="O317" s="232">
        <v>0.93023255813953487</v>
      </c>
      <c r="P317" s="231">
        <v>361</v>
      </c>
      <c r="Q317" s="232">
        <v>0.93281653746770021</v>
      </c>
      <c r="R317" s="231">
        <v>271</v>
      </c>
      <c r="S317" s="233">
        <v>0.70025839793281652</v>
      </c>
      <c r="T317" s="230">
        <v>413</v>
      </c>
      <c r="U317" s="231">
        <v>391</v>
      </c>
      <c r="V317" s="232">
        <v>0.94673123486682809</v>
      </c>
      <c r="W317" s="231">
        <v>206</v>
      </c>
      <c r="X317" s="232">
        <v>0.99757869249394671</v>
      </c>
      <c r="Y317" s="231">
        <v>391</v>
      </c>
      <c r="Z317" s="232">
        <v>0.94673123486682809</v>
      </c>
      <c r="AA317" s="231">
        <v>391</v>
      </c>
      <c r="AB317" s="232">
        <v>0.94673123486682809</v>
      </c>
      <c r="AC317" s="231">
        <v>339</v>
      </c>
      <c r="AD317" s="232">
        <v>0.82082324455205813</v>
      </c>
      <c r="AE317" s="231">
        <v>186</v>
      </c>
      <c r="AF317" s="234">
        <v>0.90072639225181594</v>
      </c>
    </row>
    <row r="318" spans="2:32" x14ac:dyDescent="0.25">
      <c r="B318" s="504" t="s">
        <v>93</v>
      </c>
      <c r="C318" s="503">
        <v>54</v>
      </c>
      <c r="D318" s="226">
        <v>34</v>
      </c>
      <c r="E318" s="227">
        <v>0.62962962962962965</v>
      </c>
      <c r="F318" s="226">
        <v>33</v>
      </c>
      <c r="G318" s="227">
        <v>0.61111111111111116</v>
      </c>
      <c r="H318" s="226">
        <v>9</v>
      </c>
      <c r="I318" s="227">
        <v>0.16666666666666666</v>
      </c>
      <c r="J318" s="226">
        <v>33</v>
      </c>
      <c r="K318" s="227">
        <v>0.61111111111111116</v>
      </c>
      <c r="L318" s="226">
        <v>33</v>
      </c>
      <c r="M318" s="227">
        <v>0.61111111111111116</v>
      </c>
      <c r="N318" s="226">
        <v>35</v>
      </c>
      <c r="O318" s="227">
        <v>0.64814814814814814</v>
      </c>
      <c r="P318" s="226">
        <v>35</v>
      </c>
      <c r="Q318" s="227">
        <v>0.64814814814814814</v>
      </c>
      <c r="R318" s="226">
        <v>15</v>
      </c>
      <c r="S318" s="228">
        <v>0.27777777777777779</v>
      </c>
      <c r="T318" s="225">
        <v>52</v>
      </c>
      <c r="U318" s="226">
        <v>45</v>
      </c>
      <c r="V318" s="227">
        <v>0.86538461538461542</v>
      </c>
      <c r="W318" s="226">
        <v>30</v>
      </c>
      <c r="X318" s="227">
        <v>1.1538461538461537</v>
      </c>
      <c r="Y318" s="226">
        <v>46</v>
      </c>
      <c r="Z318" s="227">
        <v>0.88461538461538458</v>
      </c>
      <c r="AA318" s="226">
        <v>46</v>
      </c>
      <c r="AB318" s="227">
        <v>0.88461538461538458</v>
      </c>
      <c r="AC318" s="226">
        <v>41</v>
      </c>
      <c r="AD318" s="227">
        <v>0.78846153846153844</v>
      </c>
      <c r="AE318" s="226">
        <v>15</v>
      </c>
      <c r="AF318" s="229">
        <v>0.57692307692307687</v>
      </c>
    </row>
    <row r="319" spans="2:32" x14ac:dyDescent="0.25">
      <c r="B319" s="502" t="s">
        <v>94</v>
      </c>
      <c r="C319" s="230">
        <v>220</v>
      </c>
      <c r="D319" s="231">
        <v>195</v>
      </c>
      <c r="E319" s="232">
        <v>0.88636363636363635</v>
      </c>
      <c r="F319" s="231">
        <v>195</v>
      </c>
      <c r="G319" s="232">
        <v>0.88636363636363635</v>
      </c>
      <c r="H319" s="231">
        <v>118</v>
      </c>
      <c r="I319" s="232">
        <v>0.53636363636363638</v>
      </c>
      <c r="J319" s="231">
        <v>195</v>
      </c>
      <c r="K319" s="232">
        <v>0.88636363636363635</v>
      </c>
      <c r="L319" s="231">
        <v>195</v>
      </c>
      <c r="M319" s="232">
        <v>0.88636363636363635</v>
      </c>
      <c r="N319" s="231">
        <v>194</v>
      </c>
      <c r="O319" s="232">
        <v>0.88181818181818183</v>
      </c>
      <c r="P319" s="231">
        <v>198</v>
      </c>
      <c r="Q319" s="232">
        <v>0.9</v>
      </c>
      <c r="R319" s="231">
        <v>102</v>
      </c>
      <c r="S319" s="233">
        <v>0.46363636363636362</v>
      </c>
      <c r="T319" s="230">
        <v>248</v>
      </c>
      <c r="U319" s="231">
        <v>195</v>
      </c>
      <c r="V319" s="232">
        <v>0.78629032258064513</v>
      </c>
      <c r="W319" s="231">
        <v>127</v>
      </c>
      <c r="X319" s="232">
        <v>1.0241935483870968</v>
      </c>
      <c r="Y319" s="231">
        <v>195</v>
      </c>
      <c r="Z319" s="232">
        <v>0.78629032258064513</v>
      </c>
      <c r="AA319" s="231">
        <v>195</v>
      </c>
      <c r="AB319" s="232">
        <v>0.78629032258064513</v>
      </c>
      <c r="AC319" s="231">
        <v>163</v>
      </c>
      <c r="AD319" s="232">
        <v>0.657258064516129</v>
      </c>
      <c r="AE319" s="231">
        <v>84</v>
      </c>
      <c r="AF319" s="234">
        <v>0.67741935483870963</v>
      </c>
    </row>
    <row r="320" spans="2:32" x14ac:dyDescent="0.25">
      <c r="B320" s="504" t="s">
        <v>95</v>
      </c>
      <c r="C320" s="225">
        <v>249</v>
      </c>
      <c r="D320" s="226">
        <v>237</v>
      </c>
      <c r="E320" s="227">
        <v>0.95180722891566261</v>
      </c>
      <c r="F320" s="226">
        <v>237</v>
      </c>
      <c r="G320" s="227">
        <v>0.95180722891566261</v>
      </c>
      <c r="H320" s="226">
        <v>59</v>
      </c>
      <c r="I320" s="227">
        <v>0.23694779116465864</v>
      </c>
      <c r="J320" s="226">
        <v>237</v>
      </c>
      <c r="K320" s="227">
        <v>0.95180722891566261</v>
      </c>
      <c r="L320" s="226">
        <v>237</v>
      </c>
      <c r="M320" s="227">
        <v>0.95180722891566261</v>
      </c>
      <c r="N320" s="226">
        <v>187</v>
      </c>
      <c r="O320" s="227">
        <v>0.75100401606425704</v>
      </c>
      <c r="P320" s="226">
        <v>185</v>
      </c>
      <c r="Q320" s="227">
        <v>0.74297188755020083</v>
      </c>
      <c r="R320" s="226">
        <v>139</v>
      </c>
      <c r="S320" s="228">
        <v>0.55823293172690758</v>
      </c>
      <c r="T320" s="225">
        <v>262</v>
      </c>
      <c r="U320" s="226">
        <v>249</v>
      </c>
      <c r="V320" s="227">
        <v>0.95038167938931295</v>
      </c>
      <c r="W320" s="226">
        <v>120</v>
      </c>
      <c r="X320" s="227">
        <v>0.91603053435114501</v>
      </c>
      <c r="Y320" s="226">
        <v>249</v>
      </c>
      <c r="Z320" s="227">
        <v>0.95038167938931295</v>
      </c>
      <c r="AA320" s="226">
        <v>249</v>
      </c>
      <c r="AB320" s="227">
        <v>0.95038167938931295</v>
      </c>
      <c r="AC320" s="226">
        <v>136</v>
      </c>
      <c r="AD320" s="227">
        <v>0.51908396946564883</v>
      </c>
      <c r="AE320" s="226">
        <v>132</v>
      </c>
      <c r="AF320" s="229">
        <v>1.0076335877862594</v>
      </c>
    </row>
    <row r="321" spans="2:32" x14ac:dyDescent="0.25">
      <c r="B321" s="502" t="s">
        <v>96</v>
      </c>
      <c r="C321" s="230">
        <v>54</v>
      </c>
      <c r="D321" s="231">
        <v>46</v>
      </c>
      <c r="E321" s="232">
        <v>0.85185185185185186</v>
      </c>
      <c r="F321" s="231">
        <v>46</v>
      </c>
      <c r="G321" s="232">
        <v>0.85185185185185186</v>
      </c>
      <c r="H321" s="231">
        <v>7</v>
      </c>
      <c r="I321" s="232">
        <v>0.12962962962962962</v>
      </c>
      <c r="J321" s="231">
        <v>46</v>
      </c>
      <c r="K321" s="232">
        <v>0.85185185185185186</v>
      </c>
      <c r="L321" s="231">
        <v>46</v>
      </c>
      <c r="M321" s="232">
        <v>0.85185185185185186</v>
      </c>
      <c r="N321" s="231">
        <v>43</v>
      </c>
      <c r="O321" s="232">
        <v>0.79629629629629628</v>
      </c>
      <c r="P321" s="231">
        <v>43</v>
      </c>
      <c r="Q321" s="232">
        <v>0.79629629629629628</v>
      </c>
      <c r="R321" s="231">
        <v>31</v>
      </c>
      <c r="S321" s="233">
        <v>0.57407407407407407</v>
      </c>
      <c r="T321" s="230">
        <v>56</v>
      </c>
      <c r="U321" s="231">
        <v>52</v>
      </c>
      <c r="V321" s="232">
        <v>0.9285714285714286</v>
      </c>
      <c r="W321" s="231">
        <v>26</v>
      </c>
      <c r="X321" s="232">
        <v>0.9285714285714286</v>
      </c>
      <c r="Y321" s="231">
        <v>52</v>
      </c>
      <c r="Z321" s="232">
        <v>0.9285714285714286</v>
      </c>
      <c r="AA321" s="231">
        <v>52</v>
      </c>
      <c r="AB321" s="232">
        <v>0.9285714285714286</v>
      </c>
      <c r="AC321" s="231">
        <v>25</v>
      </c>
      <c r="AD321" s="232">
        <v>0.44642857142857145</v>
      </c>
      <c r="AE321" s="231">
        <v>26</v>
      </c>
      <c r="AF321" s="234">
        <v>0.9285714285714286</v>
      </c>
    </row>
    <row r="322" spans="2:32" x14ac:dyDescent="0.25">
      <c r="B322" s="504" t="s">
        <v>97</v>
      </c>
      <c r="C322" s="225">
        <v>158</v>
      </c>
      <c r="D322" s="226">
        <v>163</v>
      </c>
      <c r="E322" s="227">
        <v>1.0316455696202531</v>
      </c>
      <c r="F322" s="226">
        <v>166</v>
      </c>
      <c r="G322" s="227">
        <v>1.0506329113924051</v>
      </c>
      <c r="H322" s="226">
        <v>78</v>
      </c>
      <c r="I322" s="227">
        <v>0.49367088607594939</v>
      </c>
      <c r="J322" s="226">
        <v>166</v>
      </c>
      <c r="K322" s="227">
        <v>1.0506329113924051</v>
      </c>
      <c r="L322" s="226">
        <v>166</v>
      </c>
      <c r="M322" s="227">
        <v>1.0506329113924051</v>
      </c>
      <c r="N322" s="226">
        <v>160</v>
      </c>
      <c r="O322" s="227">
        <v>1.0126582278481013</v>
      </c>
      <c r="P322" s="226">
        <v>160</v>
      </c>
      <c r="Q322" s="227">
        <v>1.0126582278481013</v>
      </c>
      <c r="R322" s="226">
        <v>84</v>
      </c>
      <c r="S322" s="228">
        <v>0.53164556962025311</v>
      </c>
      <c r="T322" s="225">
        <v>155</v>
      </c>
      <c r="U322" s="226">
        <v>171</v>
      </c>
      <c r="V322" s="227">
        <v>1.1032258064516129</v>
      </c>
      <c r="W322" s="226">
        <v>72</v>
      </c>
      <c r="X322" s="227">
        <v>0.92903225806451617</v>
      </c>
      <c r="Y322" s="226">
        <v>165</v>
      </c>
      <c r="Z322" s="227">
        <v>1.064516129032258</v>
      </c>
      <c r="AA322" s="226">
        <v>171</v>
      </c>
      <c r="AB322" s="227">
        <v>1.1032258064516129</v>
      </c>
      <c r="AC322" s="226">
        <v>118</v>
      </c>
      <c r="AD322" s="227">
        <v>0.76129032258064511</v>
      </c>
      <c r="AE322" s="226">
        <v>94</v>
      </c>
      <c r="AF322" s="229">
        <v>1.2129032258064516</v>
      </c>
    </row>
    <row r="323" spans="2:32" x14ac:dyDescent="0.25">
      <c r="B323" s="502" t="s">
        <v>98</v>
      </c>
      <c r="C323" s="230">
        <v>142</v>
      </c>
      <c r="D323" s="231">
        <v>116</v>
      </c>
      <c r="E323" s="232">
        <v>0.81690140845070425</v>
      </c>
      <c r="F323" s="231">
        <v>116</v>
      </c>
      <c r="G323" s="232">
        <v>0.81690140845070425</v>
      </c>
      <c r="H323" s="231">
        <v>28</v>
      </c>
      <c r="I323" s="232">
        <v>0.19718309859154928</v>
      </c>
      <c r="J323" s="231">
        <v>116</v>
      </c>
      <c r="K323" s="232">
        <v>0.81690140845070425</v>
      </c>
      <c r="L323" s="231">
        <v>116</v>
      </c>
      <c r="M323" s="232">
        <v>0.81690140845070425</v>
      </c>
      <c r="N323" s="231">
        <v>115</v>
      </c>
      <c r="O323" s="232">
        <v>0.8098591549295775</v>
      </c>
      <c r="P323" s="231">
        <v>115</v>
      </c>
      <c r="Q323" s="232">
        <v>0.8098591549295775</v>
      </c>
      <c r="R323" s="231">
        <v>77</v>
      </c>
      <c r="S323" s="233">
        <v>0.54225352112676062</v>
      </c>
      <c r="T323" s="230">
        <v>129</v>
      </c>
      <c r="U323" s="231">
        <v>121</v>
      </c>
      <c r="V323" s="232">
        <v>0.93798449612403101</v>
      </c>
      <c r="W323" s="231">
        <v>63</v>
      </c>
      <c r="X323" s="232">
        <v>0.97674418604651159</v>
      </c>
      <c r="Y323" s="231">
        <v>121</v>
      </c>
      <c r="Z323" s="232">
        <v>0.93798449612403101</v>
      </c>
      <c r="AA323" s="231">
        <v>121</v>
      </c>
      <c r="AB323" s="232">
        <v>0.93798449612403101</v>
      </c>
      <c r="AC323" s="231">
        <v>146</v>
      </c>
      <c r="AD323" s="232">
        <v>1.1317829457364341</v>
      </c>
      <c r="AE323" s="231">
        <v>58</v>
      </c>
      <c r="AF323" s="234">
        <v>0.89922480620155043</v>
      </c>
    </row>
    <row r="324" spans="2:32" x14ac:dyDescent="0.25">
      <c r="B324" s="504" t="s">
        <v>99</v>
      </c>
      <c r="C324" s="225">
        <v>78</v>
      </c>
      <c r="D324" s="226">
        <v>81</v>
      </c>
      <c r="E324" s="227">
        <v>1.0384615384615385</v>
      </c>
      <c r="F324" s="226">
        <v>81</v>
      </c>
      <c r="G324" s="227">
        <v>1.0384615384615385</v>
      </c>
      <c r="H324" s="226">
        <v>30</v>
      </c>
      <c r="I324" s="227">
        <v>0.38461538461538464</v>
      </c>
      <c r="J324" s="226">
        <v>81</v>
      </c>
      <c r="K324" s="227">
        <v>1.0384615384615385</v>
      </c>
      <c r="L324" s="226">
        <v>81</v>
      </c>
      <c r="M324" s="227">
        <v>1.0384615384615385</v>
      </c>
      <c r="N324" s="226">
        <v>81</v>
      </c>
      <c r="O324" s="227">
        <v>1.0384615384615385</v>
      </c>
      <c r="P324" s="226">
        <v>81</v>
      </c>
      <c r="Q324" s="227">
        <v>1.0384615384615385</v>
      </c>
      <c r="R324" s="226">
        <v>74</v>
      </c>
      <c r="S324" s="228">
        <v>0.94871794871794868</v>
      </c>
      <c r="T324" s="225">
        <v>92</v>
      </c>
      <c r="U324" s="226">
        <v>83</v>
      </c>
      <c r="V324" s="227">
        <v>0.90217391304347827</v>
      </c>
      <c r="W324" s="226">
        <v>50</v>
      </c>
      <c r="X324" s="227">
        <v>1.0869565217391304</v>
      </c>
      <c r="Y324" s="226">
        <v>83</v>
      </c>
      <c r="Z324" s="227">
        <v>0.90217391304347827</v>
      </c>
      <c r="AA324" s="226">
        <v>82</v>
      </c>
      <c r="AB324" s="227">
        <v>0.89130434782608692</v>
      </c>
      <c r="AC324" s="226">
        <v>88</v>
      </c>
      <c r="AD324" s="227">
        <v>0.95652173913043481</v>
      </c>
      <c r="AE324" s="226">
        <v>33</v>
      </c>
      <c r="AF324" s="229">
        <v>0.71739130434782605</v>
      </c>
    </row>
    <row r="325" spans="2:32" x14ac:dyDescent="0.25">
      <c r="B325" s="502" t="s">
        <v>100</v>
      </c>
      <c r="C325" s="230">
        <v>76</v>
      </c>
      <c r="D325" s="231">
        <v>57</v>
      </c>
      <c r="E325" s="232">
        <v>0.75</v>
      </c>
      <c r="F325" s="231">
        <v>57</v>
      </c>
      <c r="G325" s="232">
        <v>0.75</v>
      </c>
      <c r="H325" s="231">
        <v>18</v>
      </c>
      <c r="I325" s="232">
        <v>0.23684210526315788</v>
      </c>
      <c r="J325" s="231">
        <v>57</v>
      </c>
      <c r="K325" s="232">
        <v>0.75</v>
      </c>
      <c r="L325" s="231">
        <v>57</v>
      </c>
      <c r="M325" s="232">
        <v>0.75</v>
      </c>
      <c r="N325" s="231">
        <v>60</v>
      </c>
      <c r="O325" s="232">
        <v>0.78947368421052633</v>
      </c>
      <c r="P325" s="231">
        <v>60</v>
      </c>
      <c r="Q325" s="232">
        <v>0.78947368421052633</v>
      </c>
      <c r="R325" s="231">
        <v>60</v>
      </c>
      <c r="S325" s="233">
        <v>0.78947368421052633</v>
      </c>
      <c r="T325" s="230">
        <v>77</v>
      </c>
      <c r="U325" s="231">
        <v>61</v>
      </c>
      <c r="V325" s="232">
        <v>0.79220779220779225</v>
      </c>
      <c r="W325" s="231">
        <v>33</v>
      </c>
      <c r="X325" s="232">
        <v>0.8571428571428571</v>
      </c>
      <c r="Y325" s="231">
        <v>61</v>
      </c>
      <c r="Z325" s="232">
        <v>0.79220779220779225</v>
      </c>
      <c r="AA325" s="231">
        <v>61</v>
      </c>
      <c r="AB325" s="232">
        <v>0.79220779220779225</v>
      </c>
      <c r="AC325" s="231">
        <v>49</v>
      </c>
      <c r="AD325" s="232">
        <v>0.63636363636363635</v>
      </c>
      <c r="AE325" s="231">
        <v>27</v>
      </c>
      <c r="AF325" s="234">
        <v>0.70129870129870131</v>
      </c>
    </row>
    <row r="326" spans="2:32" ht="17.25" customHeight="1" x14ac:dyDescent="0.25">
      <c r="B326" s="504" t="s">
        <v>101</v>
      </c>
      <c r="C326" s="225">
        <v>93</v>
      </c>
      <c r="D326" s="226">
        <v>94</v>
      </c>
      <c r="E326" s="227">
        <v>1.010752688172043</v>
      </c>
      <c r="F326" s="226">
        <v>94</v>
      </c>
      <c r="G326" s="227">
        <v>1.010752688172043</v>
      </c>
      <c r="H326" s="226">
        <v>43</v>
      </c>
      <c r="I326" s="227">
        <v>0.46236559139784944</v>
      </c>
      <c r="J326" s="226">
        <v>94</v>
      </c>
      <c r="K326" s="227">
        <v>1.010752688172043</v>
      </c>
      <c r="L326" s="226">
        <v>94</v>
      </c>
      <c r="M326" s="227">
        <v>1.010752688172043</v>
      </c>
      <c r="N326" s="226">
        <v>94</v>
      </c>
      <c r="O326" s="227">
        <v>1.010752688172043</v>
      </c>
      <c r="P326" s="226">
        <v>94</v>
      </c>
      <c r="Q326" s="227">
        <v>1.010752688172043</v>
      </c>
      <c r="R326" s="226">
        <v>95</v>
      </c>
      <c r="S326" s="228">
        <v>1.021505376344086</v>
      </c>
      <c r="T326" s="225">
        <v>98</v>
      </c>
      <c r="U326" s="226">
        <v>94</v>
      </c>
      <c r="V326" s="227">
        <v>0.95918367346938771</v>
      </c>
      <c r="W326" s="226">
        <v>45</v>
      </c>
      <c r="X326" s="227">
        <v>0.91836734693877553</v>
      </c>
      <c r="Y326" s="226">
        <v>94</v>
      </c>
      <c r="Z326" s="227">
        <v>0.95918367346938771</v>
      </c>
      <c r="AA326" s="226">
        <v>94</v>
      </c>
      <c r="AB326" s="227">
        <v>0.95918367346938771</v>
      </c>
      <c r="AC326" s="226">
        <v>108</v>
      </c>
      <c r="AD326" s="227">
        <v>1.1020408163265305</v>
      </c>
      <c r="AE326" s="226">
        <v>49</v>
      </c>
      <c r="AF326" s="229">
        <v>1</v>
      </c>
    </row>
    <row r="327" spans="2:32" x14ac:dyDescent="0.25">
      <c r="B327" s="502" t="s">
        <v>102</v>
      </c>
      <c r="C327" s="230">
        <v>203</v>
      </c>
      <c r="D327" s="231">
        <v>187</v>
      </c>
      <c r="E327" s="232">
        <v>0.9211822660098522</v>
      </c>
      <c r="F327" s="231">
        <v>187</v>
      </c>
      <c r="G327" s="232">
        <v>0.9211822660098522</v>
      </c>
      <c r="H327" s="231">
        <v>77</v>
      </c>
      <c r="I327" s="232">
        <v>0.37931034482758619</v>
      </c>
      <c r="J327" s="231">
        <v>187</v>
      </c>
      <c r="K327" s="232">
        <v>0.9211822660098522</v>
      </c>
      <c r="L327" s="231">
        <v>187</v>
      </c>
      <c r="M327" s="232">
        <v>0.9211822660098522</v>
      </c>
      <c r="N327" s="231">
        <v>209</v>
      </c>
      <c r="O327" s="232">
        <v>1.0295566502463054</v>
      </c>
      <c r="P327" s="231">
        <v>209</v>
      </c>
      <c r="Q327" s="232">
        <v>1.0295566502463054</v>
      </c>
      <c r="R327" s="231">
        <v>161</v>
      </c>
      <c r="S327" s="233">
        <v>0.7931034482758621</v>
      </c>
      <c r="T327" s="230">
        <v>242</v>
      </c>
      <c r="U327" s="231">
        <v>200</v>
      </c>
      <c r="V327" s="232">
        <v>0.82644628099173556</v>
      </c>
      <c r="W327" s="231">
        <v>108</v>
      </c>
      <c r="X327" s="232">
        <v>0.8925619834710744</v>
      </c>
      <c r="Y327" s="231">
        <v>200</v>
      </c>
      <c r="Z327" s="232">
        <v>0.82644628099173556</v>
      </c>
      <c r="AA327" s="231">
        <v>200</v>
      </c>
      <c r="AB327" s="232">
        <v>0.82644628099173556</v>
      </c>
      <c r="AC327" s="231">
        <v>123</v>
      </c>
      <c r="AD327" s="232">
        <v>0.50826446280991733</v>
      </c>
      <c r="AE327" s="231">
        <v>94</v>
      </c>
      <c r="AF327" s="234">
        <v>0.77685950413223137</v>
      </c>
    </row>
    <row r="328" spans="2:32" ht="15.75" customHeight="1" x14ac:dyDescent="0.25">
      <c r="B328" s="504" t="s">
        <v>237</v>
      </c>
      <c r="C328" s="225">
        <v>257</v>
      </c>
      <c r="D328" s="226">
        <v>212</v>
      </c>
      <c r="E328" s="227">
        <v>0.82490272373540852</v>
      </c>
      <c r="F328" s="226">
        <v>212</v>
      </c>
      <c r="G328" s="227">
        <v>0.82490272373540852</v>
      </c>
      <c r="H328" s="226">
        <v>83</v>
      </c>
      <c r="I328" s="227">
        <v>0.32295719844357978</v>
      </c>
      <c r="J328" s="226">
        <v>212</v>
      </c>
      <c r="K328" s="227">
        <v>0.82490272373540852</v>
      </c>
      <c r="L328" s="226">
        <v>212</v>
      </c>
      <c r="M328" s="227">
        <v>0.82490272373540852</v>
      </c>
      <c r="N328" s="226">
        <v>204</v>
      </c>
      <c r="O328" s="227">
        <v>0.79377431906614782</v>
      </c>
      <c r="P328" s="226">
        <v>205</v>
      </c>
      <c r="Q328" s="227">
        <v>0.7976653696498055</v>
      </c>
      <c r="R328" s="226">
        <v>138</v>
      </c>
      <c r="S328" s="228">
        <v>0.53696498054474706</v>
      </c>
      <c r="T328" s="225">
        <v>269</v>
      </c>
      <c r="U328" s="226">
        <v>231</v>
      </c>
      <c r="V328" s="227">
        <v>0.85873605947955389</v>
      </c>
      <c r="W328" s="226">
        <v>129</v>
      </c>
      <c r="X328" s="227">
        <v>0.95910780669144979</v>
      </c>
      <c r="Y328" s="226">
        <v>232</v>
      </c>
      <c r="Z328" s="227">
        <v>0.86245353159851301</v>
      </c>
      <c r="AA328" s="226">
        <v>233</v>
      </c>
      <c r="AB328" s="227">
        <v>0.86617100371747213</v>
      </c>
      <c r="AC328" s="226">
        <v>222</v>
      </c>
      <c r="AD328" s="227">
        <v>0.82527881040892193</v>
      </c>
      <c r="AE328" s="226">
        <v>109</v>
      </c>
      <c r="AF328" s="229">
        <v>0.81040892193308545</v>
      </c>
    </row>
    <row r="329" spans="2:32" x14ac:dyDescent="0.25">
      <c r="B329" s="502" t="s">
        <v>103</v>
      </c>
      <c r="C329" s="230">
        <v>162</v>
      </c>
      <c r="D329" s="231">
        <v>152</v>
      </c>
      <c r="E329" s="232">
        <v>0.93827160493827155</v>
      </c>
      <c r="F329" s="231">
        <v>152</v>
      </c>
      <c r="G329" s="232">
        <v>0.93827160493827155</v>
      </c>
      <c r="H329" s="231">
        <v>64</v>
      </c>
      <c r="I329" s="232">
        <v>0.39506172839506171</v>
      </c>
      <c r="J329" s="231">
        <v>152</v>
      </c>
      <c r="K329" s="232">
        <v>0.93827160493827155</v>
      </c>
      <c r="L329" s="231">
        <v>152</v>
      </c>
      <c r="M329" s="232">
        <v>0.93827160493827155</v>
      </c>
      <c r="N329" s="231">
        <v>158</v>
      </c>
      <c r="O329" s="232">
        <v>0.97530864197530864</v>
      </c>
      <c r="P329" s="231">
        <v>158</v>
      </c>
      <c r="Q329" s="232">
        <v>0.97530864197530864</v>
      </c>
      <c r="R329" s="231">
        <v>105</v>
      </c>
      <c r="S329" s="233">
        <v>0.64814814814814814</v>
      </c>
      <c r="T329" s="230">
        <v>167</v>
      </c>
      <c r="U329" s="231">
        <v>158</v>
      </c>
      <c r="V329" s="232">
        <v>0.94610778443113774</v>
      </c>
      <c r="W329" s="231">
        <v>79</v>
      </c>
      <c r="X329" s="232">
        <v>0.94610778443113774</v>
      </c>
      <c r="Y329" s="231">
        <v>158</v>
      </c>
      <c r="Z329" s="232">
        <v>0.94610778443113774</v>
      </c>
      <c r="AA329" s="231">
        <v>158</v>
      </c>
      <c r="AB329" s="232">
        <v>0.94610778443113774</v>
      </c>
      <c r="AC329" s="231">
        <v>120</v>
      </c>
      <c r="AD329" s="232">
        <v>0.71856287425149701</v>
      </c>
      <c r="AE329" s="231">
        <v>79</v>
      </c>
      <c r="AF329" s="234">
        <v>0.94610778443113774</v>
      </c>
    </row>
    <row r="330" spans="2:32" x14ac:dyDescent="0.25">
      <c r="B330" s="504" t="s">
        <v>104</v>
      </c>
      <c r="C330" s="225">
        <v>60</v>
      </c>
      <c r="D330" s="226">
        <v>54</v>
      </c>
      <c r="E330" s="227">
        <v>0.9</v>
      </c>
      <c r="F330" s="226">
        <v>54</v>
      </c>
      <c r="G330" s="227">
        <v>0.9</v>
      </c>
      <c r="H330" s="226">
        <v>17</v>
      </c>
      <c r="I330" s="227">
        <v>0.28333333333333333</v>
      </c>
      <c r="J330" s="226">
        <v>59</v>
      </c>
      <c r="K330" s="227">
        <v>0.98333333333333328</v>
      </c>
      <c r="L330" s="226">
        <v>54</v>
      </c>
      <c r="M330" s="227">
        <v>0.9</v>
      </c>
      <c r="N330" s="226">
        <v>52</v>
      </c>
      <c r="O330" s="227">
        <v>0.8666666666666667</v>
      </c>
      <c r="P330" s="226">
        <v>52</v>
      </c>
      <c r="Q330" s="227">
        <v>0.8666666666666667</v>
      </c>
      <c r="R330" s="226">
        <v>49</v>
      </c>
      <c r="S330" s="228">
        <v>0.81666666666666665</v>
      </c>
      <c r="T330" s="225">
        <v>72</v>
      </c>
      <c r="U330" s="226">
        <v>49</v>
      </c>
      <c r="V330" s="227">
        <v>0.68055555555555558</v>
      </c>
      <c r="W330" s="226">
        <v>21</v>
      </c>
      <c r="X330" s="227">
        <v>0.58333333333333337</v>
      </c>
      <c r="Y330" s="226">
        <v>49</v>
      </c>
      <c r="Z330" s="227">
        <v>0.68055555555555558</v>
      </c>
      <c r="AA330" s="226">
        <v>49</v>
      </c>
      <c r="AB330" s="227">
        <v>0.68055555555555558</v>
      </c>
      <c r="AC330" s="226">
        <v>62</v>
      </c>
      <c r="AD330" s="227">
        <v>0.86111111111111116</v>
      </c>
      <c r="AE330" s="226">
        <v>28</v>
      </c>
      <c r="AF330" s="229">
        <v>0.77777777777777779</v>
      </c>
    </row>
    <row r="331" spans="2:32" x14ac:dyDescent="0.25">
      <c r="B331" s="502" t="s">
        <v>105</v>
      </c>
      <c r="C331" s="230">
        <v>94</v>
      </c>
      <c r="D331" s="231">
        <v>48</v>
      </c>
      <c r="E331" s="232">
        <v>0.51063829787234039</v>
      </c>
      <c r="F331" s="231">
        <v>45</v>
      </c>
      <c r="G331" s="232">
        <v>0.47872340425531917</v>
      </c>
      <c r="H331" s="231">
        <v>30</v>
      </c>
      <c r="I331" s="232">
        <v>0.31914893617021278</v>
      </c>
      <c r="J331" s="231">
        <v>45</v>
      </c>
      <c r="K331" s="232">
        <v>0.47872340425531917</v>
      </c>
      <c r="L331" s="231">
        <v>45</v>
      </c>
      <c r="M331" s="232">
        <v>0.47872340425531917</v>
      </c>
      <c r="N331" s="231">
        <v>56</v>
      </c>
      <c r="O331" s="232">
        <v>0.5957446808510638</v>
      </c>
      <c r="P331" s="231">
        <v>56</v>
      </c>
      <c r="Q331" s="232">
        <v>0.5957446808510638</v>
      </c>
      <c r="R331" s="231">
        <v>36</v>
      </c>
      <c r="S331" s="233">
        <v>0.38297872340425532</v>
      </c>
      <c r="T331" s="230">
        <v>95</v>
      </c>
      <c r="U331" s="231">
        <v>75</v>
      </c>
      <c r="V331" s="232">
        <v>0.78947368421052633</v>
      </c>
      <c r="W331" s="231">
        <v>49</v>
      </c>
      <c r="X331" s="232">
        <v>1.0315789473684212</v>
      </c>
      <c r="Y331" s="231">
        <v>75</v>
      </c>
      <c r="Z331" s="232">
        <v>0.78947368421052633</v>
      </c>
      <c r="AA331" s="231">
        <v>75</v>
      </c>
      <c r="AB331" s="232">
        <v>0.78947368421052633</v>
      </c>
      <c r="AC331" s="231">
        <v>134</v>
      </c>
      <c r="AD331" s="232">
        <v>1.4105263157894736</v>
      </c>
      <c r="AE331" s="231">
        <v>32</v>
      </c>
      <c r="AF331" s="234">
        <v>0.67368421052631577</v>
      </c>
    </row>
    <row r="332" spans="2:32" x14ac:dyDescent="0.25">
      <c r="B332" s="504" t="s">
        <v>106</v>
      </c>
      <c r="C332" s="225">
        <v>472</v>
      </c>
      <c r="D332" s="226">
        <v>433</v>
      </c>
      <c r="E332" s="227">
        <v>0.9173728813559322</v>
      </c>
      <c r="F332" s="226">
        <v>429</v>
      </c>
      <c r="G332" s="227">
        <v>0.90889830508474578</v>
      </c>
      <c r="H332" s="226">
        <v>332</v>
      </c>
      <c r="I332" s="227">
        <v>0.70338983050847459</v>
      </c>
      <c r="J332" s="226">
        <v>429</v>
      </c>
      <c r="K332" s="227">
        <v>0.90889830508474578</v>
      </c>
      <c r="L332" s="226">
        <v>429</v>
      </c>
      <c r="M332" s="227">
        <v>0.90889830508474578</v>
      </c>
      <c r="N332" s="226">
        <v>423</v>
      </c>
      <c r="O332" s="227">
        <v>0.89618644067796616</v>
      </c>
      <c r="P332" s="226">
        <v>476</v>
      </c>
      <c r="Q332" s="227">
        <v>1.0084745762711864</v>
      </c>
      <c r="R332" s="226">
        <v>327</v>
      </c>
      <c r="S332" s="228">
        <v>0.69279661016949157</v>
      </c>
      <c r="T332" s="225">
        <v>538</v>
      </c>
      <c r="U332" s="226">
        <v>538</v>
      </c>
      <c r="V332" s="227">
        <v>1</v>
      </c>
      <c r="W332" s="226">
        <v>305</v>
      </c>
      <c r="X332" s="227">
        <v>1.1338289962825279</v>
      </c>
      <c r="Y332" s="226">
        <v>544</v>
      </c>
      <c r="Z332" s="227">
        <v>1.0111524163568772</v>
      </c>
      <c r="AA332" s="226">
        <v>500</v>
      </c>
      <c r="AB332" s="227">
        <v>0.92936802973977695</v>
      </c>
      <c r="AC332" s="226">
        <v>394</v>
      </c>
      <c r="AD332" s="227">
        <v>0.73234200743494426</v>
      </c>
      <c r="AE332" s="226">
        <v>237</v>
      </c>
      <c r="AF332" s="229">
        <v>0.8810408921933085</v>
      </c>
    </row>
    <row r="333" spans="2:32" x14ac:dyDescent="0.25">
      <c r="B333" s="502" t="s">
        <v>107</v>
      </c>
      <c r="C333" s="230">
        <v>60</v>
      </c>
      <c r="D333" s="231">
        <v>50</v>
      </c>
      <c r="E333" s="232">
        <v>0.83333333333333337</v>
      </c>
      <c r="F333" s="231">
        <v>50</v>
      </c>
      <c r="G333" s="232">
        <v>0.83333333333333337</v>
      </c>
      <c r="H333" s="231">
        <v>11</v>
      </c>
      <c r="I333" s="232">
        <v>0.18333333333333332</v>
      </c>
      <c r="J333" s="231">
        <v>50</v>
      </c>
      <c r="K333" s="232">
        <v>0.83333333333333337</v>
      </c>
      <c r="L333" s="231">
        <v>50</v>
      </c>
      <c r="M333" s="232">
        <v>0.83333333333333337</v>
      </c>
      <c r="N333" s="231">
        <v>52</v>
      </c>
      <c r="O333" s="232">
        <v>0.8666666666666667</v>
      </c>
      <c r="P333" s="231">
        <v>52</v>
      </c>
      <c r="Q333" s="232">
        <v>0.8666666666666667</v>
      </c>
      <c r="R333" s="231">
        <v>27</v>
      </c>
      <c r="S333" s="233">
        <v>0.45</v>
      </c>
      <c r="T333" s="230">
        <v>55</v>
      </c>
      <c r="U333" s="231">
        <v>49</v>
      </c>
      <c r="V333" s="232">
        <v>0.89090909090909087</v>
      </c>
      <c r="W333" s="231">
        <v>26</v>
      </c>
      <c r="X333" s="232">
        <v>0.94545454545454544</v>
      </c>
      <c r="Y333" s="231">
        <v>49</v>
      </c>
      <c r="Z333" s="232">
        <v>0.89090909090909087</v>
      </c>
      <c r="AA333" s="231">
        <v>49</v>
      </c>
      <c r="AB333" s="232">
        <v>0.89090909090909087</v>
      </c>
      <c r="AC333" s="231">
        <v>49</v>
      </c>
      <c r="AD333" s="232">
        <v>0.89090909090909087</v>
      </c>
      <c r="AE333" s="231">
        <v>23</v>
      </c>
      <c r="AF333" s="234">
        <v>0.83636363636363631</v>
      </c>
    </row>
    <row r="334" spans="2:32" ht="15.75" thickBot="1" x14ac:dyDescent="0.3">
      <c r="B334" s="505" t="s">
        <v>108</v>
      </c>
      <c r="C334" s="235">
        <v>99</v>
      </c>
      <c r="D334" s="236">
        <v>113</v>
      </c>
      <c r="E334" s="237">
        <v>1.1414141414141414</v>
      </c>
      <c r="F334" s="236">
        <v>114</v>
      </c>
      <c r="G334" s="237">
        <v>1.1515151515151516</v>
      </c>
      <c r="H334" s="236">
        <v>19</v>
      </c>
      <c r="I334" s="237">
        <v>0.19191919191919191</v>
      </c>
      <c r="J334" s="236">
        <v>114</v>
      </c>
      <c r="K334" s="237">
        <v>1.1515151515151516</v>
      </c>
      <c r="L334" s="236">
        <v>114</v>
      </c>
      <c r="M334" s="237">
        <v>1.1515151515151516</v>
      </c>
      <c r="N334" s="236">
        <v>112</v>
      </c>
      <c r="O334" s="237">
        <v>1.1313131313131313</v>
      </c>
      <c r="P334" s="236">
        <v>112</v>
      </c>
      <c r="Q334" s="237">
        <v>1.1313131313131313</v>
      </c>
      <c r="R334" s="236">
        <v>96</v>
      </c>
      <c r="S334" s="238">
        <v>0.96969696969696972</v>
      </c>
      <c r="T334" s="235">
        <v>104</v>
      </c>
      <c r="U334" s="236">
        <v>102</v>
      </c>
      <c r="V334" s="237">
        <v>0.98076923076923073</v>
      </c>
      <c r="W334" s="236">
        <v>53</v>
      </c>
      <c r="X334" s="237">
        <v>1.0192307692307692</v>
      </c>
      <c r="Y334" s="236">
        <v>102</v>
      </c>
      <c r="Z334" s="237">
        <v>0.98076923076923073</v>
      </c>
      <c r="AA334" s="236">
        <v>102</v>
      </c>
      <c r="AB334" s="237">
        <v>0.98076923076923073</v>
      </c>
      <c r="AC334" s="236">
        <v>113</v>
      </c>
      <c r="AD334" s="237">
        <v>1.0865384615384615</v>
      </c>
      <c r="AE334" s="236">
        <v>49</v>
      </c>
      <c r="AF334" s="239">
        <v>0.94230769230769229</v>
      </c>
    </row>
    <row r="335" spans="2:32" x14ac:dyDescent="0.25">
      <c r="B335" s="591" t="s">
        <v>360</v>
      </c>
      <c r="C335" s="591"/>
      <c r="D335" s="591"/>
      <c r="E335" s="591"/>
      <c r="F335" s="591"/>
      <c r="G335" s="591"/>
      <c r="H335" s="591"/>
      <c r="I335" s="591"/>
      <c r="J335" s="591"/>
      <c r="K335" s="240"/>
      <c r="L335" s="240"/>
      <c r="M335" s="240"/>
      <c r="N335" s="241"/>
      <c r="O335" s="240"/>
      <c r="P335" s="240"/>
      <c r="Q335" s="240"/>
      <c r="R335" s="240"/>
      <c r="S335" s="240"/>
      <c r="T335" s="240"/>
      <c r="U335" s="241"/>
      <c r="V335" s="240"/>
      <c r="W335" s="241"/>
      <c r="X335" s="240"/>
    </row>
    <row r="336" spans="2:32" x14ac:dyDescent="0.25">
      <c r="B336" s="590" t="s">
        <v>361</v>
      </c>
      <c r="C336" s="590"/>
      <c r="D336" s="590"/>
      <c r="E336" s="590"/>
      <c r="F336" s="590"/>
      <c r="G336" s="590"/>
      <c r="H336" s="590"/>
      <c r="I336" s="590"/>
      <c r="J336" s="590"/>
      <c r="K336" s="590"/>
      <c r="L336" s="242"/>
      <c r="M336" s="242"/>
      <c r="N336" s="241"/>
      <c r="O336" s="243"/>
      <c r="P336" s="243"/>
      <c r="Q336" s="243"/>
      <c r="R336" s="243"/>
      <c r="S336" s="243"/>
      <c r="T336" s="243"/>
      <c r="U336" s="241"/>
      <c r="V336" s="243"/>
      <c r="W336" s="241"/>
      <c r="X336" s="243"/>
    </row>
    <row r="337" spans="2:24" x14ac:dyDescent="0.25">
      <c r="B337" s="590" t="s">
        <v>362</v>
      </c>
      <c r="C337" s="590"/>
      <c r="D337" s="590"/>
      <c r="E337" s="590"/>
      <c r="F337" s="590"/>
      <c r="G337" s="590"/>
      <c r="H337" s="590"/>
      <c r="I337" s="590"/>
      <c r="J337" s="590"/>
      <c r="K337" s="590"/>
      <c r="L337" s="590"/>
      <c r="M337" s="590"/>
      <c r="N337" s="590"/>
      <c r="O337" s="590"/>
      <c r="P337" s="590"/>
      <c r="Q337" s="590"/>
      <c r="R337" s="590"/>
      <c r="S337" s="590"/>
      <c r="T337" s="590"/>
      <c r="U337" s="590"/>
      <c r="V337" s="590"/>
      <c r="W337" s="590"/>
      <c r="X337" s="590"/>
    </row>
    <row r="339" spans="2:24" x14ac:dyDescent="0.25">
      <c r="B339" s="244" t="s">
        <v>363</v>
      </c>
    </row>
    <row r="340" spans="2:24" x14ac:dyDescent="0.25">
      <c r="B340" s="245" t="s">
        <v>364</v>
      </c>
    </row>
    <row r="341" spans="2:24" x14ac:dyDescent="0.25">
      <c r="B341" s="245" t="s">
        <v>365</v>
      </c>
    </row>
    <row r="342" spans="2:24" x14ac:dyDescent="0.25">
      <c r="B342" s="245" t="s">
        <v>366</v>
      </c>
    </row>
    <row r="343" spans="2:24" x14ac:dyDescent="0.25">
      <c r="B343" s="245" t="s">
        <v>367</v>
      </c>
    </row>
    <row r="344" spans="2:24" x14ac:dyDescent="0.25">
      <c r="B344" s="245" t="s">
        <v>368</v>
      </c>
    </row>
    <row r="348" spans="2:24" ht="18" x14ac:dyDescent="0.25">
      <c r="B348" s="39" t="s">
        <v>379</v>
      </c>
    </row>
    <row r="352" spans="2:24" ht="25.5" customHeight="1" thickBot="1" x14ac:dyDescent="0.3">
      <c r="B352" s="656" t="s">
        <v>380</v>
      </c>
      <c r="C352" s="656"/>
      <c r="D352" s="656"/>
      <c r="E352" s="656"/>
      <c r="F352" s="656"/>
      <c r="G352" s="656"/>
      <c r="H352" s="656"/>
      <c r="I352" s="656"/>
      <c r="J352" s="656"/>
      <c r="K352" s="656"/>
      <c r="L352" s="656"/>
      <c r="M352" s="656"/>
      <c r="N352" s="656"/>
      <c r="O352" s="656"/>
    </row>
    <row r="353" spans="2:108" s="255" customFormat="1" ht="27" customHeight="1" x14ac:dyDescent="0.2">
      <c r="B353" s="657" t="s">
        <v>120</v>
      </c>
      <c r="C353" s="660" t="s">
        <v>381</v>
      </c>
      <c r="D353" s="661"/>
      <c r="E353" s="661"/>
      <c r="F353" s="661"/>
      <c r="G353" s="661"/>
      <c r="H353" s="661"/>
      <c r="I353" s="661"/>
      <c r="J353" s="661"/>
      <c r="K353" s="661"/>
      <c r="L353" s="661"/>
      <c r="M353" s="661"/>
      <c r="N353" s="661"/>
      <c r="O353" s="661"/>
      <c r="P353" s="661"/>
      <c r="Q353" s="661"/>
      <c r="R353" s="661"/>
      <c r="S353" s="661"/>
      <c r="T353" s="661"/>
      <c r="U353" s="661"/>
      <c r="V353" s="661"/>
      <c r="W353" s="661"/>
      <c r="X353" s="661"/>
      <c r="Y353" s="661"/>
      <c r="Z353" s="661"/>
      <c r="AA353" s="661"/>
      <c r="AB353" s="661"/>
      <c r="AC353" s="661"/>
      <c r="AD353" s="661"/>
      <c r="AE353" s="661"/>
      <c r="AF353" s="661"/>
      <c r="AG353" s="661"/>
      <c r="AH353" s="661"/>
      <c r="AI353" s="661"/>
      <c r="AJ353" s="662"/>
      <c r="AK353" s="663" t="s">
        <v>382</v>
      </c>
      <c r="AL353" s="663"/>
      <c r="AM353" s="663"/>
      <c r="AN353" s="663"/>
      <c r="AO353" s="663"/>
      <c r="AP353" s="663"/>
      <c r="AQ353" s="663" t="s">
        <v>383</v>
      </c>
      <c r="AR353" s="663"/>
      <c r="AS353" s="663" t="s">
        <v>384</v>
      </c>
      <c r="AT353" s="663"/>
      <c r="AU353" s="663"/>
      <c r="AV353" s="663"/>
      <c r="AW353" s="663"/>
      <c r="AX353" s="663"/>
      <c r="AY353" s="663"/>
      <c r="AZ353" s="663"/>
      <c r="BA353" s="663"/>
      <c r="BB353" s="663"/>
      <c r="BC353" s="663"/>
      <c r="BD353" s="663"/>
      <c r="BE353" s="663"/>
      <c r="BF353" s="663"/>
      <c r="BG353" s="663"/>
      <c r="BH353" s="663"/>
      <c r="BI353" s="663" t="s">
        <v>385</v>
      </c>
      <c r="BJ353" s="663"/>
      <c r="BK353" s="663"/>
      <c r="BL353" s="663"/>
      <c r="BM353" s="663"/>
      <c r="BN353" s="663"/>
      <c r="BO353" s="663"/>
      <c r="BP353" s="663"/>
      <c r="BQ353" s="663"/>
      <c r="BR353" s="663"/>
      <c r="BS353" s="663"/>
      <c r="BT353" s="663"/>
      <c r="BU353" s="663"/>
      <c r="BV353" s="663"/>
      <c r="BW353" s="663"/>
      <c r="BX353" s="663"/>
      <c r="BY353" s="663"/>
      <c r="BZ353" s="663"/>
      <c r="CA353" s="684" t="s">
        <v>386</v>
      </c>
      <c r="CB353" s="684"/>
      <c r="CC353" s="684"/>
      <c r="CD353" s="684"/>
      <c r="CE353" s="663" t="s">
        <v>387</v>
      </c>
      <c r="CF353" s="663"/>
      <c r="CG353" s="663"/>
      <c r="CH353" s="663"/>
      <c r="CI353" s="663"/>
      <c r="CJ353" s="663"/>
      <c r="CK353" s="663" t="s">
        <v>388</v>
      </c>
      <c r="CL353" s="663"/>
      <c r="CM353" s="663"/>
      <c r="CN353" s="663"/>
      <c r="CO353" s="663"/>
      <c r="CP353" s="663"/>
      <c r="CQ353" s="663" t="s">
        <v>389</v>
      </c>
      <c r="CR353" s="663"/>
      <c r="CS353" s="663"/>
      <c r="CT353" s="663"/>
      <c r="CU353" s="663"/>
      <c r="CV353" s="663"/>
      <c r="CW353" s="663"/>
      <c r="CX353" s="663"/>
      <c r="CY353" s="663"/>
      <c r="CZ353" s="663"/>
      <c r="DA353" s="663"/>
      <c r="DB353" s="663"/>
      <c r="DC353" s="663"/>
      <c r="DD353" s="682"/>
    </row>
    <row r="354" spans="2:108" s="255" customFormat="1" ht="12.75" customHeight="1" x14ac:dyDescent="0.2">
      <c r="B354" s="658"/>
      <c r="C354" s="592" t="s">
        <v>390</v>
      </c>
      <c r="D354" s="592"/>
      <c r="E354" s="592" t="s">
        <v>391</v>
      </c>
      <c r="F354" s="592"/>
      <c r="G354" s="592" t="s">
        <v>354</v>
      </c>
      <c r="H354" s="592"/>
      <c r="I354" s="592" t="s">
        <v>392</v>
      </c>
      <c r="J354" s="592"/>
      <c r="K354" s="592" t="s">
        <v>393</v>
      </c>
      <c r="L354" s="592"/>
      <c r="M354" s="592" t="s">
        <v>394</v>
      </c>
      <c r="N354" s="592"/>
      <c r="O354" s="592" t="s">
        <v>395</v>
      </c>
      <c r="P354" s="592"/>
      <c r="Q354" s="592" t="s">
        <v>396</v>
      </c>
      <c r="R354" s="592"/>
      <c r="S354" s="592" t="s">
        <v>397</v>
      </c>
      <c r="T354" s="592"/>
      <c r="U354" s="592" t="s">
        <v>351</v>
      </c>
      <c r="V354" s="592"/>
      <c r="W354" s="592" t="s">
        <v>398</v>
      </c>
      <c r="X354" s="592"/>
      <c r="Y354" s="592" t="s">
        <v>399</v>
      </c>
      <c r="Z354" s="592"/>
      <c r="AA354" s="592" t="s">
        <v>400</v>
      </c>
      <c r="AB354" s="592"/>
      <c r="AC354" s="592" t="s">
        <v>401</v>
      </c>
      <c r="AD354" s="592"/>
      <c r="AE354" s="683" t="s">
        <v>402</v>
      </c>
      <c r="AF354" s="683"/>
      <c r="AG354" s="683"/>
      <c r="AH354" s="683"/>
      <c r="AI354" s="592" t="s">
        <v>403</v>
      </c>
      <c r="AJ354" s="592"/>
      <c r="AK354" s="592" t="s">
        <v>404</v>
      </c>
      <c r="AL354" s="592"/>
      <c r="AM354" s="592" t="s">
        <v>405</v>
      </c>
      <c r="AN354" s="592"/>
      <c r="AO354" s="592" t="s">
        <v>406</v>
      </c>
      <c r="AP354" s="592"/>
      <c r="AQ354" s="592" t="s">
        <v>407</v>
      </c>
      <c r="AR354" s="592"/>
      <c r="AS354" s="592" t="s">
        <v>408</v>
      </c>
      <c r="AT354" s="592"/>
      <c r="AU354" s="592" t="s">
        <v>409</v>
      </c>
      <c r="AV354" s="592"/>
      <c r="AW354" s="592" t="s">
        <v>410</v>
      </c>
      <c r="AX354" s="592"/>
      <c r="AY354" s="592" t="s">
        <v>411</v>
      </c>
      <c r="AZ354" s="592"/>
      <c r="BA354" s="592" t="s">
        <v>412</v>
      </c>
      <c r="BB354" s="592"/>
      <c r="BC354" s="592" t="s">
        <v>413</v>
      </c>
      <c r="BD354" s="592"/>
      <c r="BE354" s="592" t="s">
        <v>414</v>
      </c>
      <c r="BF354" s="592"/>
      <c r="BG354" s="592" t="s">
        <v>415</v>
      </c>
      <c r="BH354" s="592"/>
      <c r="BI354" s="592" t="s">
        <v>416</v>
      </c>
      <c r="BJ354" s="592"/>
      <c r="BK354" s="592"/>
      <c r="BL354" s="592"/>
      <c r="BM354" s="592"/>
      <c r="BN354" s="592"/>
      <c r="BO354" s="685" t="s">
        <v>417</v>
      </c>
      <c r="BP354" s="685"/>
      <c r="BQ354" s="685"/>
      <c r="BR354" s="685"/>
      <c r="BS354" s="685"/>
      <c r="BT354" s="685"/>
      <c r="BU354" s="685"/>
      <c r="BV354" s="685"/>
      <c r="BW354" s="592" t="s">
        <v>418</v>
      </c>
      <c r="BX354" s="592"/>
      <c r="BY354" s="685" t="s">
        <v>419</v>
      </c>
      <c r="BZ354" s="685"/>
      <c r="CA354" s="592" t="s">
        <v>352</v>
      </c>
      <c r="CB354" s="592"/>
      <c r="CC354" s="592" t="s">
        <v>420</v>
      </c>
      <c r="CD354" s="592"/>
      <c r="CE354" s="592" t="s">
        <v>421</v>
      </c>
      <c r="CF354" s="592"/>
      <c r="CG354" s="592" t="s">
        <v>422</v>
      </c>
      <c r="CH354" s="592"/>
      <c r="CI354" s="592" t="s">
        <v>423</v>
      </c>
      <c r="CJ354" s="592"/>
      <c r="CK354" s="592" t="s">
        <v>424</v>
      </c>
      <c r="CL354" s="592"/>
      <c r="CM354" s="592" t="s">
        <v>425</v>
      </c>
      <c r="CN354" s="592"/>
      <c r="CO354" s="592" t="s">
        <v>426</v>
      </c>
      <c r="CP354" s="592"/>
      <c r="CQ354" s="686" t="s">
        <v>427</v>
      </c>
      <c r="CR354" s="687"/>
      <c r="CS354" s="686" t="s">
        <v>428</v>
      </c>
      <c r="CT354" s="687"/>
      <c r="CU354" s="686" t="s">
        <v>429</v>
      </c>
      <c r="CV354" s="687"/>
      <c r="CW354" s="686" t="s">
        <v>430</v>
      </c>
      <c r="CX354" s="687"/>
      <c r="CY354" s="686" t="s">
        <v>431</v>
      </c>
      <c r="CZ354" s="687"/>
      <c r="DA354" s="686" t="s">
        <v>432</v>
      </c>
      <c r="DB354" s="687"/>
      <c r="DC354" s="686" t="s">
        <v>433</v>
      </c>
      <c r="DD354" s="688"/>
    </row>
    <row r="355" spans="2:108" s="255" customFormat="1" ht="12.75" customHeight="1" x14ac:dyDescent="0.2">
      <c r="B355" s="658"/>
      <c r="C355" s="592"/>
      <c r="D355" s="592"/>
      <c r="E355" s="592"/>
      <c r="F355" s="592"/>
      <c r="G355" s="592"/>
      <c r="H355" s="592"/>
      <c r="I355" s="592"/>
      <c r="J355" s="592"/>
      <c r="K355" s="592"/>
      <c r="L355" s="592"/>
      <c r="M355" s="592"/>
      <c r="N355" s="592"/>
      <c r="O355" s="592"/>
      <c r="P355" s="592"/>
      <c r="Q355" s="592"/>
      <c r="R355" s="592"/>
      <c r="S355" s="592"/>
      <c r="T355" s="592"/>
      <c r="U355" s="592"/>
      <c r="V355" s="592"/>
      <c r="W355" s="592"/>
      <c r="X355" s="592"/>
      <c r="Y355" s="592"/>
      <c r="Z355" s="592"/>
      <c r="AA355" s="592"/>
      <c r="AB355" s="592"/>
      <c r="AC355" s="592"/>
      <c r="AD355" s="592"/>
      <c r="AE355" s="683"/>
      <c r="AF355" s="683"/>
      <c r="AG355" s="683"/>
      <c r="AH355" s="683"/>
      <c r="AI355" s="592"/>
      <c r="AJ355" s="592"/>
      <c r="AK355" s="592"/>
      <c r="AL355" s="592"/>
      <c r="AM355" s="592"/>
      <c r="AN355" s="592"/>
      <c r="AO355" s="592"/>
      <c r="AP355" s="592"/>
      <c r="AQ355" s="592"/>
      <c r="AR355" s="592"/>
      <c r="AS355" s="592"/>
      <c r="AT355" s="592"/>
      <c r="AU355" s="592"/>
      <c r="AV355" s="592"/>
      <c r="AW355" s="592"/>
      <c r="AX355" s="592"/>
      <c r="AY355" s="592"/>
      <c r="AZ355" s="592"/>
      <c r="BA355" s="592"/>
      <c r="BB355" s="592"/>
      <c r="BC355" s="592"/>
      <c r="BD355" s="592"/>
      <c r="BE355" s="592"/>
      <c r="BF355" s="592"/>
      <c r="BG355" s="592"/>
      <c r="BH355" s="592"/>
      <c r="BI355" s="592"/>
      <c r="BJ355" s="592"/>
      <c r="BK355" s="592"/>
      <c r="BL355" s="592"/>
      <c r="BM355" s="592"/>
      <c r="BN355" s="592"/>
      <c r="BO355" s="685"/>
      <c r="BP355" s="685"/>
      <c r="BQ355" s="685"/>
      <c r="BR355" s="685"/>
      <c r="BS355" s="685"/>
      <c r="BT355" s="685"/>
      <c r="BU355" s="685"/>
      <c r="BV355" s="685"/>
      <c r="BW355" s="592"/>
      <c r="BX355" s="592"/>
      <c r="BY355" s="685"/>
      <c r="BZ355" s="685"/>
      <c r="CA355" s="592"/>
      <c r="CB355" s="592"/>
      <c r="CC355" s="592"/>
      <c r="CD355" s="592"/>
      <c r="CE355" s="592"/>
      <c r="CF355" s="592"/>
      <c r="CG355" s="592"/>
      <c r="CH355" s="592"/>
      <c r="CI355" s="592"/>
      <c r="CJ355" s="592"/>
      <c r="CK355" s="592"/>
      <c r="CL355" s="592"/>
      <c r="CM355" s="592"/>
      <c r="CN355" s="592"/>
      <c r="CO355" s="592"/>
      <c r="CP355" s="592"/>
      <c r="CQ355" s="687"/>
      <c r="CR355" s="687"/>
      <c r="CS355" s="687"/>
      <c r="CT355" s="687"/>
      <c r="CU355" s="687"/>
      <c r="CV355" s="687"/>
      <c r="CW355" s="687"/>
      <c r="CX355" s="687"/>
      <c r="CY355" s="687"/>
      <c r="CZ355" s="687"/>
      <c r="DA355" s="687"/>
      <c r="DB355" s="687"/>
      <c r="DC355" s="687"/>
      <c r="DD355" s="688"/>
    </row>
    <row r="356" spans="2:108" s="255" customFormat="1" ht="41.25" customHeight="1" x14ac:dyDescent="0.2">
      <c r="B356" s="658"/>
      <c r="C356" s="592"/>
      <c r="D356" s="592"/>
      <c r="E356" s="592"/>
      <c r="F356" s="592"/>
      <c r="G356" s="592"/>
      <c r="H356" s="592"/>
      <c r="I356" s="592"/>
      <c r="J356" s="592"/>
      <c r="K356" s="592"/>
      <c r="L356" s="592"/>
      <c r="M356" s="592"/>
      <c r="N356" s="592"/>
      <c r="O356" s="592"/>
      <c r="P356" s="592"/>
      <c r="Q356" s="592"/>
      <c r="R356" s="592"/>
      <c r="S356" s="592"/>
      <c r="T356" s="592"/>
      <c r="U356" s="592"/>
      <c r="V356" s="592"/>
      <c r="W356" s="592"/>
      <c r="X356" s="592"/>
      <c r="Y356" s="592"/>
      <c r="Z356" s="592"/>
      <c r="AA356" s="592"/>
      <c r="AB356" s="592"/>
      <c r="AC356" s="592"/>
      <c r="AD356" s="592"/>
      <c r="AE356" s="592" t="s">
        <v>434</v>
      </c>
      <c r="AF356" s="592"/>
      <c r="AG356" s="592" t="s">
        <v>435</v>
      </c>
      <c r="AH356" s="592"/>
      <c r="AI356" s="592"/>
      <c r="AJ356" s="592"/>
      <c r="AK356" s="592"/>
      <c r="AL356" s="592"/>
      <c r="AM356" s="592"/>
      <c r="AN356" s="592"/>
      <c r="AO356" s="592"/>
      <c r="AP356" s="592"/>
      <c r="AQ356" s="592"/>
      <c r="AR356" s="592"/>
      <c r="AS356" s="592"/>
      <c r="AT356" s="592"/>
      <c r="AU356" s="592"/>
      <c r="AV356" s="592"/>
      <c r="AW356" s="592"/>
      <c r="AX356" s="592"/>
      <c r="AY356" s="592"/>
      <c r="AZ356" s="592"/>
      <c r="BA356" s="592"/>
      <c r="BB356" s="592"/>
      <c r="BC356" s="592"/>
      <c r="BD356" s="592"/>
      <c r="BE356" s="592"/>
      <c r="BF356" s="592"/>
      <c r="BG356" s="592"/>
      <c r="BH356" s="592"/>
      <c r="BI356" s="592" t="s">
        <v>416</v>
      </c>
      <c r="BJ356" s="592"/>
      <c r="BK356" s="592" t="s">
        <v>436</v>
      </c>
      <c r="BL356" s="592"/>
      <c r="BM356" s="592" t="s">
        <v>437</v>
      </c>
      <c r="BN356" s="592"/>
      <c r="BO356" s="592" t="s">
        <v>438</v>
      </c>
      <c r="BP356" s="592"/>
      <c r="BQ356" s="592" t="s">
        <v>439</v>
      </c>
      <c r="BR356" s="592"/>
      <c r="BS356" s="592" t="s">
        <v>440</v>
      </c>
      <c r="BT356" s="592"/>
      <c r="BU356" s="592" t="s">
        <v>441</v>
      </c>
      <c r="BV356" s="592"/>
      <c r="BW356" s="592"/>
      <c r="BX356" s="592"/>
      <c r="BY356" s="685"/>
      <c r="BZ356" s="685"/>
      <c r="CA356" s="592"/>
      <c r="CB356" s="592"/>
      <c r="CC356" s="592"/>
      <c r="CD356" s="592"/>
      <c r="CE356" s="592"/>
      <c r="CF356" s="592"/>
      <c r="CG356" s="592"/>
      <c r="CH356" s="592"/>
      <c r="CI356" s="592"/>
      <c r="CJ356" s="592"/>
      <c r="CK356" s="592"/>
      <c r="CL356" s="592"/>
      <c r="CM356" s="592"/>
      <c r="CN356" s="592"/>
      <c r="CO356" s="592"/>
      <c r="CP356" s="592"/>
      <c r="CQ356" s="687"/>
      <c r="CR356" s="687"/>
      <c r="CS356" s="687"/>
      <c r="CT356" s="687"/>
      <c r="CU356" s="687"/>
      <c r="CV356" s="687"/>
      <c r="CW356" s="687"/>
      <c r="CX356" s="687"/>
      <c r="CY356" s="687"/>
      <c r="CZ356" s="687"/>
      <c r="DA356" s="687"/>
      <c r="DB356" s="687"/>
      <c r="DC356" s="687"/>
      <c r="DD356" s="688"/>
    </row>
    <row r="357" spans="2:108" s="260" customFormat="1" ht="50.25" customHeight="1" thickBot="1" x14ac:dyDescent="0.25">
      <c r="B357" s="659"/>
      <c r="C357" s="256" t="s">
        <v>442</v>
      </c>
      <c r="D357" s="256" t="s">
        <v>443</v>
      </c>
      <c r="E357" s="257" t="s">
        <v>442</v>
      </c>
      <c r="F357" s="256" t="s">
        <v>444</v>
      </c>
      <c r="G357" s="256" t="s">
        <v>442</v>
      </c>
      <c r="H357" s="256" t="s">
        <v>444</v>
      </c>
      <c r="I357" s="256" t="s">
        <v>442</v>
      </c>
      <c r="J357" s="256" t="s">
        <v>444</v>
      </c>
      <c r="K357" s="256" t="s">
        <v>442</v>
      </c>
      <c r="L357" s="256" t="s">
        <v>444</v>
      </c>
      <c r="M357" s="256" t="s">
        <v>442</v>
      </c>
      <c r="N357" s="256" t="s">
        <v>444</v>
      </c>
      <c r="O357" s="256" t="s">
        <v>442</v>
      </c>
      <c r="P357" s="256" t="s">
        <v>444</v>
      </c>
      <c r="Q357" s="256" t="s">
        <v>442</v>
      </c>
      <c r="R357" s="256" t="s">
        <v>444</v>
      </c>
      <c r="S357" s="256" t="s">
        <v>442</v>
      </c>
      <c r="T357" s="256" t="s">
        <v>444</v>
      </c>
      <c r="U357" s="256" t="s">
        <v>442</v>
      </c>
      <c r="V357" s="256" t="s">
        <v>444</v>
      </c>
      <c r="W357" s="256" t="s">
        <v>442</v>
      </c>
      <c r="X357" s="256" t="s">
        <v>444</v>
      </c>
      <c r="Y357" s="256" t="s">
        <v>442</v>
      </c>
      <c r="Z357" s="256" t="s">
        <v>444</v>
      </c>
      <c r="AA357" s="256" t="s">
        <v>442</v>
      </c>
      <c r="AB357" s="256" t="s">
        <v>444</v>
      </c>
      <c r="AC357" s="256" t="s">
        <v>442</v>
      </c>
      <c r="AD357" s="256" t="s">
        <v>444</v>
      </c>
      <c r="AE357" s="256" t="s">
        <v>442</v>
      </c>
      <c r="AF357" s="256" t="s">
        <v>444</v>
      </c>
      <c r="AG357" s="256" t="s">
        <v>442</v>
      </c>
      <c r="AH357" s="256" t="s">
        <v>444</v>
      </c>
      <c r="AI357" s="256" t="s">
        <v>442</v>
      </c>
      <c r="AJ357" s="256" t="s">
        <v>444</v>
      </c>
      <c r="AK357" s="256" t="s">
        <v>442</v>
      </c>
      <c r="AL357" s="256" t="s">
        <v>444</v>
      </c>
      <c r="AM357" s="256" t="s">
        <v>442</v>
      </c>
      <c r="AN357" s="256" t="s">
        <v>443</v>
      </c>
      <c r="AO357" s="256" t="s">
        <v>442</v>
      </c>
      <c r="AP357" s="256" t="s">
        <v>445</v>
      </c>
      <c r="AQ357" s="256" t="s">
        <v>442</v>
      </c>
      <c r="AR357" s="256" t="s">
        <v>443</v>
      </c>
      <c r="AS357" s="256" t="s">
        <v>446</v>
      </c>
      <c r="AT357" s="256" t="s">
        <v>444</v>
      </c>
      <c r="AU357" s="256" t="s">
        <v>442</v>
      </c>
      <c r="AV357" s="256" t="s">
        <v>447</v>
      </c>
      <c r="AW357" s="256" t="s">
        <v>442</v>
      </c>
      <c r="AX357" s="256" t="s">
        <v>444</v>
      </c>
      <c r="AY357" s="256" t="s">
        <v>442</v>
      </c>
      <c r="AZ357" s="256" t="s">
        <v>444</v>
      </c>
      <c r="BA357" s="256" t="s">
        <v>442</v>
      </c>
      <c r="BB357" s="256" t="s">
        <v>444</v>
      </c>
      <c r="BC357" s="256" t="s">
        <v>442</v>
      </c>
      <c r="BD357" s="256" t="s">
        <v>444</v>
      </c>
      <c r="BE357" s="256" t="s">
        <v>442</v>
      </c>
      <c r="BF357" s="256" t="s">
        <v>444</v>
      </c>
      <c r="BG357" s="256" t="s">
        <v>442</v>
      </c>
      <c r="BH357" s="256" t="s">
        <v>444</v>
      </c>
      <c r="BI357" s="256" t="s">
        <v>442</v>
      </c>
      <c r="BJ357" s="256" t="s">
        <v>444</v>
      </c>
      <c r="BK357" s="256" t="s">
        <v>442</v>
      </c>
      <c r="BL357" s="256" t="s">
        <v>444</v>
      </c>
      <c r="BM357" s="256" t="s">
        <v>442</v>
      </c>
      <c r="BN357" s="256" t="s">
        <v>444</v>
      </c>
      <c r="BO357" s="256" t="s">
        <v>442</v>
      </c>
      <c r="BP357" s="256" t="s">
        <v>444</v>
      </c>
      <c r="BQ357" s="256" t="s">
        <v>442</v>
      </c>
      <c r="BR357" s="256" t="s">
        <v>444</v>
      </c>
      <c r="BS357" s="256" t="s">
        <v>442</v>
      </c>
      <c r="BT357" s="256" t="s">
        <v>444</v>
      </c>
      <c r="BU357" s="256" t="s">
        <v>442</v>
      </c>
      <c r="BV357" s="256" t="s">
        <v>444</v>
      </c>
      <c r="BW357" s="256" t="s">
        <v>442</v>
      </c>
      <c r="BX357" s="256" t="s">
        <v>444</v>
      </c>
      <c r="BY357" s="256" t="s">
        <v>442</v>
      </c>
      <c r="BZ357" s="256" t="s">
        <v>444</v>
      </c>
      <c r="CA357" s="256" t="s">
        <v>442</v>
      </c>
      <c r="CB357" s="256" t="s">
        <v>444</v>
      </c>
      <c r="CC357" s="256" t="s">
        <v>442</v>
      </c>
      <c r="CD357" s="256" t="s">
        <v>444</v>
      </c>
      <c r="CE357" s="256" t="s">
        <v>442</v>
      </c>
      <c r="CF357" s="256" t="s">
        <v>444</v>
      </c>
      <c r="CG357" s="256" t="s">
        <v>442</v>
      </c>
      <c r="CH357" s="256" t="s">
        <v>443</v>
      </c>
      <c r="CI357" s="256" t="s">
        <v>442</v>
      </c>
      <c r="CJ357" s="256" t="s">
        <v>444</v>
      </c>
      <c r="CK357" s="256" t="s">
        <v>442</v>
      </c>
      <c r="CL357" s="256" t="s">
        <v>444</v>
      </c>
      <c r="CM357" s="256" t="s">
        <v>442</v>
      </c>
      <c r="CN357" s="256" t="s">
        <v>444</v>
      </c>
      <c r="CO357" s="256" t="s">
        <v>442</v>
      </c>
      <c r="CP357" s="256" t="s">
        <v>444</v>
      </c>
      <c r="CQ357" s="256" t="s">
        <v>442</v>
      </c>
      <c r="CR357" s="256" t="s">
        <v>444</v>
      </c>
      <c r="CS357" s="256" t="s">
        <v>442</v>
      </c>
      <c r="CT357" s="256" t="s">
        <v>444</v>
      </c>
      <c r="CU357" s="257" t="s">
        <v>442</v>
      </c>
      <c r="CV357" s="258" t="s">
        <v>444</v>
      </c>
      <c r="CW357" s="256" t="s">
        <v>442</v>
      </c>
      <c r="CX357" s="258" t="s">
        <v>444</v>
      </c>
      <c r="CY357" s="256" t="s">
        <v>442</v>
      </c>
      <c r="CZ357" s="256" t="s">
        <v>444</v>
      </c>
      <c r="DA357" s="256" t="s">
        <v>442</v>
      </c>
      <c r="DB357" s="256" t="s">
        <v>444</v>
      </c>
      <c r="DC357" s="256" t="s">
        <v>442</v>
      </c>
      <c r="DD357" s="259" t="s">
        <v>444</v>
      </c>
    </row>
    <row r="358" spans="2:108" s="268" customFormat="1" ht="15.75" customHeight="1" thickBot="1" x14ac:dyDescent="0.25">
      <c r="B358" s="261" t="s">
        <v>1</v>
      </c>
      <c r="C358" s="262">
        <v>0</v>
      </c>
      <c r="D358" s="263">
        <v>0</v>
      </c>
      <c r="E358" s="264">
        <v>4</v>
      </c>
      <c r="F358" s="263">
        <v>6.1954999296036324E-2</v>
      </c>
      <c r="G358" s="262">
        <v>10015</v>
      </c>
      <c r="H358" s="263">
        <v>155.11982948745094</v>
      </c>
      <c r="I358" s="262">
        <v>291</v>
      </c>
      <c r="J358" s="263">
        <v>4.5072261987866424</v>
      </c>
      <c r="K358" s="262">
        <v>0</v>
      </c>
      <c r="L358" s="263">
        <v>0</v>
      </c>
      <c r="M358" s="262">
        <v>735</v>
      </c>
      <c r="N358" s="263">
        <v>11.384231120646673</v>
      </c>
      <c r="O358" s="262">
        <v>438</v>
      </c>
      <c r="P358" s="263">
        <v>6.784072422915977</v>
      </c>
      <c r="Q358" s="262">
        <v>0</v>
      </c>
      <c r="R358" s="263">
        <v>0</v>
      </c>
      <c r="S358" s="262">
        <v>0</v>
      </c>
      <c r="T358" s="263">
        <v>0</v>
      </c>
      <c r="U358" s="262">
        <v>0</v>
      </c>
      <c r="V358" s="263">
        <v>0</v>
      </c>
      <c r="W358" s="262">
        <v>0</v>
      </c>
      <c r="X358" s="263">
        <v>0</v>
      </c>
      <c r="Y358" s="262">
        <v>10</v>
      </c>
      <c r="Z358" s="263">
        <v>0.15488749824009082</v>
      </c>
      <c r="AA358" s="262">
        <v>4</v>
      </c>
      <c r="AB358" s="263">
        <v>6.1954999296036324E-2</v>
      </c>
      <c r="AC358" s="262">
        <v>16</v>
      </c>
      <c r="AD358" s="263">
        <v>0.2478199971841453</v>
      </c>
      <c r="AE358" s="262">
        <v>2022</v>
      </c>
      <c r="AF358" s="263">
        <v>31.31825214414636</v>
      </c>
      <c r="AG358" s="262">
        <v>513</v>
      </c>
      <c r="AH358" s="263">
        <v>7.9457286597166581</v>
      </c>
      <c r="AI358" s="264">
        <v>9</v>
      </c>
      <c r="AJ358" s="263">
        <v>0.13939874841608174</v>
      </c>
      <c r="AK358" s="262">
        <v>1739</v>
      </c>
      <c r="AL358" s="263">
        <v>26.934935943951793</v>
      </c>
      <c r="AM358" s="262">
        <v>104</v>
      </c>
      <c r="AN358" s="263">
        <v>1.3895198140181171</v>
      </c>
      <c r="AO358" s="262">
        <v>486</v>
      </c>
      <c r="AP358" s="263">
        <v>5.9437181258943097</v>
      </c>
      <c r="AQ358" s="262">
        <v>1212</v>
      </c>
      <c r="AR358" s="263">
        <v>16.193250140288058</v>
      </c>
      <c r="AS358" s="262">
        <v>2081</v>
      </c>
      <c r="AT358" s="263">
        <v>32.2320883837629</v>
      </c>
      <c r="AU358" s="262">
        <v>1017</v>
      </c>
      <c r="AV358" s="263">
        <v>15.752058571017233</v>
      </c>
      <c r="AW358" s="265">
        <v>997</v>
      </c>
      <c r="AX358" s="266">
        <v>15.442283574537054</v>
      </c>
      <c r="AY358" s="265">
        <v>612</v>
      </c>
      <c r="AZ358" s="266">
        <v>9.4791148922935573</v>
      </c>
      <c r="BA358" s="265">
        <v>149</v>
      </c>
      <c r="BB358" s="266">
        <v>2.3078237237773527</v>
      </c>
      <c r="BC358" s="265">
        <v>92</v>
      </c>
      <c r="BD358" s="266">
        <v>1.4249649838088354</v>
      </c>
      <c r="BE358" s="265">
        <v>23</v>
      </c>
      <c r="BF358" s="266">
        <v>0.35624124595220885</v>
      </c>
      <c r="BG358" s="265">
        <v>4971</v>
      </c>
      <c r="BH358" s="266">
        <v>76.99457537514914</v>
      </c>
      <c r="BI358" s="262">
        <v>7113</v>
      </c>
      <c r="BJ358" s="266">
        <v>110.17147749817657</v>
      </c>
      <c r="BK358" s="264">
        <v>57</v>
      </c>
      <c r="BL358" s="266">
        <v>0.8828587399685176</v>
      </c>
      <c r="BM358" s="264">
        <v>7170</v>
      </c>
      <c r="BN358" s="266">
        <v>111.05433623814511</v>
      </c>
      <c r="BO358" s="262">
        <v>5141</v>
      </c>
      <c r="BP358" s="266">
        <v>796.27901728219217</v>
      </c>
      <c r="BQ358" s="262">
        <v>1564</v>
      </c>
      <c r="BR358" s="263">
        <v>24.224404724750201</v>
      </c>
      <c r="BS358" s="262">
        <v>42</v>
      </c>
      <c r="BT358" s="263">
        <v>0.65052749260838139</v>
      </c>
      <c r="BU358" s="262">
        <v>6747</v>
      </c>
      <c r="BV358" s="263">
        <v>104.50259506258926</v>
      </c>
      <c r="BW358" s="262">
        <v>1784</v>
      </c>
      <c r="BX358" s="263">
        <v>126.86204179620724</v>
      </c>
      <c r="BY358" s="262">
        <v>9</v>
      </c>
      <c r="BZ358" s="263">
        <v>0.63999908977907227</v>
      </c>
      <c r="CA358" s="262">
        <v>347</v>
      </c>
      <c r="CB358" s="263">
        <v>5.3745961889311511</v>
      </c>
      <c r="CC358" s="262">
        <v>1754</v>
      </c>
      <c r="CD358" s="263">
        <v>27.167267191311925</v>
      </c>
      <c r="CE358" s="262">
        <v>252</v>
      </c>
      <c r="CF358" s="263">
        <v>3.9031649556502885</v>
      </c>
      <c r="CG358" s="262">
        <v>529</v>
      </c>
      <c r="CH358" s="263">
        <v>7.0678459770729232</v>
      </c>
      <c r="CI358" s="262">
        <v>171</v>
      </c>
      <c r="CJ358" s="263">
        <v>8.97261934370799</v>
      </c>
      <c r="CK358" s="262">
        <v>10802</v>
      </c>
      <c r="CL358" s="263">
        <v>167.30947559894608</v>
      </c>
      <c r="CM358" s="262">
        <v>758</v>
      </c>
      <c r="CN358" s="263">
        <v>11.740472366598883</v>
      </c>
      <c r="CO358" s="262">
        <v>177</v>
      </c>
      <c r="CP358" s="263">
        <v>2.741508718849607</v>
      </c>
      <c r="CQ358" s="262">
        <v>382</v>
      </c>
      <c r="CR358" s="263">
        <v>5.9167024327714683</v>
      </c>
      <c r="CS358" s="262">
        <v>5270</v>
      </c>
      <c r="CT358" s="263">
        <v>81.625711572527862</v>
      </c>
      <c r="CU358" s="262">
        <v>1120</v>
      </c>
      <c r="CV358" s="263">
        <v>17.34739980289017</v>
      </c>
      <c r="CW358" s="262">
        <v>3141</v>
      </c>
      <c r="CX358" s="263">
        <v>48.650163197212521</v>
      </c>
      <c r="CY358" s="262">
        <v>9913</v>
      </c>
      <c r="CZ358" s="263">
        <v>153.53997700540202</v>
      </c>
      <c r="DA358" s="262">
        <v>25</v>
      </c>
      <c r="DB358" s="263">
        <v>0.38721874560022701</v>
      </c>
      <c r="DC358" s="262">
        <v>3434</v>
      </c>
      <c r="DD358" s="267">
        <v>53.188366895647185</v>
      </c>
    </row>
    <row r="359" spans="2:108" s="255" customFormat="1" ht="15" customHeight="1" x14ac:dyDescent="0.2">
      <c r="B359" s="269" t="s">
        <v>88</v>
      </c>
      <c r="C359" s="270">
        <v>0</v>
      </c>
      <c r="D359" s="271">
        <v>0</v>
      </c>
      <c r="E359" s="272">
        <v>0</v>
      </c>
      <c r="F359" s="271">
        <v>0</v>
      </c>
      <c r="G359" s="270">
        <v>14</v>
      </c>
      <c r="H359" s="271">
        <v>47.369311453222807</v>
      </c>
      <c r="I359" s="270">
        <v>1</v>
      </c>
      <c r="J359" s="271">
        <v>3.3835222466587718</v>
      </c>
      <c r="K359" s="270">
        <v>0</v>
      </c>
      <c r="L359" s="271">
        <v>0</v>
      </c>
      <c r="M359" s="270">
        <v>0</v>
      </c>
      <c r="N359" s="271">
        <v>0</v>
      </c>
      <c r="O359" s="270">
        <v>0</v>
      </c>
      <c r="P359" s="271">
        <v>0</v>
      </c>
      <c r="Q359" s="270">
        <v>0</v>
      </c>
      <c r="R359" s="271">
        <v>0</v>
      </c>
      <c r="S359" s="270">
        <v>0</v>
      </c>
      <c r="T359" s="271">
        <v>0</v>
      </c>
      <c r="U359" s="270">
        <v>0</v>
      </c>
      <c r="V359" s="271">
        <v>0</v>
      </c>
      <c r="W359" s="270">
        <v>0</v>
      </c>
      <c r="X359" s="271">
        <v>0</v>
      </c>
      <c r="Y359" s="270">
        <v>0</v>
      </c>
      <c r="Z359" s="271">
        <v>0</v>
      </c>
      <c r="AA359" s="270">
        <v>0</v>
      </c>
      <c r="AB359" s="271">
        <v>0</v>
      </c>
      <c r="AC359" s="270">
        <v>0</v>
      </c>
      <c r="AD359" s="271">
        <v>0</v>
      </c>
      <c r="AE359" s="270">
        <v>6</v>
      </c>
      <c r="AF359" s="271">
        <v>20.301133479952629</v>
      </c>
      <c r="AG359" s="270">
        <v>0</v>
      </c>
      <c r="AH359" s="271">
        <v>0</v>
      </c>
      <c r="AI359" s="273">
        <v>1</v>
      </c>
      <c r="AJ359" s="271">
        <v>3.3835222466587718</v>
      </c>
      <c r="AK359" s="270">
        <v>7</v>
      </c>
      <c r="AL359" s="271">
        <v>23.684655726611403</v>
      </c>
      <c r="AM359" s="270">
        <v>0</v>
      </c>
      <c r="AN359" s="271">
        <v>0</v>
      </c>
      <c r="AO359" s="270">
        <v>1</v>
      </c>
      <c r="AP359" s="271">
        <v>3.4602076124567476</v>
      </c>
      <c r="AQ359" s="270">
        <v>8</v>
      </c>
      <c r="AR359" s="271">
        <v>28.880866425992782</v>
      </c>
      <c r="AS359" s="270">
        <v>2</v>
      </c>
      <c r="AT359" s="271">
        <v>6.7670444933175435</v>
      </c>
      <c r="AU359" s="270">
        <v>4</v>
      </c>
      <c r="AV359" s="271">
        <v>13.534088986635087</v>
      </c>
      <c r="AW359" s="274">
        <v>3</v>
      </c>
      <c r="AX359" s="275">
        <v>10.150566739976314</v>
      </c>
      <c r="AY359" s="274">
        <v>5</v>
      </c>
      <c r="AZ359" s="275">
        <v>16.917611233293862</v>
      </c>
      <c r="BA359" s="274">
        <v>3</v>
      </c>
      <c r="BB359" s="275">
        <v>10.150566739976314</v>
      </c>
      <c r="BC359" s="274">
        <v>1</v>
      </c>
      <c r="BD359" s="275">
        <v>3.3835222466587718</v>
      </c>
      <c r="BE359" s="270">
        <v>0</v>
      </c>
      <c r="BF359" s="271">
        <v>0</v>
      </c>
      <c r="BG359" s="274">
        <v>18</v>
      </c>
      <c r="BH359" s="271">
        <v>60.90340043985789</v>
      </c>
      <c r="BI359" s="276">
        <v>122</v>
      </c>
      <c r="BJ359" s="271">
        <v>412.78971409237016</v>
      </c>
      <c r="BK359" s="273">
        <v>0</v>
      </c>
      <c r="BL359" s="271">
        <v>0</v>
      </c>
      <c r="BM359" s="273">
        <v>122</v>
      </c>
      <c r="BN359" s="271">
        <v>412.78971409237016</v>
      </c>
      <c r="BO359" s="276">
        <v>0</v>
      </c>
      <c r="BP359" s="271">
        <v>0</v>
      </c>
      <c r="BQ359" s="276">
        <v>0</v>
      </c>
      <c r="BR359" s="277">
        <v>0</v>
      </c>
      <c r="BS359" s="276">
        <v>0</v>
      </c>
      <c r="BT359" s="277">
        <v>0</v>
      </c>
      <c r="BU359" s="276">
        <v>0</v>
      </c>
      <c r="BV359" s="277">
        <v>0</v>
      </c>
      <c r="BW359" s="276">
        <v>0</v>
      </c>
      <c r="BX359" s="277">
        <v>0</v>
      </c>
      <c r="BY359" s="276">
        <v>0</v>
      </c>
      <c r="BZ359" s="277">
        <v>0</v>
      </c>
      <c r="CA359" s="276">
        <v>1</v>
      </c>
      <c r="CB359" s="277">
        <v>3.3835222466587718</v>
      </c>
      <c r="CC359" s="276">
        <v>6</v>
      </c>
      <c r="CD359" s="277">
        <v>20.301133479952629</v>
      </c>
      <c r="CE359" s="276">
        <v>1</v>
      </c>
      <c r="CF359" s="277">
        <v>3.3835222466587718</v>
      </c>
      <c r="CG359" s="276">
        <v>1</v>
      </c>
      <c r="CH359" s="277">
        <v>3.6101083032490977</v>
      </c>
      <c r="CI359" s="276">
        <v>1</v>
      </c>
      <c r="CJ359" s="277">
        <v>10.146103896103897</v>
      </c>
      <c r="CK359" s="276">
        <v>128</v>
      </c>
      <c r="CL359" s="277">
        <v>433.09084757232279</v>
      </c>
      <c r="CM359" s="276">
        <v>1</v>
      </c>
      <c r="CN359" s="277">
        <v>3.3835222466587718</v>
      </c>
      <c r="CO359" s="276">
        <v>0</v>
      </c>
      <c r="CP359" s="277">
        <v>0</v>
      </c>
      <c r="CQ359" s="276">
        <v>10</v>
      </c>
      <c r="CR359" s="277">
        <v>33.835222466587723</v>
      </c>
      <c r="CS359" s="276">
        <v>98</v>
      </c>
      <c r="CT359" s="277">
        <v>331.58518017255966</v>
      </c>
      <c r="CU359" s="276">
        <v>14</v>
      </c>
      <c r="CV359" s="277">
        <v>47.369311453222807</v>
      </c>
      <c r="CW359" s="276">
        <v>23</v>
      </c>
      <c r="CX359" s="277">
        <v>77.821011673151759</v>
      </c>
      <c r="CY359" s="276">
        <v>145</v>
      </c>
      <c r="CZ359" s="277">
        <v>490.61072576552192</v>
      </c>
      <c r="DA359" s="276">
        <v>0</v>
      </c>
      <c r="DB359" s="277">
        <v>0</v>
      </c>
      <c r="DC359" s="276">
        <v>10</v>
      </c>
      <c r="DD359" s="278">
        <v>33.835222466587723</v>
      </c>
    </row>
    <row r="360" spans="2:108" s="255" customFormat="1" ht="15" customHeight="1" x14ac:dyDescent="0.2">
      <c r="B360" s="279" t="s">
        <v>89</v>
      </c>
      <c r="C360" s="280">
        <v>0</v>
      </c>
      <c r="D360" s="281">
        <v>0</v>
      </c>
      <c r="E360" s="282">
        <v>0</v>
      </c>
      <c r="F360" s="281">
        <v>0</v>
      </c>
      <c r="G360" s="280">
        <v>59</v>
      </c>
      <c r="H360" s="281">
        <v>128.78159514558868</v>
      </c>
      <c r="I360" s="280">
        <v>4</v>
      </c>
      <c r="J360" s="281">
        <v>8.7309556030907576</v>
      </c>
      <c r="K360" s="280">
        <v>0</v>
      </c>
      <c r="L360" s="281">
        <v>0</v>
      </c>
      <c r="M360" s="280">
        <v>2</v>
      </c>
      <c r="N360" s="281">
        <v>4.3654778015453788</v>
      </c>
      <c r="O360" s="280">
        <v>3</v>
      </c>
      <c r="P360" s="281">
        <v>6.5482167023180677</v>
      </c>
      <c r="Q360" s="280">
        <v>0</v>
      </c>
      <c r="R360" s="281">
        <v>0</v>
      </c>
      <c r="S360" s="280">
        <v>0</v>
      </c>
      <c r="T360" s="281">
        <v>0</v>
      </c>
      <c r="U360" s="280">
        <v>0</v>
      </c>
      <c r="V360" s="281">
        <v>0</v>
      </c>
      <c r="W360" s="280">
        <v>0</v>
      </c>
      <c r="X360" s="281">
        <v>0</v>
      </c>
      <c r="Y360" s="280">
        <v>0</v>
      </c>
      <c r="Z360" s="281">
        <v>0</v>
      </c>
      <c r="AA360" s="280">
        <v>0</v>
      </c>
      <c r="AB360" s="281">
        <v>0</v>
      </c>
      <c r="AC360" s="280">
        <v>0</v>
      </c>
      <c r="AD360" s="281">
        <v>0</v>
      </c>
      <c r="AE360" s="280">
        <v>9</v>
      </c>
      <c r="AF360" s="281">
        <v>19.644650106954206</v>
      </c>
      <c r="AG360" s="280">
        <v>5</v>
      </c>
      <c r="AH360" s="281">
        <v>10.913694503863447</v>
      </c>
      <c r="AI360" s="283">
        <v>0</v>
      </c>
      <c r="AJ360" s="281">
        <v>0</v>
      </c>
      <c r="AK360" s="280">
        <v>13</v>
      </c>
      <c r="AL360" s="281">
        <v>28.375605710044965</v>
      </c>
      <c r="AM360" s="280">
        <v>2</v>
      </c>
      <c r="AN360" s="281">
        <v>4.282655246252677</v>
      </c>
      <c r="AO360" s="280">
        <v>5</v>
      </c>
      <c r="AP360" s="281">
        <v>10.59322033898305</v>
      </c>
      <c r="AQ360" s="280">
        <v>2</v>
      </c>
      <c r="AR360" s="281">
        <v>4.282655246252677</v>
      </c>
      <c r="AS360" s="280">
        <v>12</v>
      </c>
      <c r="AT360" s="281">
        <v>26.192866809272271</v>
      </c>
      <c r="AU360" s="280">
        <v>14</v>
      </c>
      <c r="AV360" s="281">
        <v>30.558344610817656</v>
      </c>
      <c r="AW360" s="284">
        <v>2</v>
      </c>
      <c r="AX360" s="285">
        <v>4.3654778015453788</v>
      </c>
      <c r="AY360" s="284">
        <v>6</v>
      </c>
      <c r="AZ360" s="285">
        <v>13.096433404636135</v>
      </c>
      <c r="BA360" s="280">
        <v>0</v>
      </c>
      <c r="BB360" s="281">
        <v>0</v>
      </c>
      <c r="BC360" s="284">
        <v>1</v>
      </c>
      <c r="BD360" s="285">
        <v>2.1827389007726894</v>
      </c>
      <c r="BE360" s="280">
        <v>1</v>
      </c>
      <c r="BF360" s="281">
        <v>2.1827389007726894</v>
      </c>
      <c r="BG360" s="284">
        <v>36</v>
      </c>
      <c r="BH360" s="281">
        <v>78.578600427816824</v>
      </c>
      <c r="BI360" s="286">
        <v>14</v>
      </c>
      <c r="BJ360" s="281">
        <v>30.558344610817656</v>
      </c>
      <c r="BK360" s="283">
        <v>0</v>
      </c>
      <c r="BL360" s="281">
        <v>0</v>
      </c>
      <c r="BM360" s="283">
        <v>14</v>
      </c>
      <c r="BN360" s="281">
        <v>30.558344610817656</v>
      </c>
      <c r="BO360" s="286">
        <v>0</v>
      </c>
      <c r="BP360" s="281">
        <v>0</v>
      </c>
      <c r="BQ360" s="286">
        <v>0</v>
      </c>
      <c r="BR360" s="287">
        <v>0</v>
      </c>
      <c r="BS360" s="286">
        <v>0</v>
      </c>
      <c r="BT360" s="287">
        <v>0</v>
      </c>
      <c r="BU360" s="286">
        <v>0</v>
      </c>
      <c r="BV360" s="287">
        <v>0</v>
      </c>
      <c r="BW360" s="286">
        <v>1</v>
      </c>
      <c r="BX360" s="287">
        <v>4.3202142826284184</v>
      </c>
      <c r="BY360" s="286">
        <v>0</v>
      </c>
      <c r="BZ360" s="287">
        <v>0</v>
      </c>
      <c r="CA360" s="286">
        <v>0</v>
      </c>
      <c r="CB360" s="287">
        <v>0</v>
      </c>
      <c r="CC360" s="286">
        <v>0</v>
      </c>
      <c r="CD360" s="287">
        <v>0</v>
      </c>
      <c r="CE360" s="286">
        <v>3</v>
      </c>
      <c r="CF360" s="287">
        <v>6.5482167023180677</v>
      </c>
      <c r="CG360" s="286">
        <v>1</v>
      </c>
      <c r="CH360" s="287">
        <v>2.1413276231263385</v>
      </c>
      <c r="CI360" s="286">
        <v>1</v>
      </c>
      <c r="CJ360" s="287">
        <v>6.5423617926071316</v>
      </c>
      <c r="CK360" s="286">
        <v>74</v>
      </c>
      <c r="CL360" s="287">
        <v>161.52267865717903</v>
      </c>
      <c r="CM360" s="286">
        <v>15</v>
      </c>
      <c r="CN360" s="287">
        <v>32.741083511590347</v>
      </c>
      <c r="CO360" s="286">
        <v>1</v>
      </c>
      <c r="CP360" s="287">
        <v>2.1827389007726894</v>
      </c>
      <c r="CQ360" s="286">
        <v>8</v>
      </c>
      <c r="CR360" s="287">
        <v>17.461911206181515</v>
      </c>
      <c r="CS360" s="286">
        <v>80</v>
      </c>
      <c r="CT360" s="287">
        <v>174.61911206181514</v>
      </c>
      <c r="CU360" s="286">
        <v>27</v>
      </c>
      <c r="CV360" s="287">
        <v>58.933950320862614</v>
      </c>
      <c r="CW360" s="286">
        <v>10</v>
      </c>
      <c r="CX360" s="287">
        <v>21.827389007726893</v>
      </c>
      <c r="CY360" s="286">
        <v>125</v>
      </c>
      <c r="CZ360" s="287">
        <v>272.84236259658616</v>
      </c>
      <c r="DA360" s="286">
        <v>0</v>
      </c>
      <c r="DB360" s="287">
        <v>0</v>
      </c>
      <c r="DC360" s="286">
        <v>31</v>
      </c>
      <c r="DD360" s="288">
        <v>67.66490592395337</v>
      </c>
    </row>
    <row r="361" spans="2:108" s="255" customFormat="1" ht="15" customHeight="1" x14ac:dyDescent="0.2">
      <c r="B361" s="279" t="s">
        <v>90</v>
      </c>
      <c r="C361" s="280">
        <v>0</v>
      </c>
      <c r="D361" s="281">
        <v>0</v>
      </c>
      <c r="E361" s="282">
        <v>0</v>
      </c>
      <c r="F361" s="281">
        <v>0</v>
      </c>
      <c r="G361" s="280">
        <v>5</v>
      </c>
      <c r="H361" s="281">
        <v>55.890900961323489</v>
      </c>
      <c r="I361" s="280">
        <v>0</v>
      </c>
      <c r="J361" s="281">
        <v>0</v>
      </c>
      <c r="K361" s="280">
        <v>0</v>
      </c>
      <c r="L361" s="281">
        <v>0</v>
      </c>
      <c r="M361" s="280">
        <v>0</v>
      </c>
      <c r="N361" s="281">
        <v>0</v>
      </c>
      <c r="O361" s="280">
        <v>0</v>
      </c>
      <c r="P361" s="281">
        <v>0</v>
      </c>
      <c r="Q361" s="280">
        <v>0</v>
      </c>
      <c r="R361" s="281">
        <v>0</v>
      </c>
      <c r="S361" s="280">
        <v>0</v>
      </c>
      <c r="T361" s="281">
        <v>0</v>
      </c>
      <c r="U361" s="280">
        <v>0</v>
      </c>
      <c r="V361" s="281">
        <v>0</v>
      </c>
      <c r="W361" s="280">
        <v>0</v>
      </c>
      <c r="X361" s="281">
        <v>0</v>
      </c>
      <c r="Y361" s="280">
        <v>0</v>
      </c>
      <c r="Z361" s="281">
        <v>0</v>
      </c>
      <c r="AA361" s="280">
        <v>0</v>
      </c>
      <c r="AB361" s="281">
        <v>0</v>
      </c>
      <c r="AC361" s="280">
        <v>0</v>
      </c>
      <c r="AD361" s="281">
        <v>0</v>
      </c>
      <c r="AE361" s="280">
        <v>0</v>
      </c>
      <c r="AF361" s="281">
        <v>0</v>
      </c>
      <c r="AG361" s="280">
        <v>0</v>
      </c>
      <c r="AH361" s="281">
        <v>0</v>
      </c>
      <c r="AI361" s="283">
        <v>0</v>
      </c>
      <c r="AJ361" s="281">
        <v>0</v>
      </c>
      <c r="AK361" s="280">
        <v>0</v>
      </c>
      <c r="AL361" s="281">
        <v>0</v>
      </c>
      <c r="AM361" s="280">
        <v>0</v>
      </c>
      <c r="AN361" s="281">
        <v>0</v>
      </c>
      <c r="AO361" s="280">
        <v>0</v>
      </c>
      <c r="AP361" s="281">
        <v>0</v>
      </c>
      <c r="AQ361" s="280">
        <v>1</v>
      </c>
      <c r="AR361" s="281">
        <v>17.857142857142858</v>
      </c>
      <c r="AS361" s="280">
        <v>0</v>
      </c>
      <c r="AT361" s="281">
        <v>0</v>
      </c>
      <c r="AU361" s="280">
        <v>1</v>
      </c>
      <c r="AV361" s="281">
        <v>11.178180192264699</v>
      </c>
      <c r="AW361" s="280">
        <v>1</v>
      </c>
      <c r="AX361" s="281">
        <v>11.178180192264699</v>
      </c>
      <c r="AY361" s="280">
        <v>1</v>
      </c>
      <c r="AZ361" s="281">
        <v>11.178180192264699</v>
      </c>
      <c r="BA361" s="280">
        <v>1</v>
      </c>
      <c r="BB361" s="281">
        <v>11.178180192264699</v>
      </c>
      <c r="BC361" s="280">
        <v>0</v>
      </c>
      <c r="BD361" s="281">
        <v>0</v>
      </c>
      <c r="BE361" s="280">
        <v>0</v>
      </c>
      <c r="BF361" s="281">
        <v>0</v>
      </c>
      <c r="BG361" s="280">
        <v>4</v>
      </c>
      <c r="BH361" s="281">
        <v>44.712720769058798</v>
      </c>
      <c r="BI361" s="286">
        <v>1</v>
      </c>
      <c r="BJ361" s="281">
        <v>11.178180192264699</v>
      </c>
      <c r="BK361" s="283">
        <v>0</v>
      </c>
      <c r="BL361" s="281">
        <v>0</v>
      </c>
      <c r="BM361" s="283">
        <v>1</v>
      </c>
      <c r="BN361" s="281">
        <v>11.178180192264699</v>
      </c>
      <c r="BO361" s="286">
        <v>0</v>
      </c>
      <c r="BP361" s="281">
        <v>0</v>
      </c>
      <c r="BQ361" s="286">
        <v>0</v>
      </c>
      <c r="BR361" s="287">
        <v>0</v>
      </c>
      <c r="BS361" s="286">
        <v>0</v>
      </c>
      <c r="BT361" s="287">
        <v>0</v>
      </c>
      <c r="BU361" s="286">
        <v>0</v>
      </c>
      <c r="BV361" s="287">
        <v>0</v>
      </c>
      <c r="BW361" s="286">
        <v>1</v>
      </c>
      <c r="BX361" s="287">
        <v>27.419797093501508</v>
      </c>
      <c r="BY361" s="286">
        <v>0</v>
      </c>
      <c r="BZ361" s="287">
        <v>0</v>
      </c>
      <c r="CA361" s="286">
        <v>1</v>
      </c>
      <c r="CB361" s="287">
        <v>11.178180192264699</v>
      </c>
      <c r="CC361" s="286">
        <v>0</v>
      </c>
      <c r="CD361" s="287">
        <v>0</v>
      </c>
      <c r="CE361" s="286">
        <v>2</v>
      </c>
      <c r="CF361" s="287">
        <v>22.356360384529399</v>
      </c>
      <c r="CG361" s="286">
        <v>0</v>
      </c>
      <c r="CH361" s="287">
        <v>0</v>
      </c>
      <c r="CI361" s="286">
        <v>0</v>
      </c>
      <c r="CJ361" s="287">
        <v>0</v>
      </c>
      <c r="CK361" s="286">
        <v>5</v>
      </c>
      <c r="CL361" s="287">
        <v>55.890900961323489</v>
      </c>
      <c r="CM361" s="286">
        <v>0</v>
      </c>
      <c r="CN361" s="287">
        <v>0</v>
      </c>
      <c r="CO361" s="286">
        <v>0</v>
      </c>
      <c r="CP361" s="287">
        <v>0</v>
      </c>
      <c r="CQ361" s="286">
        <v>0</v>
      </c>
      <c r="CR361" s="287">
        <v>0</v>
      </c>
      <c r="CS361" s="286">
        <v>5</v>
      </c>
      <c r="CT361" s="287">
        <v>55.890900961323489</v>
      </c>
      <c r="CU361" s="286">
        <v>4</v>
      </c>
      <c r="CV361" s="287">
        <v>44.712720769058798</v>
      </c>
      <c r="CW361" s="286">
        <v>0</v>
      </c>
      <c r="CX361" s="287">
        <v>0</v>
      </c>
      <c r="CY361" s="286">
        <v>9</v>
      </c>
      <c r="CZ361" s="287">
        <v>100.6036217303823</v>
      </c>
      <c r="DA361" s="286">
        <v>0</v>
      </c>
      <c r="DB361" s="287">
        <v>0</v>
      </c>
      <c r="DC361" s="286">
        <v>1</v>
      </c>
      <c r="DD361" s="288">
        <v>11.178180192264699</v>
      </c>
    </row>
    <row r="362" spans="2:108" s="255" customFormat="1" ht="15" customHeight="1" x14ac:dyDescent="0.2">
      <c r="B362" s="279" t="s">
        <v>91</v>
      </c>
      <c r="C362" s="280">
        <v>0</v>
      </c>
      <c r="D362" s="281">
        <v>0</v>
      </c>
      <c r="E362" s="282">
        <v>0</v>
      </c>
      <c r="F362" s="281">
        <v>0</v>
      </c>
      <c r="G362" s="280">
        <v>6</v>
      </c>
      <c r="H362" s="281">
        <v>64.613396510876598</v>
      </c>
      <c r="I362" s="280">
        <v>0</v>
      </c>
      <c r="J362" s="281">
        <v>0</v>
      </c>
      <c r="K362" s="280">
        <v>0</v>
      </c>
      <c r="L362" s="281">
        <v>0</v>
      </c>
      <c r="M362" s="280">
        <v>0</v>
      </c>
      <c r="N362" s="281">
        <v>0</v>
      </c>
      <c r="O362" s="280">
        <v>0</v>
      </c>
      <c r="P362" s="281">
        <v>0</v>
      </c>
      <c r="Q362" s="280">
        <v>0</v>
      </c>
      <c r="R362" s="281">
        <v>0</v>
      </c>
      <c r="S362" s="280">
        <v>0</v>
      </c>
      <c r="T362" s="281">
        <v>0</v>
      </c>
      <c r="U362" s="280">
        <v>0</v>
      </c>
      <c r="V362" s="281">
        <v>0</v>
      </c>
      <c r="W362" s="280">
        <v>0</v>
      </c>
      <c r="X362" s="281">
        <v>0</v>
      </c>
      <c r="Y362" s="280">
        <v>0</v>
      </c>
      <c r="Z362" s="281">
        <v>0</v>
      </c>
      <c r="AA362" s="280">
        <v>0</v>
      </c>
      <c r="AB362" s="281">
        <v>0</v>
      </c>
      <c r="AC362" s="280">
        <v>0</v>
      </c>
      <c r="AD362" s="281">
        <v>0</v>
      </c>
      <c r="AE362" s="280">
        <v>2</v>
      </c>
      <c r="AF362" s="281">
        <v>21.537798836958864</v>
      </c>
      <c r="AG362" s="280">
        <v>0</v>
      </c>
      <c r="AH362" s="281">
        <v>0</v>
      </c>
      <c r="AI362" s="283">
        <v>0</v>
      </c>
      <c r="AJ362" s="281">
        <v>0</v>
      </c>
      <c r="AK362" s="280">
        <v>1</v>
      </c>
      <c r="AL362" s="281">
        <v>10.768899418479432</v>
      </c>
      <c r="AM362" s="280">
        <v>0</v>
      </c>
      <c r="AN362" s="281">
        <v>0</v>
      </c>
      <c r="AO362" s="280">
        <v>0</v>
      </c>
      <c r="AP362" s="281">
        <v>0</v>
      </c>
      <c r="AQ362" s="280">
        <v>2</v>
      </c>
      <c r="AR362" s="281">
        <v>19.417475728155338</v>
      </c>
      <c r="AS362" s="280">
        <v>3</v>
      </c>
      <c r="AT362" s="281">
        <v>32.306698255438299</v>
      </c>
      <c r="AU362" s="280">
        <v>4</v>
      </c>
      <c r="AV362" s="281">
        <v>43.075597673917727</v>
      </c>
      <c r="AW362" s="280">
        <v>0</v>
      </c>
      <c r="AX362" s="281">
        <v>0</v>
      </c>
      <c r="AY362" s="284">
        <v>1</v>
      </c>
      <c r="AZ362" s="285">
        <v>10.768899418479432</v>
      </c>
      <c r="BA362" s="284">
        <v>1</v>
      </c>
      <c r="BB362" s="285">
        <v>10.768899418479432</v>
      </c>
      <c r="BC362" s="280">
        <v>0</v>
      </c>
      <c r="BD362" s="281">
        <v>0</v>
      </c>
      <c r="BE362" s="280">
        <v>0</v>
      </c>
      <c r="BF362" s="281">
        <v>0</v>
      </c>
      <c r="BG362" s="284">
        <v>9</v>
      </c>
      <c r="BH362" s="281">
        <v>96.92009476631489</v>
      </c>
      <c r="BI362" s="286">
        <v>4</v>
      </c>
      <c r="BJ362" s="281">
        <v>43.075597673917727</v>
      </c>
      <c r="BK362" s="283">
        <v>0</v>
      </c>
      <c r="BL362" s="281">
        <v>0</v>
      </c>
      <c r="BM362" s="283">
        <v>4</v>
      </c>
      <c r="BN362" s="281">
        <v>43.075597673917727</v>
      </c>
      <c r="BO362" s="286">
        <v>0</v>
      </c>
      <c r="BP362" s="281">
        <v>0</v>
      </c>
      <c r="BQ362" s="286">
        <v>0</v>
      </c>
      <c r="BR362" s="287">
        <v>0</v>
      </c>
      <c r="BS362" s="286">
        <v>0</v>
      </c>
      <c r="BT362" s="287">
        <v>0</v>
      </c>
      <c r="BU362" s="286">
        <v>0</v>
      </c>
      <c r="BV362" s="287">
        <v>0</v>
      </c>
      <c r="BW362" s="286">
        <v>0</v>
      </c>
      <c r="BX362" s="287">
        <v>0</v>
      </c>
      <c r="BY362" s="286">
        <v>0</v>
      </c>
      <c r="BZ362" s="287">
        <v>0</v>
      </c>
      <c r="CA362" s="286">
        <v>1</v>
      </c>
      <c r="CB362" s="287">
        <v>10.768899418479432</v>
      </c>
      <c r="CC362" s="286">
        <v>0</v>
      </c>
      <c r="CD362" s="287">
        <v>0</v>
      </c>
      <c r="CE362" s="286">
        <v>0</v>
      </c>
      <c r="CF362" s="287">
        <v>0</v>
      </c>
      <c r="CG362" s="286">
        <v>1</v>
      </c>
      <c r="CH362" s="287">
        <v>9.7087378640776691</v>
      </c>
      <c r="CI362" s="286">
        <v>0</v>
      </c>
      <c r="CJ362" s="287">
        <v>0</v>
      </c>
      <c r="CK362" s="286">
        <v>18</v>
      </c>
      <c r="CL362" s="287">
        <v>193.84018953262978</v>
      </c>
      <c r="CM362" s="286">
        <v>7</v>
      </c>
      <c r="CN362" s="287">
        <v>75.382295929356019</v>
      </c>
      <c r="CO362" s="286">
        <v>0</v>
      </c>
      <c r="CP362" s="287">
        <v>0</v>
      </c>
      <c r="CQ362" s="286">
        <v>1</v>
      </c>
      <c r="CR362" s="287">
        <v>10.768899418479432</v>
      </c>
      <c r="CS362" s="286">
        <v>14</v>
      </c>
      <c r="CT362" s="287">
        <v>150.76459185871204</v>
      </c>
      <c r="CU362" s="286">
        <v>15</v>
      </c>
      <c r="CV362" s="287">
        <v>161.53349127719147</v>
      </c>
      <c r="CW362" s="286">
        <v>2</v>
      </c>
      <c r="CX362" s="287">
        <v>21.537798836958864</v>
      </c>
      <c r="CY362" s="286">
        <v>32</v>
      </c>
      <c r="CZ362" s="287">
        <v>344.60478139134182</v>
      </c>
      <c r="DA362" s="286">
        <v>0</v>
      </c>
      <c r="DB362" s="287">
        <v>0</v>
      </c>
      <c r="DC362" s="286">
        <v>5</v>
      </c>
      <c r="DD362" s="288">
        <v>53.844497092397155</v>
      </c>
    </row>
    <row r="363" spans="2:108" s="255" customFormat="1" ht="15" customHeight="1" x14ac:dyDescent="0.2">
      <c r="B363" s="279" t="s">
        <v>92</v>
      </c>
      <c r="C363" s="280">
        <v>0</v>
      </c>
      <c r="D363" s="281">
        <v>0</v>
      </c>
      <c r="E363" s="282">
        <v>0</v>
      </c>
      <c r="F363" s="281">
        <v>0</v>
      </c>
      <c r="G363" s="280">
        <v>46</v>
      </c>
      <c r="H363" s="281">
        <v>262.22779614639148</v>
      </c>
      <c r="I363" s="280">
        <v>0</v>
      </c>
      <c r="J363" s="281">
        <v>0</v>
      </c>
      <c r="K363" s="280">
        <v>0</v>
      </c>
      <c r="L363" s="281">
        <v>0</v>
      </c>
      <c r="M363" s="280">
        <v>5</v>
      </c>
      <c r="N363" s="281">
        <v>28.503021320259947</v>
      </c>
      <c r="O363" s="280">
        <v>1</v>
      </c>
      <c r="P363" s="281">
        <v>5.7006042640519894</v>
      </c>
      <c r="Q363" s="280">
        <v>0</v>
      </c>
      <c r="R363" s="281">
        <v>0</v>
      </c>
      <c r="S363" s="280">
        <v>0</v>
      </c>
      <c r="T363" s="281">
        <v>0</v>
      </c>
      <c r="U363" s="280">
        <v>0</v>
      </c>
      <c r="V363" s="281">
        <v>0</v>
      </c>
      <c r="W363" s="280">
        <v>0</v>
      </c>
      <c r="X363" s="281">
        <v>0</v>
      </c>
      <c r="Y363" s="280">
        <v>0</v>
      </c>
      <c r="Z363" s="281">
        <v>0</v>
      </c>
      <c r="AA363" s="280">
        <v>0</v>
      </c>
      <c r="AB363" s="281">
        <v>0</v>
      </c>
      <c r="AC363" s="280">
        <v>0</v>
      </c>
      <c r="AD363" s="281">
        <v>0</v>
      </c>
      <c r="AE363" s="280">
        <v>0</v>
      </c>
      <c r="AF363" s="281">
        <v>0</v>
      </c>
      <c r="AG363" s="280">
        <v>0</v>
      </c>
      <c r="AH363" s="281">
        <v>0</v>
      </c>
      <c r="AI363" s="283">
        <v>0</v>
      </c>
      <c r="AJ363" s="281">
        <v>0</v>
      </c>
      <c r="AK363" s="280">
        <v>0</v>
      </c>
      <c r="AL363" s="281">
        <v>0</v>
      </c>
      <c r="AM363" s="280">
        <v>0</v>
      </c>
      <c r="AN363" s="281">
        <v>0</v>
      </c>
      <c r="AO363" s="280">
        <v>0</v>
      </c>
      <c r="AP363" s="281">
        <v>0</v>
      </c>
      <c r="AQ363" s="280">
        <v>2</v>
      </c>
      <c r="AR363" s="281">
        <v>8.9686098654708513</v>
      </c>
      <c r="AS363" s="280">
        <v>2</v>
      </c>
      <c r="AT363" s="281">
        <v>11.401208528103979</v>
      </c>
      <c r="AU363" s="280">
        <v>25</v>
      </c>
      <c r="AV363" s="281">
        <v>142.51510660129972</v>
      </c>
      <c r="AW363" s="280">
        <v>6</v>
      </c>
      <c r="AX363" s="281">
        <v>34.203625584311936</v>
      </c>
      <c r="AY363" s="280">
        <v>2</v>
      </c>
      <c r="AZ363" s="281">
        <v>11.401208528103979</v>
      </c>
      <c r="BA363" s="280">
        <v>0</v>
      </c>
      <c r="BB363" s="281">
        <v>0</v>
      </c>
      <c r="BC363" s="280">
        <v>0</v>
      </c>
      <c r="BD363" s="281">
        <v>0</v>
      </c>
      <c r="BE363" s="280">
        <v>0</v>
      </c>
      <c r="BF363" s="281">
        <v>0</v>
      </c>
      <c r="BG363" s="280">
        <v>35</v>
      </c>
      <c r="BH363" s="281">
        <v>199.52114924181961</v>
      </c>
      <c r="BI363" s="286">
        <v>3</v>
      </c>
      <c r="BJ363" s="281">
        <v>17.101812792155968</v>
      </c>
      <c r="BK363" s="283">
        <v>0</v>
      </c>
      <c r="BL363" s="281">
        <v>0</v>
      </c>
      <c r="BM363" s="283">
        <v>3</v>
      </c>
      <c r="BN363" s="281">
        <v>17.101812792155968</v>
      </c>
      <c r="BO363" s="286">
        <v>0</v>
      </c>
      <c r="BP363" s="281">
        <v>0</v>
      </c>
      <c r="BQ363" s="286">
        <v>0</v>
      </c>
      <c r="BR363" s="287">
        <v>0</v>
      </c>
      <c r="BS363" s="286">
        <v>0</v>
      </c>
      <c r="BT363" s="287">
        <v>0</v>
      </c>
      <c r="BU363" s="286">
        <v>0</v>
      </c>
      <c r="BV363" s="287">
        <v>0</v>
      </c>
      <c r="BW363" s="286">
        <v>3</v>
      </c>
      <c r="BX363" s="287">
        <v>25.586353944562902</v>
      </c>
      <c r="BY363" s="286">
        <v>0</v>
      </c>
      <c r="BZ363" s="287">
        <v>0</v>
      </c>
      <c r="CA363" s="286">
        <v>0</v>
      </c>
      <c r="CB363" s="287">
        <v>0</v>
      </c>
      <c r="CC363" s="286">
        <v>17</v>
      </c>
      <c r="CD363" s="287">
        <v>96.91027248888382</v>
      </c>
      <c r="CE363" s="286">
        <v>0</v>
      </c>
      <c r="CF363" s="287">
        <v>0</v>
      </c>
      <c r="CG363" s="286">
        <v>4</v>
      </c>
      <c r="CH363" s="287">
        <v>17.937219730941703</v>
      </c>
      <c r="CI363" s="286">
        <v>1</v>
      </c>
      <c r="CJ363" s="287">
        <v>15.797788309636649</v>
      </c>
      <c r="CK363" s="286">
        <v>34</v>
      </c>
      <c r="CL363" s="287">
        <v>193.82054497776764</v>
      </c>
      <c r="CM363" s="286">
        <v>7</v>
      </c>
      <c r="CN363" s="287">
        <v>39.904229848363926</v>
      </c>
      <c r="CO363" s="286">
        <v>2</v>
      </c>
      <c r="CP363" s="287">
        <v>11.401208528103979</v>
      </c>
      <c r="CQ363" s="286">
        <v>1</v>
      </c>
      <c r="CR363" s="287">
        <v>5.7006042640519894</v>
      </c>
      <c r="CS363" s="286">
        <v>28</v>
      </c>
      <c r="CT363" s="287">
        <v>159.6169193934557</v>
      </c>
      <c r="CU363" s="286">
        <v>3</v>
      </c>
      <c r="CV363" s="287">
        <v>17.101812792155968</v>
      </c>
      <c r="CW363" s="286">
        <v>23</v>
      </c>
      <c r="CX363" s="287">
        <v>131.11389807319574</v>
      </c>
      <c r="CY363" s="286">
        <v>55</v>
      </c>
      <c r="CZ363" s="287">
        <v>313.5332345228594</v>
      </c>
      <c r="DA363" s="286">
        <v>0</v>
      </c>
      <c r="DB363" s="287">
        <v>0</v>
      </c>
      <c r="DC363" s="286">
        <v>17</v>
      </c>
      <c r="DD363" s="288">
        <v>96.91027248888382</v>
      </c>
    </row>
    <row r="364" spans="2:108" s="255" customFormat="1" ht="15" customHeight="1" x14ac:dyDescent="0.2">
      <c r="B364" s="279" t="s">
        <v>236</v>
      </c>
      <c r="C364" s="280">
        <v>0</v>
      </c>
      <c r="D364" s="281">
        <v>0</v>
      </c>
      <c r="E364" s="282">
        <v>0</v>
      </c>
      <c r="F364" s="281">
        <v>0</v>
      </c>
      <c r="G364" s="280">
        <v>30</v>
      </c>
      <c r="H364" s="281">
        <v>110.76650420912715</v>
      </c>
      <c r="I364" s="280">
        <v>0</v>
      </c>
      <c r="J364" s="281">
        <v>0</v>
      </c>
      <c r="K364" s="280">
        <v>0</v>
      </c>
      <c r="L364" s="281">
        <v>0</v>
      </c>
      <c r="M364" s="280">
        <v>2</v>
      </c>
      <c r="N364" s="281">
        <v>7.3844336139418107</v>
      </c>
      <c r="O364" s="280">
        <v>1</v>
      </c>
      <c r="P364" s="281">
        <v>3.6922168069709054</v>
      </c>
      <c r="Q364" s="280">
        <v>0</v>
      </c>
      <c r="R364" s="281">
        <v>0</v>
      </c>
      <c r="S364" s="280">
        <v>0</v>
      </c>
      <c r="T364" s="281">
        <v>0</v>
      </c>
      <c r="U364" s="280">
        <v>0</v>
      </c>
      <c r="V364" s="281">
        <v>0</v>
      </c>
      <c r="W364" s="280">
        <v>0</v>
      </c>
      <c r="X364" s="281">
        <v>0</v>
      </c>
      <c r="Y364" s="280">
        <v>0</v>
      </c>
      <c r="Z364" s="281">
        <v>0</v>
      </c>
      <c r="AA364" s="280">
        <v>0</v>
      </c>
      <c r="AB364" s="281">
        <v>0</v>
      </c>
      <c r="AC364" s="280">
        <v>0</v>
      </c>
      <c r="AD364" s="281">
        <v>0</v>
      </c>
      <c r="AE364" s="280">
        <v>18</v>
      </c>
      <c r="AF364" s="281">
        <v>66.459902525476295</v>
      </c>
      <c r="AG364" s="280">
        <v>1</v>
      </c>
      <c r="AH364" s="281">
        <v>3.6922168069709054</v>
      </c>
      <c r="AI364" s="283">
        <v>1</v>
      </c>
      <c r="AJ364" s="281">
        <v>3.6922168069709054</v>
      </c>
      <c r="AK364" s="280">
        <v>6</v>
      </c>
      <c r="AL364" s="281">
        <v>22.15330084182543</v>
      </c>
      <c r="AM364" s="280">
        <v>0</v>
      </c>
      <c r="AN364" s="281">
        <v>0</v>
      </c>
      <c r="AO364" s="280">
        <v>3</v>
      </c>
      <c r="AP364" s="281">
        <v>7.4812967581047376</v>
      </c>
      <c r="AQ364" s="280">
        <v>6</v>
      </c>
      <c r="AR364" s="281">
        <v>15.306122448979592</v>
      </c>
      <c r="AS364" s="280">
        <v>5</v>
      </c>
      <c r="AT364" s="281">
        <v>18.461084034854526</v>
      </c>
      <c r="AU364" s="280">
        <v>22</v>
      </c>
      <c r="AV364" s="281">
        <v>81.228769753359927</v>
      </c>
      <c r="AW364" s="280">
        <v>40</v>
      </c>
      <c r="AX364" s="281">
        <v>147.68867227883621</v>
      </c>
      <c r="AY364" s="280">
        <v>5</v>
      </c>
      <c r="AZ364" s="281">
        <v>18.461084034854526</v>
      </c>
      <c r="BA364" s="280">
        <v>0</v>
      </c>
      <c r="BB364" s="281">
        <v>0</v>
      </c>
      <c r="BC364" s="280">
        <v>0</v>
      </c>
      <c r="BD364" s="281">
        <v>0</v>
      </c>
      <c r="BE364" s="280">
        <v>0</v>
      </c>
      <c r="BF364" s="281">
        <v>0</v>
      </c>
      <c r="BG364" s="280">
        <v>72</v>
      </c>
      <c r="BH364" s="281">
        <v>265.83961010190518</v>
      </c>
      <c r="BI364" s="286">
        <v>49</v>
      </c>
      <c r="BJ364" s="281">
        <v>180.91862354157436</v>
      </c>
      <c r="BK364" s="283">
        <v>0</v>
      </c>
      <c r="BL364" s="281">
        <v>0</v>
      </c>
      <c r="BM364" s="283">
        <v>49</v>
      </c>
      <c r="BN364" s="281">
        <v>180.91862354157436</v>
      </c>
      <c r="BO364" s="286">
        <v>0</v>
      </c>
      <c r="BP364" s="281">
        <v>0</v>
      </c>
      <c r="BQ364" s="286">
        <v>0</v>
      </c>
      <c r="BR364" s="287">
        <v>0</v>
      </c>
      <c r="BS364" s="286">
        <v>0</v>
      </c>
      <c r="BT364" s="287">
        <v>0</v>
      </c>
      <c r="BU364" s="286">
        <v>0</v>
      </c>
      <c r="BV364" s="287">
        <v>0</v>
      </c>
      <c r="BW364" s="286">
        <v>8</v>
      </c>
      <c r="BX364" s="287">
        <v>73.502388827636906</v>
      </c>
      <c r="BY364" s="286">
        <v>0</v>
      </c>
      <c r="BZ364" s="287">
        <v>0</v>
      </c>
      <c r="CA364" s="286">
        <v>0</v>
      </c>
      <c r="CB364" s="287">
        <v>0</v>
      </c>
      <c r="CC364" s="286">
        <v>5</v>
      </c>
      <c r="CD364" s="287">
        <v>18.461084034854526</v>
      </c>
      <c r="CE364" s="286">
        <v>0</v>
      </c>
      <c r="CF364" s="287">
        <v>0</v>
      </c>
      <c r="CG364" s="286">
        <v>1</v>
      </c>
      <c r="CH364" s="287">
        <v>2.5510204081632653</v>
      </c>
      <c r="CI364" s="286">
        <v>1</v>
      </c>
      <c r="CJ364" s="287">
        <v>10.606703436571912</v>
      </c>
      <c r="CK364" s="286">
        <v>39</v>
      </c>
      <c r="CL364" s="287">
        <v>143.99645547186532</v>
      </c>
      <c r="CM364" s="286">
        <v>31</v>
      </c>
      <c r="CN364" s="287">
        <v>114.45872101609807</v>
      </c>
      <c r="CO364" s="286">
        <v>1</v>
      </c>
      <c r="CP364" s="287">
        <v>3.6922168069709054</v>
      </c>
      <c r="CQ364" s="286">
        <v>1</v>
      </c>
      <c r="CR364" s="287">
        <v>3.6922168069709054</v>
      </c>
      <c r="CS364" s="286">
        <v>25</v>
      </c>
      <c r="CT364" s="287">
        <v>92.305420174272641</v>
      </c>
      <c r="CU364" s="286">
        <v>20</v>
      </c>
      <c r="CV364" s="287">
        <v>73.844336139418104</v>
      </c>
      <c r="CW364" s="286">
        <v>5</v>
      </c>
      <c r="CX364" s="287">
        <v>18.461084034854526</v>
      </c>
      <c r="CY364" s="286">
        <v>51</v>
      </c>
      <c r="CZ364" s="287">
        <v>188.30305715551617</v>
      </c>
      <c r="DA364" s="286">
        <v>0</v>
      </c>
      <c r="DB364" s="287">
        <v>0</v>
      </c>
      <c r="DC364" s="286">
        <v>18</v>
      </c>
      <c r="DD364" s="288">
        <v>66.459902525476295</v>
      </c>
    </row>
    <row r="365" spans="2:108" s="255" customFormat="1" ht="15" customHeight="1" x14ac:dyDescent="0.2">
      <c r="B365" s="279" t="s">
        <v>93</v>
      </c>
      <c r="C365" s="280">
        <v>0</v>
      </c>
      <c r="D365" s="281">
        <v>0</v>
      </c>
      <c r="E365" s="282">
        <v>0</v>
      </c>
      <c r="F365" s="281">
        <v>0</v>
      </c>
      <c r="G365" s="280">
        <v>0</v>
      </c>
      <c r="H365" s="281">
        <v>0</v>
      </c>
      <c r="I365" s="280">
        <v>0</v>
      </c>
      <c r="J365" s="281">
        <v>0</v>
      </c>
      <c r="K365" s="280">
        <v>0</v>
      </c>
      <c r="L365" s="281">
        <v>0</v>
      </c>
      <c r="M365" s="280">
        <v>0</v>
      </c>
      <c r="N365" s="281">
        <v>0</v>
      </c>
      <c r="O365" s="280">
        <v>0</v>
      </c>
      <c r="P365" s="281">
        <v>0</v>
      </c>
      <c r="Q365" s="280">
        <v>0</v>
      </c>
      <c r="R365" s="281">
        <v>0</v>
      </c>
      <c r="S365" s="280">
        <v>0</v>
      </c>
      <c r="T365" s="281">
        <v>0</v>
      </c>
      <c r="U365" s="280">
        <v>0</v>
      </c>
      <c r="V365" s="281">
        <v>0</v>
      </c>
      <c r="W365" s="280">
        <v>0</v>
      </c>
      <c r="X365" s="281">
        <v>0</v>
      </c>
      <c r="Y365" s="280">
        <v>0</v>
      </c>
      <c r="Z365" s="281">
        <v>0</v>
      </c>
      <c r="AA365" s="280">
        <v>0</v>
      </c>
      <c r="AB365" s="281">
        <v>0</v>
      </c>
      <c r="AC365" s="280">
        <v>0</v>
      </c>
      <c r="AD365" s="281">
        <v>0</v>
      </c>
      <c r="AE365" s="280">
        <v>0</v>
      </c>
      <c r="AF365" s="281">
        <v>0</v>
      </c>
      <c r="AG365" s="280">
        <v>0</v>
      </c>
      <c r="AH365" s="281">
        <v>0</v>
      </c>
      <c r="AI365" s="283">
        <v>0</v>
      </c>
      <c r="AJ365" s="281">
        <v>0</v>
      </c>
      <c r="AK365" s="280">
        <v>0</v>
      </c>
      <c r="AL365" s="281">
        <v>0</v>
      </c>
      <c r="AM365" s="280">
        <v>0</v>
      </c>
      <c r="AN365" s="281">
        <v>0</v>
      </c>
      <c r="AO365" s="280">
        <v>0</v>
      </c>
      <c r="AP365" s="281">
        <v>0</v>
      </c>
      <c r="AQ365" s="280">
        <v>0</v>
      </c>
      <c r="AR365" s="281">
        <v>0</v>
      </c>
      <c r="AS365" s="280">
        <v>0</v>
      </c>
      <c r="AT365" s="281">
        <v>0</v>
      </c>
      <c r="AU365" s="280">
        <v>0</v>
      </c>
      <c r="AV365" s="281">
        <v>0</v>
      </c>
      <c r="AW365" s="280">
        <v>0</v>
      </c>
      <c r="AX365" s="281">
        <v>0</v>
      </c>
      <c r="AY365" s="280">
        <v>0</v>
      </c>
      <c r="AZ365" s="281">
        <v>0</v>
      </c>
      <c r="BA365" s="280">
        <v>0</v>
      </c>
      <c r="BB365" s="281">
        <v>0</v>
      </c>
      <c r="BC365" s="280">
        <v>0</v>
      </c>
      <c r="BD365" s="281">
        <v>0</v>
      </c>
      <c r="BE365" s="280">
        <v>0</v>
      </c>
      <c r="BF365" s="281">
        <v>0</v>
      </c>
      <c r="BG365" s="280">
        <v>0</v>
      </c>
      <c r="BH365" s="281">
        <v>0</v>
      </c>
      <c r="BI365" s="286">
        <v>0</v>
      </c>
      <c r="BJ365" s="281">
        <v>0</v>
      </c>
      <c r="BK365" s="283">
        <v>0</v>
      </c>
      <c r="BL365" s="281">
        <v>0</v>
      </c>
      <c r="BM365" s="283">
        <v>0</v>
      </c>
      <c r="BN365" s="281">
        <v>0</v>
      </c>
      <c r="BO365" s="286">
        <v>0</v>
      </c>
      <c r="BP365" s="281">
        <v>0</v>
      </c>
      <c r="BQ365" s="286">
        <v>0</v>
      </c>
      <c r="BR365" s="287">
        <v>0</v>
      </c>
      <c r="BS365" s="286">
        <v>0</v>
      </c>
      <c r="BT365" s="287">
        <v>0</v>
      </c>
      <c r="BU365" s="286">
        <v>0</v>
      </c>
      <c r="BV365" s="287">
        <v>0</v>
      </c>
      <c r="BW365" s="286">
        <v>0</v>
      </c>
      <c r="BX365" s="287">
        <v>0</v>
      </c>
      <c r="BY365" s="286">
        <v>1</v>
      </c>
      <c r="BZ365" s="287">
        <v>41.753653444676409</v>
      </c>
      <c r="CA365" s="286">
        <v>0</v>
      </c>
      <c r="CB365" s="287">
        <v>0</v>
      </c>
      <c r="CC365" s="286">
        <v>0</v>
      </c>
      <c r="CD365" s="287">
        <v>0</v>
      </c>
      <c r="CE365" s="286">
        <v>0</v>
      </c>
      <c r="CF365" s="287">
        <v>0</v>
      </c>
      <c r="CG365" s="286">
        <v>0</v>
      </c>
      <c r="CH365" s="287">
        <v>0</v>
      </c>
      <c r="CI365" s="286">
        <v>0</v>
      </c>
      <c r="CJ365" s="287">
        <v>0</v>
      </c>
      <c r="CK365" s="286">
        <v>7</v>
      </c>
      <c r="CL365" s="287">
        <v>130.54830287206266</v>
      </c>
      <c r="CM365" s="286">
        <v>0</v>
      </c>
      <c r="CN365" s="287">
        <v>0</v>
      </c>
      <c r="CO365" s="286">
        <v>1</v>
      </c>
      <c r="CP365" s="287">
        <v>18.649757553151812</v>
      </c>
      <c r="CQ365" s="286">
        <v>0</v>
      </c>
      <c r="CR365" s="287">
        <v>0</v>
      </c>
      <c r="CS365" s="286">
        <v>4</v>
      </c>
      <c r="CT365" s="287">
        <v>74.599030212607246</v>
      </c>
      <c r="CU365" s="286">
        <v>1</v>
      </c>
      <c r="CV365" s="287">
        <v>18.649757553151812</v>
      </c>
      <c r="CW365" s="286">
        <v>0</v>
      </c>
      <c r="CX365" s="287">
        <v>0</v>
      </c>
      <c r="CY365" s="286">
        <v>5</v>
      </c>
      <c r="CZ365" s="287">
        <v>93.248787765759047</v>
      </c>
      <c r="DA365" s="286">
        <v>0</v>
      </c>
      <c r="DB365" s="287">
        <v>0</v>
      </c>
      <c r="DC365" s="286">
        <v>0</v>
      </c>
      <c r="DD365" s="288">
        <v>0</v>
      </c>
    </row>
    <row r="366" spans="2:108" s="255" customFormat="1" ht="15" customHeight="1" x14ac:dyDescent="0.2">
      <c r="B366" s="279" t="s">
        <v>94</v>
      </c>
      <c r="C366" s="280">
        <v>0</v>
      </c>
      <c r="D366" s="281">
        <v>0</v>
      </c>
      <c r="E366" s="282">
        <v>0</v>
      </c>
      <c r="F366" s="281">
        <v>0</v>
      </c>
      <c r="G366" s="280">
        <v>9</v>
      </c>
      <c r="H366" s="281">
        <v>43.577204280249845</v>
      </c>
      <c r="I366" s="280">
        <v>0</v>
      </c>
      <c r="J366" s="281">
        <v>0</v>
      </c>
      <c r="K366" s="280">
        <v>0</v>
      </c>
      <c r="L366" s="281">
        <v>0</v>
      </c>
      <c r="M366" s="280">
        <v>0</v>
      </c>
      <c r="N366" s="281">
        <v>0</v>
      </c>
      <c r="O366" s="280">
        <v>1</v>
      </c>
      <c r="P366" s="281">
        <v>4.8419115866944269</v>
      </c>
      <c r="Q366" s="280">
        <v>0</v>
      </c>
      <c r="R366" s="281">
        <v>0</v>
      </c>
      <c r="S366" s="280">
        <v>0</v>
      </c>
      <c r="T366" s="281">
        <v>0</v>
      </c>
      <c r="U366" s="280">
        <v>0</v>
      </c>
      <c r="V366" s="281">
        <v>0</v>
      </c>
      <c r="W366" s="280">
        <v>0</v>
      </c>
      <c r="X366" s="281">
        <v>0</v>
      </c>
      <c r="Y366" s="280">
        <v>0</v>
      </c>
      <c r="Z366" s="281">
        <v>0</v>
      </c>
      <c r="AA366" s="280">
        <v>0</v>
      </c>
      <c r="AB366" s="281">
        <v>0</v>
      </c>
      <c r="AC366" s="280">
        <v>0</v>
      </c>
      <c r="AD366" s="281">
        <v>0</v>
      </c>
      <c r="AE366" s="280">
        <v>1</v>
      </c>
      <c r="AF366" s="281">
        <v>4.8419115866944269</v>
      </c>
      <c r="AG366" s="280">
        <v>0</v>
      </c>
      <c r="AH366" s="281">
        <v>0</v>
      </c>
      <c r="AI366" s="283">
        <v>0</v>
      </c>
      <c r="AJ366" s="281">
        <v>0</v>
      </c>
      <c r="AK366" s="280">
        <v>3</v>
      </c>
      <c r="AL366" s="281">
        <v>14.525734760083282</v>
      </c>
      <c r="AM366" s="280">
        <v>0</v>
      </c>
      <c r="AN366" s="281">
        <v>0</v>
      </c>
      <c r="AO366" s="280">
        <v>2</v>
      </c>
      <c r="AP366" s="281">
        <v>9.6618357487922708</v>
      </c>
      <c r="AQ366" s="280">
        <v>4</v>
      </c>
      <c r="AR366" s="281">
        <v>19.512195121951219</v>
      </c>
      <c r="AS366" s="280">
        <v>7</v>
      </c>
      <c r="AT366" s="281">
        <v>33.893381106860986</v>
      </c>
      <c r="AU366" s="280">
        <v>6</v>
      </c>
      <c r="AV366" s="281">
        <v>29.051469520166563</v>
      </c>
      <c r="AW366" s="284">
        <v>1</v>
      </c>
      <c r="AX366" s="285">
        <v>4.8419115866944269</v>
      </c>
      <c r="AY366" s="284">
        <v>1</v>
      </c>
      <c r="AZ366" s="285">
        <v>4.8419115866944269</v>
      </c>
      <c r="BA366" s="280">
        <v>0</v>
      </c>
      <c r="BB366" s="281">
        <v>0</v>
      </c>
      <c r="BC366" s="280">
        <v>0</v>
      </c>
      <c r="BD366" s="281">
        <v>0</v>
      </c>
      <c r="BE366" s="280">
        <v>0</v>
      </c>
      <c r="BF366" s="281">
        <v>0</v>
      </c>
      <c r="BG366" s="284">
        <v>15</v>
      </c>
      <c r="BH366" s="281">
        <v>72.628673800416394</v>
      </c>
      <c r="BI366" s="286">
        <v>2</v>
      </c>
      <c r="BJ366" s="281">
        <v>9.6838231733888538</v>
      </c>
      <c r="BK366" s="283">
        <v>0</v>
      </c>
      <c r="BL366" s="281">
        <v>0</v>
      </c>
      <c r="BM366" s="283">
        <v>2</v>
      </c>
      <c r="BN366" s="281">
        <v>9.6838231733888538</v>
      </c>
      <c r="BO366" s="286">
        <v>0</v>
      </c>
      <c r="BP366" s="281">
        <v>0</v>
      </c>
      <c r="BQ366" s="286">
        <v>0</v>
      </c>
      <c r="BR366" s="287">
        <v>0</v>
      </c>
      <c r="BS366" s="286">
        <v>0</v>
      </c>
      <c r="BT366" s="287">
        <v>0</v>
      </c>
      <c r="BU366" s="286">
        <v>0</v>
      </c>
      <c r="BV366" s="287">
        <v>0</v>
      </c>
      <c r="BW366" s="286">
        <v>1</v>
      </c>
      <c r="BX366" s="287">
        <v>8.2939371319565396</v>
      </c>
      <c r="BY366" s="286">
        <v>0</v>
      </c>
      <c r="BZ366" s="287">
        <v>0</v>
      </c>
      <c r="CA366" s="286">
        <v>0</v>
      </c>
      <c r="CB366" s="287">
        <v>0</v>
      </c>
      <c r="CC366" s="286">
        <v>1</v>
      </c>
      <c r="CD366" s="287">
        <v>4.8419115866944269</v>
      </c>
      <c r="CE366" s="286">
        <v>2</v>
      </c>
      <c r="CF366" s="287">
        <v>9.6838231733888538</v>
      </c>
      <c r="CG366" s="286">
        <v>2</v>
      </c>
      <c r="CH366" s="287">
        <v>9.7560975609756095</v>
      </c>
      <c r="CI366" s="286">
        <v>0</v>
      </c>
      <c r="CJ366" s="287">
        <v>0</v>
      </c>
      <c r="CK366" s="286">
        <v>33</v>
      </c>
      <c r="CL366" s="287">
        <v>159.7830823609161</v>
      </c>
      <c r="CM366" s="286">
        <v>5</v>
      </c>
      <c r="CN366" s="287">
        <v>24.209557933472134</v>
      </c>
      <c r="CO366" s="286">
        <v>0</v>
      </c>
      <c r="CP366" s="287">
        <v>0</v>
      </c>
      <c r="CQ366" s="286">
        <v>3</v>
      </c>
      <c r="CR366" s="287">
        <v>14.525734760083282</v>
      </c>
      <c r="CS366" s="286">
        <v>14</v>
      </c>
      <c r="CT366" s="287">
        <v>67.786762213721971</v>
      </c>
      <c r="CU366" s="286">
        <v>12</v>
      </c>
      <c r="CV366" s="287">
        <v>58.102939040333126</v>
      </c>
      <c r="CW366" s="286">
        <v>3</v>
      </c>
      <c r="CX366" s="287">
        <v>14.525734760083282</v>
      </c>
      <c r="CY366" s="286">
        <v>32</v>
      </c>
      <c r="CZ366" s="287">
        <v>154.94117077422166</v>
      </c>
      <c r="DA366" s="286">
        <v>0</v>
      </c>
      <c r="DB366" s="287">
        <v>0</v>
      </c>
      <c r="DC366" s="286">
        <v>13</v>
      </c>
      <c r="DD366" s="288">
        <v>62.944850627027549</v>
      </c>
    </row>
    <row r="367" spans="2:108" s="255" customFormat="1" ht="15" customHeight="1" x14ac:dyDescent="0.2">
      <c r="B367" s="279" t="s">
        <v>95</v>
      </c>
      <c r="C367" s="280">
        <v>0</v>
      </c>
      <c r="D367" s="281">
        <v>0</v>
      </c>
      <c r="E367" s="282">
        <v>0</v>
      </c>
      <c r="F367" s="281">
        <v>0</v>
      </c>
      <c r="G367" s="280">
        <v>3</v>
      </c>
      <c r="H367" s="281">
        <v>13.914011409489355</v>
      </c>
      <c r="I367" s="280">
        <v>0</v>
      </c>
      <c r="J367" s="281">
        <v>0</v>
      </c>
      <c r="K367" s="280">
        <v>0</v>
      </c>
      <c r="L367" s="281">
        <v>0</v>
      </c>
      <c r="M367" s="280">
        <v>0</v>
      </c>
      <c r="N367" s="281">
        <v>0</v>
      </c>
      <c r="O367" s="280">
        <v>0</v>
      </c>
      <c r="P367" s="281">
        <v>0</v>
      </c>
      <c r="Q367" s="280">
        <v>0</v>
      </c>
      <c r="R367" s="281">
        <v>0</v>
      </c>
      <c r="S367" s="280">
        <v>0</v>
      </c>
      <c r="T367" s="281">
        <v>0</v>
      </c>
      <c r="U367" s="280">
        <v>0</v>
      </c>
      <c r="V367" s="281">
        <v>0</v>
      </c>
      <c r="W367" s="280">
        <v>0</v>
      </c>
      <c r="X367" s="281">
        <v>0</v>
      </c>
      <c r="Y367" s="280">
        <v>0</v>
      </c>
      <c r="Z367" s="281">
        <v>0</v>
      </c>
      <c r="AA367" s="280">
        <v>0</v>
      </c>
      <c r="AB367" s="281">
        <v>0</v>
      </c>
      <c r="AC367" s="280">
        <v>0</v>
      </c>
      <c r="AD367" s="281">
        <v>0</v>
      </c>
      <c r="AE367" s="280">
        <v>6</v>
      </c>
      <c r="AF367" s="281">
        <v>27.82802281897871</v>
      </c>
      <c r="AG367" s="280">
        <v>0</v>
      </c>
      <c r="AH367" s="281">
        <v>0</v>
      </c>
      <c r="AI367" s="283">
        <v>0</v>
      </c>
      <c r="AJ367" s="281">
        <v>0</v>
      </c>
      <c r="AK367" s="280">
        <v>4</v>
      </c>
      <c r="AL367" s="281">
        <v>18.552015212652474</v>
      </c>
      <c r="AM367" s="280">
        <v>0</v>
      </c>
      <c r="AN367" s="281">
        <v>0</v>
      </c>
      <c r="AO367" s="280">
        <v>1</v>
      </c>
      <c r="AP367" s="281">
        <v>7.042253521126761</v>
      </c>
      <c r="AQ367" s="280">
        <v>1</v>
      </c>
      <c r="AR367" s="281">
        <v>7.1942446043165473</v>
      </c>
      <c r="AS367" s="280">
        <v>1</v>
      </c>
      <c r="AT367" s="281">
        <v>4.6380038031631186</v>
      </c>
      <c r="AU367" s="280">
        <v>3</v>
      </c>
      <c r="AV367" s="281">
        <v>13.914011409489355</v>
      </c>
      <c r="AW367" s="280">
        <v>0</v>
      </c>
      <c r="AX367" s="281">
        <v>0</v>
      </c>
      <c r="AY367" s="284">
        <v>1</v>
      </c>
      <c r="AZ367" s="285">
        <v>4.6380038031631186</v>
      </c>
      <c r="BA367" s="280">
        <v>0</v>
      </c>
      <c r="BB367" s="281">
        <v>0</v>
      </c>
      <c r="BC367" s="280">
        <v>0</v>
      </c>
      <c r="BD367" s="281">
        <v>0</v>
      </c>
      <c r="BE367" s="280">
        <v>0</v>
      </c>
      <c r="BF367" s="281">
        <v>0</v>
      </c>
      <c r="BG367" s="284">
        <v>5</v>
      </c>
      <c r="BH367" s="281">
        <v>23.190019015815594</v>
      </c>
      <c r="BI367" s="286">
        <v>2</v>
      </c>
      <c r="BJ367" s="281">
        <v>9.2760076063262371</v>
      </c>
      <c r="BK367" s="283">
        <v>0</v>
      </c>
      <c r="BL367" s="281">
        <v>0</v>
      </c>
      <c r="BM367" s="283">
        <v>2</v>
      </c>
      <c r="BN367" s="281">
        <v>9.2760076063262371</v>
      </c>
      <c r="BO367" s="286">
        <v>0</v>
      </c>
      <c r="BP367" s="281">
        <v>0</v>
      </c>
      <c r="BQ367" s="286">
        <v>2</v>
      </c>
      <c r="BR367" s="287">
        <v>9.2760076063262371</v>
      </c>
      <c r="BS367" s="286">
        <v>0</v>
      </c>
      <c r="BT367" s="287">
        <v>0</v>
      </c>
      <c r="BU367" s="286">
        <v>2</v>
      </c>
      <c r="BV367" s="287">
        <v>9.2760076063262371</v>
      </c>
      <c r="BW367" s="286">
        <v>1</v>
      </c>
      <c r="BX367" s="287">
        <v>7.7035667514059014</v>
      </c>
      <c r="BY367" s="286">
        <v>0</v>
      </c>
      <c r="BZ367" s="287">
        <v>0</v>
      </c>
      <c r="CA367" s="286">
        <v>0</v>
      </c>
      <c r="CB367" s="287">
        <v>0</v>
      </c>
      <c r="CC367" s="286">
        <v>2</v>
      </c>
      <c r="CD367" s="287">
        <v>9.2760076063262371</v>
      </c>
      <c r="CE367" s="286">
        <v>0</v>
      </c>
      <c r="CF367" s="287">
        <v>0</v>
      </c>
      <c r="CG367" s="286">
        <v>2</v>
      </c>
      <c r="CH367" s="287">
        <v>14.388489208633095</v>
      </c>
      <c r="CI367" s="286">
        <v>0</v>
      </c>
      <c r="CJ367" s="287">
        <v>0</v>
      </c>
      <c r="CK367" s="286">
        <v>5</v>
      </c>
      <c r="CL367" s="287">
        <v>23.190019015815594</v>
      </c>
      <c r="CM367" s="286">
        <v>0</v>
      </c>
      <c r="CN367" s="287">
        <v>0</v>
      </c>
      <c r="CO367" s="286">
        <v>0</v>
      </c>
      <c r="CP367" s="287">
        <v>0</v>
      </c>
      <c r="CQ367" s="286">
        <v>1</v>
      </c>
      <c r="CR367" s="287">
        <v>4.6380038031631186</v>
      </c>
      <c r="CS367" s="286">
        <v>42</v>
      </c>
      <c r="CT367" s="287">
        <v>194.79615973285098</v>
      </c>
      <c r="CU367" s="286">
        <v>1</v>
      </c>
      <c r="CV367" s="287">
        <v>4.6380038031631186</v>
      </c>
      <c r="CW367" s="286">
        <v>2</v>
      </c>
      <c r="CX367" s="287">
        <v>9.2760076063262371</v>
      </c>
      <c r="CY367" s="286">
        <v>46</v>
      </c>
      <c r="CZ367" s="287">
        <v>213.34817494550344</v>
      </c>
      <c r="DA367" s="286">
        <v>0</v>
      </c>
      <c r="DB367" s="287">
        <v>0</v>
      </c>
      <c r="DC367" s="286">
        <v>4</v>
      </c>
      <c r="DD367" s="288">
        <v>18.552015212652474</v>
      </c>
    </row>
    <row r="368" spans="2:108" s="255" customFormat="1" ht="15" customHeight="1" x14ac:dyDescent="0.2">
      <c r="B368" s="279" t="s">
        <v>96</v>
      </c>
      <c r="C368" s="280">
        <v>0</v>
      </c>
      <c r="D368" s="281">
        <v>0</v>
      </c>
      <c r="E368" s="282">
        <v>0</v>
      </c>
      <c r="F368" s="281">
        <v>0</v>
      </c>
      <c r="G368" s="280">
        <v>0</v>
      </c>
      <c r="H368" s="281">
        <v>0</v>
      </c>
      <c r="I368" s="280">
        <v>0</v>
      </c>
      <c r="J368" s="281">
        <v>0</v>
      </c>
      <c r="K368" s="280">
        <v>0</v>
      </c>
      <c r="L368" s="281">
        <v>0</v>
      </c>
      <c r="M368" s="280">
        <v>0</v>
      </c>
      <c r="N368" s="281">
        <v>0</v>
      </c>
      <c r="O368" s="280">
        <v>0</v>
      </c>
      <c r="P368" s="281">
        <v>0</v>
      </c>
      <c r="Q368" s="280">
        <v>0</v>
      </c>
      <c r="R368" s="281">
        <v>0</v>
      </c>
      <c r="S368" s="280">
        <v>0</v>
      </c>
      <c r="T368" s="281">
        <v>0</v>
      </c>
      <c r="U368" s="280">
        <v>0</v>
      </c>
      <c r="V368" s="281">
        <v>0</v>
      </c>
      <c r="W368" s="280">
        <v>0</v>
      </c>
      <c r="X368" s="281">
        <v>0</v>
      </c>
      <c r="Y368" s="280">
        <v>0</v>
      </c>
      <c r="Z368" s="281">
        <v>0</v>
      </c>
      <c r="AA368" s="280">
        <v>0</v>
      </c>
      <c r="AB368" s="281">
        <v>0</v>
      </c>
      <c r="AC368" s="280">
        <v>0</v>
      </c>
      <c r="AD368" s="281">
        <v>0</v>
      </c>
      <c r="AE368" s="280">
        <v>5</v>
      </c>
      <c r="AF368" s="281">
        <v>102.69049086054632</v>
      </c>
      <c r="AG368" s="280">
        <v>0</v>
      </c>
      <c r="AH368" s="281">
        <v>0</v>
      </c>
      <c r="AI368" s="283">
        <v>0</v>
      </c>
      <c r="AJ368" s="281">
        <v>0</v>
      </c>
      <c r="AK368" s="280">
        <v>1</v>
      </c>
      <c r="AL368" s="281">
        <v>20.538098172109262</v>
      </c>
      <c r="AM368" s="280">
        <v>0</v>
      </c>
      <c r="AN368" s="281">
        <v>0</v>
      </c>
      <c r="AO368" s="280">
        <v>0</v>
      </c>
      <c r="AP368" s="281">
        <v>0</v>
      </c>
      <c r="AQ368" s="280">
        <v>0</v>
      </c>
      <c r="AR368" s="281">
        <v>0</v>
      </c>
      <c r="AS368" s="280">
        <v>0</v>
      </c>
      <c r="AT368" s="281">
        <v>0</v>
      </c>
      <c r="AU368" s="280">
        <v>0</v>
      </c>
      <c r="AV368" s="281">
        <v>0</v>
      </c>
      <c r="AW368" s="280">
        <v>0</v>
      </c>
      <c r="AX368" s="281">
        <v>0</v>
      </c>
      <c r="AY368" s="280">
        <v>0</v>
      </c>
      <c r="AZ368" s="281">
        <v>0</v>
      </c>
      <c r="BA368" s="280">
        <v>0</v>
      </c>
      <c r="BB368" s="281">
        <v>0</v>
      </c>
      <c r="BC368" s="280">
        <v>0</v>
      </c>
      <c r="BD368" s="281">
        <v>0</v>
      </c>
      <c r="BE368" s="280">
        <v>0</v>
      </c>
      <c r="BF368" s="281">
        <v>0</v>
      </c>
      <c r="BG368" s="284">
        <v>0</v>
      </c>
      <c r="BH368" s="281">
        <v>0</v>
      </c>
      <c r="BI368" s="286">
        <v>11</v>
      </c>
      <c r="BJ368" s="281">
        <v>225.91907989320188</v>
      </c>
      <c r="BK368" s="283">
        <v>0</v>
      </c>
      <c r="BL368" s="281">
        <v>0</v>
      </c>
      <c r="BM368" s="283">
        <v>11</v>
      </c>
      <c r="BN368" s="281">
        <v>225.91907989320188</v>
      </c>
      <c r="BO368" s="286">
        <v>0</v>
      </c>
      <c r="BP368" s="281">
        <v>0</v>
      </c>
      <c r="BQ368" s="286">
        <v>0</v>
      </c>
      <c r="BR368" s="287">
        <v>0</v>
      </c>
      <c r="BS368" s="286">
        <v>0</v>
      </c>
      <c r="BT368" s="287">
        <v>0</v>
      </c>
      <c r="BU368" s="286">
        <v>0</v>
      </c>
      <c r="BV368" s="287">
        <v>0</v>
      </c>
      <c r="BW368" s="286">
        <v>0</v>
      </c>
      <c r="BX368" s="287">
        <v>0</v>
      </c>
      <c r="BY368" s="286">
        <v>0</v>
      </c>
      <c r="BZ368" s="287">
        <v>0</v>
      </c>
      <c r="CA368" s="286">
        <v>0</v>
      </c>
      <c r="CB368" s="287">
        <v>0</v>
      </c>
      <c r="CC368" s="286">
        <v>0</v>
      </c>
      <c r="CD368" s="287">
        <v>0</v>
      </c>
      <c r="CE368" s="286">
        <v>0</v>
      </c>
      <c r="CF368" s="287">
        <v>0</v>
      </c>
      <c r="CG368" s="286">
        <v>1</v>
      </c>
      <c r="CH368" s="287">
        <v>29.411764705882351</v>
      </c>
      <c r="CI368" s="286">
        <v>0</v>
      </c>
      <c r="CJ368" s="287">
        <v>0</v>
      </c>
      <c r="CK368" s="286">
        <v>17</v>
      </c>
      <c r="CL368" s="287">
        <v>349.14766892585743</v>
      </c>
      <c r="CM368" s="286">
        <v>1</v>
      </c>
      <c r="CN368" s="287">
        <v>20.538098172109262</v>
      </c>
      <c r="CO368" s="286">
        <v>0</v>
      </c>
      <c r="CP368" s="287">
        <v>0</v>
      </c>
      <c r="CQ368" s="286">
        <v>0</v>
      </c>
      <c r="CR368" s="287">
        <v>0</v>
      </c>
      <c r="CS368" s="286">
        <v>5</v>
      </c>
      <c r="CT368" s="287">
        <v>102.69049086054632</v>
      </c>
      <c r="CU368" s="286">
        <v>2</v>
      </c>
      <c r="CV368" s="287">
        <v>41.076196344218523</v>
      </c>
      <c r="CW368" s="286">
        <v>3</v>
      </c>
      <c r="CX368" s="287">
        <v>61.614294516327789</v>
      </c>
      <c r="CY368" s="286">
        <v>10</v>
      </c>
      <c r="CZ368" s="287">
        <v>205.38098172109264</v>
      </c>
      <c r="DA368" s="286">
        <v>0</v>
      </c>
      <c r="DB368" s="287">
        <v>0</v>
      </c>
      <c r="DC368" s="286">
        <v>6</v>
      </c>
      <c r="DD368" s="288">
        <v>123.22858903265558</v>
      </c>
    </row>
    <row r="369" spans="2:108" s="255" customFormat="1" ht="15" customHeight="1" x14ac:dyDescent="0.2">
      <c r="B369" s="279" t="s">
        <v>97</v>
      </c>
      <c r="C369" s="280">
        <v>0</v>
      </c>
      <c r="D369" s="281">
        <v>0</v>
      </c>
      <c r="E369" s="282">
        <v>0</v>
      </c>
      <c r="F369" s="281">
        <v>0</v>
      </c>
      <c r="G369" s="280">
        <v>13</v>
      </c>
      <c r="H369" s="281">
        <v>94.559208612161768</v>
      </c>
      <c r="I369" s="280">
        <v>0</v>
      </c>
      <c r="J369" s="281">
        <v>0</v>
      </c>
      <c r="K369" s="280">
        <v>0</v>
      </c>
      <c r="L369" s="281">
        <v>0</v>
      </c>
      <c r="M369" s="280">
        <v>0</v>
      </c>
      <c r="N369" s="281">
        <v>0</v>
      </c>
      <c r="O369" s="280">
        <v>1</v>
      </c>
      <c r="P369" s="281">
        <v>7.2737852778585976</v>
      </c>
      <c r="Q369" s="280">
        <v>0</v>
      </c>
      <c r="R369" s="281">
        <v>0</v>
      </c>
      <c r="S369" s="280">
        <v>0</v>
      </c>
      <c r="T369" s="281">
        <v>0</v>
      </c>
      <c r="U369" s="280">
        <v>0</v>
      </c>
      <c r="V369" s="281">
        <v>0</v>
      </c>
      <c r="W369" s="280">
        <v>0</v>
      </c>
      <c r="X369" s="281">
        <v>0</v>
      </c>
      <c r="Y369" s="280">
        <v>0</v>
      </c>
      <c r="Z369" s="281">
        <v>0</v>
      </c>
      <c r="AA369" s="280">
        <v>0</v>
      </c>
      <c r="AB369" s="281">
        <v>0</v>
      </c>
      <c r="AC369" s="280">
        <v>0</v>
      </c>
      <c r="AD369" s="281">
        <v>0</v>
      </c>
      <c r="AE369" s="280">
        <v>1</v>
      </c>
      <c r="AF369" s="281">
        <v>7.2737852778585976</v>
      </c>
      <c r="AG369" s="280">
        <v>0</v>
      </c>
      <c r="AH369" s="281">
        <v>0</v>
      </c>
      <c r="AI369" s="283">
        <v>0</v>
      </c>
      <c r="AJ369" s="281">
        <v>0</v>
      </c>
      <c r="AK369" s="280">
        <v>2</v>
      </c>
      <c r="AL369" s="281">
        <v>14.547570555717195</v>
      </c>
      <c r="AM369" s="280">
        <v>0</v>
      </c>
      <c r="AN369" s="281">
        <v>0</v>
      </c>
      <c r="AO369" s="280">
        <v>0</v>
      </c>
      <c r="AP369" s="281">
        <v>0</v>
      </c>
      <c r="AQ369" s="280">
        <v>0</v>
      </c>
      <c r="AR369" s="281">
        <v>0</v>
      </c>
      <c r="AS369" s="280">
        <v>4</v>
      </c>
      <c r="AT369" s="281">
        <v>29.095141111434391</v>
      </c>
      <c r="AU369" s="280">
        <v>10</v>
      </c>
      <c r="AV369" s="281">
        <v>72.737852778585975</v>
      </c>
      <c r="AW369" s="280">
        <v>4</v>
      </c>
      <c r="AX369" s="281">
        <v>29.095141111434391</v>
      </c>
      <c r="AY369" s="280">
        <v>4</v>
      </c>
      <c r="AZ369" s="281">
        <v>29.095141111434391</v>
      </c>
      <c r="BA369" s="280">
        <v>0</v>
      </c>
      <c r="BB369" s="281">
        <v>0</v>
      </c>
      <c r="BC369" s="280">
        <v>0</v>
      </c>
      <c r="BD369" s="281">
        <v>0</v>
      </c>
      <c r="BE369" s="280">
        <v>0</v>
      </c>
      <c r="BF369" s="281">
        <v>0</v>
      </c>
      <c r="BG369" s="280">
        <v>22</v>
      </c>
      <c r="BH369" s="281">
        <v>160.02327611288916</v>
      </c>
      <c r="BI369" s="286">
        <v>3</v>
      </c>
      <c r="BJ369" s="281">
        <v>21.821355833575794</v>
      </c>
      <c r="BK369" s="283">
        <v>0</v>
      </c>
      <c r="BL369" s="281">
        <v>0</v>
      </c>
      <c r="BM369" s="283">
        <v>3</v>
      </c>
      <c r="BN369" s="281">
        <v>21.821355833575794</v>
      </c>
      <c r="BO369" s="286">
        <v>0</v>
      </c>
      <c r="BP369" s="281">
        <v>0</v>
      </c>
      <c r="BQ369" s="286">
        <v>0</v>
      </c>
      <c r="BR369" s="287">
        <v>0</v>
      </c>
      <c r="BS369" s="286">
        <v>0</v>
      </c>
      <c r="BT369" s="287">
        <v>0</v>
      </c>
      <c r="BU369" s="286">
        <v>0</v>
      </c>
      <c r="BV369" s="287">
        <v>0</v>
      </c>
      <c r="BW369" s="286">
        <v>0</v>
      </c>
      <c r="BX369" s="287">
        <v>0</v>
      </c>
      <c r="BY369" s="286">
        <v>0</v>
      </c>
      <c r="BZ369" s="287">
        <v>0</v>
      </c>
      <c r="CA369" s="286">
        <v>0</v>
      </c>
      <c r="CB369" s="287">
        <v>0</v>
      </c>
      <c r="CC369" s="286">
        <v>4</v>
      </c>
      <c r="CD369" s="287">
        <v>29.095141111434391</v>
      </c>
      <c r="CE369" s="286">
        <v>0</v>
      </c>
      <c r="CF369" s="287">
        <v>0</v>
      </c>
      <c r="CG369" s="286">
        <v>2</v>
      </c>
      <c r="CH369" s="287">
        <v>10.989010989010989</v>
      </c>
      <c r="CI369" s="286">
        <v>0</v>
      </c>
      <c r="CJ369" s="287">
        <v>0</v>
      </c>
      <c r="CK369" s="286">
        <v>61</v>
      </c>
      <c r="CL369" s="287">
        <v>443.7009019493745</v>
      </c>
      <c r="CM369" s="286">
        <v>3</v>
      </c>
      <c r="CN369" s="287">
        <v>21.821355833575794</v>
      </c>
      <c r="CO369" s="286">
        <v>0</v>
      </c>
      <c r="CP369" s="287">
        <v>0</v>
      </c>
      <c r="CQ369" s="286">
        <v>3</v>
      </c>
      <c r="CR369" s="287">
        <v>21.821355833575794</v>
      </c>
      <c r="CS369" s="286">
        <v>15</v>
      </c>
      <c r="CT369" s="287">
        <v>109.10677916787895</v>
      </c>
      <c r="CU369" s="286">
        <v>13</v>
      </c>
      <c r="CV369" s="287">
        <v>94.559208612161768</v>
      </c>
      <c r="CW369" s="286">
        <v>4</v>
      </c>
      <c r="CX369" s="287">
        <v>29.095141111434391</v>
      </c>
      <c r="CY369" s="286">
        <v>35</v>
      </c>
      <c r="CZ369" s="287">
        <v>254.58248472505093</v>
      </c>
      <c r="DA369" s="286">
        <v>0</v>
      </c>
      <c r="DB369" s="287">
        <v>0</v>
      </c>
      <c r="DC369" s="286">
        <v>16</v>
      </c>
      <c r="DD369" s="288">
        <v>116.38056444573756</v>
      </c>
    </row>
    <row r="370" spans="2:108" s="255" customFormat="1" ht="15" customHeight="1" x14ac:dyDescent="0.2">
      <c r="B370" s="279" t="s">
        <v>98</v>
      </c>
      <c r="C370" s="280">
        <v>0</v>
      </c>
      <c r="D370" s="281">
        <v>0</v>
      </c>
      <c r="E370" s="282">
        <v>0</v>
      </c>
      <c r="F370" s="281">
        <v>0</v>
      </c>
      <c r="G370" s="280">
        <v>55</v>
      </c>
      <c r="H370" s="281">
        <v>454.43278525985289</v>
      </c>
      <c r="I370" s="280">
        <v>0</v>
      </c>
      <c r="J370" s="281">
        <v>0</v>
      </c>
      <c r="K370" s="280">
        <v>0</v>
      </c>
      <c r="L370" s="281">
        <v>0</v>
      </c>
      <c r="M370" s="280">
        <v>1</v>
      </c>
      <c r="N370" s="281">
        <v>8.262414277451871</v>
      </c>
      <c r="O370" s="280">
        <v>0</v>
      </c>
      <c r="P370" s="281">
        <v>0</v>
      </c>
      <c r="Q370" s="280">
        <v>0</v>
      </c>
      <c r="R370" s="281">
        <v>0</v>
      </c>
      <c r="S370" s="280">
        <v>0</v>
      </c>
      <c r="T370" s="281">
        <v>0</v>
      </c>
      <c r="U370" s="280">
        <v>0</v>
      </c>
      <c r="V370" s="281">
        <v>0</v>
      </c>
      <c r="W370" s="280">
        <v>0</v>
      </c>
      <c r="X370" s="281">
        <v>0</v>
      </c>
      <c r="Y370" s="280">
        <v>0</v>
      </c>
      <c r="Z370" s="281">
        <v>0</v>
      </c>
      <c r="AA370" s="280">
        <v>0</v>
      </c>
      <c r="AB370" s="281">
        <v>0</v>
      </c>
      <c r="AC370" s="280">
        <v>0</v>
      </c>
      <c r="AD370" s="281">
        <v>0</v>
      </c>
      <c r="AE370" s="280">
        <v>1</v>
      </c>
      <c r="AF370" s="281">
        <v>8.262414277451871</v>
      </c>
      <c r="AG370" s="280">
        <v>0</v>
      </c>
      <c r="AH370" s="281">
        <v>0</v>
      </c>
      <c r="AI370" s="283">
        <v>0</v>
      </c>
      <c r="AJ370" s="281">
        <v>0</v>
      </c>
      <c r="AK370" s="280">
        <v>0</v>
      </c>
      <c r="AL370" s="281">
        <v>0</v>
      </c>
      <c r="AM370" s="280">
        <v>0</v>
      </c>
      <c r="AN370" s="281">
        <v>0</v>
      </c>
      <c r="AO370" s="280">
        <v>0</v>
      </c>
      <c r="AP370" s="281">
        <v>0</v>
      </c>
      <c r="AQ370" s="280">
        <v>3</v>
      </c>
      <c r="AR370" s="281">
        <v>30</v>
      </c>
      <c r="AS370" s="280">
        <v>6</v>
      </c>
      <c r="AT370" s="281">
        <v>49.574485664711233</v>
      </c>
      <c r="AU370" s="280">
        <v>4</v>
      </c>
      <c r="AV370" s="281">
        <v>33.049657109807484</v>
      </c>
      <c r="AW370" s="284">
        <v>8</v>
      </c>
      <c r="AX370" s="285">
        <v>66.099314219614968</v>
      </c>
      <c r="AY370" s="284">
        <v>2</v>
      </c>
      <c r="AZ370" s="285">
        <v>16.524828554903742</v>
      </c>
      <c r="BA370" s="284">
        <v>2</v>
      </c>
      <c r="BB370" s="285">
        <v>16.524828554903742</v>
      </c>
      <c r="BC370" s="284">
        <v>1</v>
      </c>
      <c r="BD370" s="285">
        <v>8.262414277451871</v>
      </c>
      <c r="BE370" s="280">
        <v>0</v>
      </c>
      <c r="BF370" s="281">
        <v>0</v>
      </c>
      <c r="BG370" s="284">
        <v>23</v>
      </c>
      <c r="BH370" s="281">
        <v>190.03552838139305</v>
      </c>
      <c r="BI370" s="286">
        <v>2</v>
      </c>
      <c r="BJ370" s="281">
        <v>16.524828554903742</v>
      </c>
      <c r="BK370" s="283">
        <v>0</v>
      </c>
      <c r="BL370" s="281">
        <v>0</v>
      </c>
      <c r="BM370" s="283">
        <v>2</v>
      </c>
      <c r="BN370" s="281">
        <v>16.524828554903742</v>
      </c>
      <c r="BO370" s="286">
        <v>0</v>
      </c>
      <c r="BP370" s="281">
        <v>0</v>
      </c>
      <c r="BQ370" s="286">
        <v>0</v>
      </c>
      <c r="BR370" s="287">
        <v>0</v>
      </c>
      <c r="BS370" s="286">
        <v>0</v>
      </c>
      <c r="BT370" s="287">
        <v>0</v>
      </c>
      <c r="BU370" s="286">
        <v>0</v>
      </c>
      <c r="BV370" s="287">
        <v>0</v>
      </c>
      <c r="BW370" s="286">
        <v>0</v>
      </c>
      <c r="BX370" s="287">
        <v>0</v>
      </c>
      <c r="BY370" s="286">
        <v>0</v>
      </c>
      <c r="BZ370" s="287">
        <v>0</v>
      </c>
      <c r="CA370" s="286">
        <v>0</v>
      </c>
      <c r="CB370" s="287">
        <v>0</v>
      </c>
      <c r="CC370" s="286">
        <v>5</v>
      </c>
      <c r="CD370" s="287">
        <v>41.312071387259358</v>
      </c>
      <c r="CE370" s="286">
        <v>0</v>
      </c>
      <c r="CF370" s="287">
        <v>0</v>
      </c>
      <c r="CG370" s="286">
        <v>0</v>
      </c>
      <c r="CH370" s="287">
        <v>0</v>
      </c>
      <c r="CI370" s="286">
        <v>1</v>
      </c>
      <c r="CJ370" s="287">
        <v>25.906735751295336</v>
      </c>
      <c r="CK370" s="286">
        <v>55</v>
      </c>
      <c r="CL370" s="287">
        <v>454.43278525985289</v>
      </c>
      <c r="CM370" s="286">
        <v>1</v>
      </c>
      <c r="CN370" s="287">
        <v>8.262414277451871</v>
      </c>
      <c r="CO370" s="286">
        <v>1</v>
      </c>
      <c r="CP370" s="287">
        <v>8.262414277451871</v>
      </c>
      <c r="CQ370" s="286">
        <v>3</v>
      </c>
      <c r="CR370" s="287">
        <v>24.787242832355616</v>
      </c>
      <c r="CS370" s="286">
        <v>37</v>
      </c>
      <c r="CT370" s="287">
        <v>305.70932826571925</v>
      </c>
      <c r="CU370" s="286">
        <v>3</v>
      </c>
      <c r="CV370" s="287">
        <v>24.787242832355616</v>
      </c>
      <c r="CW370" s="286">
        <v>13</v>
      </c>
      <c r="CX370" s="287">
        <v>107.41138560687432</v>
      </c>
      <c r="CY370" s="286">
        <v>56</v>
      </c>
      <c r="CZ370" s="287">
        <v>462.69519953730475</v>
      </c>
      <c r="DA370" s="286">
        <v>0</v>
      </c>
      <c r="DB370" s="287">
        <v>0</v>
      </c>
      <c r="DC370" s="286">
        <v>15</v>
      </c>
      <c r="DD370" s="288">
        <v>123.93621416177808</v>
      </c>
    </row>
    <row r="371" spans="2:108" s="255" customFormat="1" ht="15" customHeight="1" x14ac:dyDescent="0.2">
      <c r="B371" s="279" t="s">
        <v>99</v>
      </c>
      <c r="C371" s="280">
        <v>0</v>
      </c>
      <c r="D371" s="281">
        <v>0</v>
      </c>
      <c r="E371" s="282">
        <v>0</v>
      </c>
      <c r="F371" s="281">
        <v>0</v>
      </c>
      <c r="G371" s="280">
        <v>4</v>
      </c>
      <c r="H371" s="281">
        <v>60.994205550472707</v>
      </c>
      <c r="I371" s="280">
        <v>0</v>
      </c>
      <c r="J371" s="281">
        <v>0</v>
      </c>
      <c r="K371" s="280">
        <v>0</v>
      </c>
      <c r="L371" s="281">
        <v>0</v>
      </c>
      <c r="M371" s="280">
        <v>0</v>
      </c>
      <c r="N371" s="281">
        <v>0</v>
      </c>
      <c r="O371" s="280">
        <v>0</v>
      </c>
      <c r="P371" s="281">
        <v>0</v>
      </c>
      <c r="Q371" s="280">
        <v>0</v>
      </c>
      <c r="R371" s="281">
        <v>0</v>
      </c>
      <c r="S371" s="280">
        <v>0</v>
      </c>
      <c r="T371" s="281">
        <v>0</v>
      </c>
      <c r="U371" s="280">
        <v>0</v>
      </c>
      <c r="V371" s="281">
        <v>0</v>
      </c>
      <c r="W371" s="280">
        <v>0</v>
      </c>
      <c r="X371" s="281">
        <v>0</v>
      </c>
      <c r="Y371" s="280">
        <v>0</v>
      </c>
      <c r="Z371" s="281">
        <v>0</v>
      </c>
      <c r="AA371" s="280">
        <v>0</v>
      </c>
      <c r="AB371" s="281">
        <v>0</v>
      </c>
      <c r="AC371" s="280">
        <v>0</v>
      </c>
      <c r="AD371" s="281">
        <v>0</v>
      </c>
      <c r="AE371" s="280">
        <v>5</v>
      </c>
      <c r="AF371" s="281">
        <v>76.242756938090878</v>
      </c>
      <c r="AG371" s="280">
        <v>1</v>
      </c>
      <c r="AH371" s="281">
        <v>15.248551387618177</v>
      </c>
      <c r="AI371" s="283">
        <v>0</v>
      </c>
      <c r="AJ371" s="281">
        <v>0</v>
      </c>
      <c r="AK371" s="280">
        <v>4</v>
      </c>
      <c r="AL371" s="281">
        <v>60.994205550472707</v>
      </c>
      <c r="AM371" s="280">
        <v>0</v>
      </c>
      <c r="AN371" s="281">
        <v>0</v>
      </c>
      <c r="AO371" s="280">
        <v>0</v>
      </c>
      <c r="AP371" s="281">
        <v>0</v>
      </c>
      <c r="AQ371" s="280">
        <v>0</v>
      </c>
      <c r="AR371" s="281">
        <v>0</v>
      </c>
      <c r="AS371" s="280">
        <v>0</v>
      </c>
      <c r="AT371" s="281">
        <v>0</v>
      </c>
      <c r="AU371" s="280">
        <v>2</v>
      </c>
      <c r="AV371" s="281">
        <v>30.497102775236353</v>
      </c>
      <c r="AW371" s="280">
        <v>1</v>
      </c>
      <c r="AX371" s="281">
        <v>15.248551387618177</v>
      </c>
      <c r="AY371" s="280">
        <v>0</v>
      </c>
      <c r="AZ371" s="281">
        <v>0</v>
      </c>
      <c r="BA371" s="280">
        <v>0</v>
      </c>
      <c r="BB371" s="281">
        <v>0</v>
      </c>
      <c r="BC371" s="280">
        <v>0</v>
      </c>
      <c r="BD371" s="281">
        <v>0</v>
      </c>
      <c r="BE371" s="280">
        <v>0</v>
      </c>
      <c r="BF371" s="281">
        <v>0</v>
      </c>
      <c r="BG371" s="280">
        <v>3</v>
      </c>
      <c r="BH371" s="281">
        <v>45.745654162854528</v>
      </c>
      <c r="BI371" s="286">
        <v>48</v>
      </c>
      <c r="BJ371" s="281">
        <v>731.93046660567245</v>
      </c>
      <c r="BK371" s="283">
        <v>0</v>
      </c>
      <c r="BL371" s="281">
        <v>0</v>
      </c>
      <c r="BM371" s="283">
        <v>48</v>
      </c>
      <c r="BN371" s="281">
        <v>731.93046660567245</v>
      </c>
      <c r="BO371" s="286">
        <v>3</v>
      </c>
      <c r="BP371" s="281">
        <v>457.45791399817017</v>
      </c>
      <c r="BQ371" s="286">
        <v>1</v>
      </c>
      <c r="BR371" s="287">
        <v>15.248551387618177</v>
      </c>
      <c r="BS371" s="286">
        <v>0</v>
      </c>
      <c r="BT371" s="287">
        <v>0</v>
      </c>
      <c r="BU371" s="286">
        <v>4</v>
      </c>
      <c r="BV371" s="287">
        <v>60.994205550472707</v>
      </c>
      <c r="BW371" s="286">
        <v>0</v>
      </c>
      <c r="BX371" s="287">
        <v>0</v>
      </c>
      <c r="BY371" s="286">
        <v>0</v>
      </c>
      <c r="BZ371" s="287">
        <v>0</v>
      </c>
      <c r="CA371" s="286">
        <v>0</v>
      </c>
      <c r="CB371" s="287">
        <v>0</v>
      </c>
      <c r="CC371" s="286">
        <v>0</v>
      </c>
      <c r="CD371" s="287">
        <v>0</v>
      </c>
      <c r="CE371" s="286">
        <v>1</v>
      </c>
      <c r="CF371" s="287">
        <v>15.248551387618177</v>
      </c>
      <c r="CG371" s="286">
        <v>1</v>
      </c>
      <c r="CH371" s="287">
        <v>10.752688172043012</v>
      </c>
      <c r="CI371" s="286">
        <v>1</v>
      </c>
      <c r="CJ371" s="287">
        <v>45.829514207149408</v>
      </c>
      <c r="CK371" s="286">
        <v>22</v>
      </c>
      <c r="CL371" s="287">
        <v>335.4681305275999</v>
      </c>
      <c r="CM371" s="286">
        <v>0</v>
      </c>
      <c r="CN371" s="287">
        <v>0</v>
      </c>
      <c r="CO371" s="286">
        <v>0</v>
      </c>
      <c r="CP371" s="287">
        <v>0</v>
      </c>
      <c r="CQ371" s="286">
        <v>0</v>
      </c>
      <c r="CR371" s="287">
        <v>0</v>
      </c>
      <c r="CS371" s="286">
        <v>19</v>
      </c>
      <c r="CT371" s="287">
        <v>289.72247636474532</v>
      </c>
      <c r="CU371" s="286">
        <v>1</v>
      </c>
      <c r="CV371" s="287">
        <v>15.248551387618177</v>
      </c>
      <c r="CW371" s="286">
        <v>2</v>
      </c>
      <c r="CX371" s="287">
        <v>30.497102775236353</v>
      </c>
      <c r="CY371" s="286">
        <v>22</v>
      </c>
      <c r="CZ371" s="287">
        <v>335.4681305275999</v>
      </c>
      <c r="DA371" s="286">
        <v>0</v>
      </c>
      <c r="DB371" s="287">
        <v>0</v>
      </c>
      <c r="DC371" s="286">
        <v>9</v>
      </c>
      <c r="DD371" s="288">
        <v>137.23696248856359</v>
      </c>
    </row>
    <row r="372" spans="2:108" s="255" customFormat="1" ht="12.75" x14ac:dyDescent="0.2">
      <c r="B372" s="279" t="s">
        <v>100</v>
      </c>
      <c r="C372" s="280">
        <v>0</v>
      </c>
      <c r="D372" s="281">
        <v>0</v>
      </c>
      <c r="E372" s="282">
        <v>0</v>
      </c>
      <c r="F372" s="281">
        <v>0</v>
      </c>
      <c r="G372" s="280">
        <v>15</v>
      </c>
      <c r="H372" s="281">
        <v>242.05260609972569</v>
      </c>
      <c r="I372" s="280">
        <v>0</v>
      </c>
      <c r="J372" s="281">
        <v>0</v>
      </c>
      <c r="K372" s="280">
        <v>0</v>
      </c>
      <c r="L372" s="281">
        <v>0</v>
      </c>
      <c r="M372" s="280">
        <v>0</v>
      </c>
      <c r="N372" s="281">
        <v>0</v>
      </c>
      <c r="O372" s="280">
        <v>0</v>
      </c>
      <c r="P372" s="281">
        <v>0</v>
      </c>
      <c r="Q372" s="280">
        <v>0</v>
      </c>
      <c r="R372" s="281">
        <v>0</v>
      </c>
      <c r="S372" s="280">
        <v>0</v>
      </c>
      <c r="T372" s="281">
        <v>0</v>
      </c>
      <c r="U372" s="280">
        <v>0</v>
      </c>
      <c r="V372" s="281">
        <v>0</v>
      </c>
      <c r="W372" s="280">
        <v>0</v>
      </c>
      <c r="X372" s="281">
        <v>0</v>
      </c>
      <c r="Y372" s="280">
        <v>0</v>
      </c>
      <c r="Z372" s="281">
        <v>0</v>
      </c>
      <c r="AA372" s="280">
        <v>0</v>
      </c>
      <c r="AB372" s="281">
        <v>0</v>
      </c>
      <c r="AC372" s="280">
        <v>0</v>
      </c>
      <c r="AD372" s="281">
        <v>0</v>
      </c>
      <c r="AE372" s="280">
        <v>0</v>
      </c>
      <c r="AF372" s="281">
        <v>0</v>
      </c>
      <c r="AG372" s="280">
        <v>0</v>
      </c>
      <c r="AH372" s="281">
        <v>0</v>
      </c>
      <c r="AI372" s="283">
        <v>0</v>
      </c>
      <c r="AJ372" s="281">
        <v>0</v>
      </c>
      <c r="AK372" s="280">
        <v>0</v>
      </c>
      <c r="AL372" s="281">
        <v>0</v>
      </c>
      <c r="AM372" s="280">
        <v>0</v>
      </c>
      <c r="AN372" s="281">
        <v>0</v>
      </c>
      <c r="AO372" s="280">
        <v>0</v>
      </c>
      <c r="AP372" s="281">
        <v>0</v>
      </c>
      <c r="AQ372" s="280">
        <v>1</v>
      </c>
      <c r="AR372" s="281">
        <v>15.873015873015872</v>
      </c>
      <c r="AS372" s="280">
        <v>0</v>
      </c>
      <c r="AT372" s="281">
        <v>0</v>
      </c>
      <c r="AU372" s="280">
        <v>0</v>
      </c>
      <c r="AV372" s="281">
        <v>0</v>
      </c>
      <c r="AW372" s="280">
        <v>0</v>
      </c>
      <c r="AX372" s="281">
        <v>0</v>
      </c>
      <c r="AY372" s="280">
        <v>0</v>
      </c>
      <c r="AZ372" s="281">
        <v>0</v>
      </c>
      <c r="BA372" s="280">
        <v>0</v>
      </c>
      <c r="BB372" s="281">
        <v>0</v>
      </c>
      <c r="BC372" s="280">
        <v>0</v>
      </c>
      <c r="BD372" s="281">
        <v>0</v>
      </c>
      <c r="BE372" s="280">
        <v>0</v>
      </c>
      <c r="BF372" s="281">
        <v>0</v>
      </c>
      <c r="BG372" s="280">
        <v>0</v>
      </c>
      <c r="BH372" s="281">
        <v>0</v>
      </c>
      <c r="BI372" s="286">
        <v>0</v>
      </c>
      <c r="BJ372" s="281">
        <v>0</v>
      </c>
      <c r="BK372" s="283">
        <v>0</v>
      </c>
      <c r="BL372" s="281">
        <v>0</v>
      </c>
      <c r="BM372" s="283">
        <v>0</v>
      </c>
      <c r="BN372" s="281">
        <v>0</v>
      </c>
      <c r="BO372" s="286">
        <v>0</v>
      </c>
      <c r="BP372" s="281">
        <v>0</v>
      </c>
      <c r="BQ372" s="286">
        <v>0</v>
      </c>
      <c r="BR372" s="287">
        <v>0</v>
      </c>
      <c r="BS372" s="286">
        <v>0</v>
      </c>
      <c r="BT372" s="287">
        <v>0</v>
      </c>
      <c r="BU372" s="286">
        <v>0</v>
      </c>
      <c r="BV372" s="287">
        <v>0</v>
      </c>
      <c r="BW372" s="286">
        <v>0</v>
      </c>
      <c r="BX372" s="287">
        <v>0</v>
      </c>
      <c r="BY372" s="286">
        <v>0</v>
      </c>
      <c r="BZ372" s="287">
        <v>0</v>
      </c>
      <c r="CA372" s="286">
        <v>0</v>
      </c>
      <c r="CB372" s="287">
        <v>0</v>
      </c>
      <c r="CC372" s="286">
        <v>0</v>
      </c>
      <c r="CD372" s="287">
        <v>0</v>
      </c>
      <c r="CE372" s="286">
        <v>1</v>
      </c>
      <c r="CF372" s="287">
        <v>16.136840406648378</v>
      </c>
      <c r="CG372" s="286">
        <v>0</v>
      </c>
      <c r="CH372" s="287">
        <v>0</v>
      </c>
      <c r="CI372" s="286">
        <v>0</v>
      </c>
      <c r="CJ372" s="287">
        <v>0</v>
      </c>
      <c r="CK372" s="286">
        <v>5</v>
      </c>
      <c r="CL372" s="287">
        <v>80.684202033241888</v>
      </c>
      <c r="CM372" s="286">
        <v>2</v>
      </c>
      <c r="CN372" s="287">
        <v>32.273680813296757</v>
      </c>
      <c r="CO372" s="286">
        <v>0</v>
      </c>
      <c r="CP372" s="287">
        <v>0</v>
      </c>
      <c r="CQ372" s="286">
        <v>0</v>
      </c>
      <c r="CR372" s="287">
        <v>0</v>
      </c>
      <c r="CS372" s="286">
        <v>13</v>
      </c>
      <c r="CT372" s="287">
        <v>209.77892528642892</v>
      </c>
      <c r="CU372" s="286">
        <v>0</v>
      </c>
      <c r="CV372" s="287">
        <v>0</v>
      </c>
      <c r="CW372" s="286">
        <v>3</v>
      </c>
      <c r="CX372" s="287">
        <v>48.410521219945132</v>
      </c>
      <c r="CY372" s="286">
        <v>16</v>
      </c>
      <c r="CZ372" s="287">
        <v>258.18944650637405</v>
      </c>
      <c r="DA372" s="286">
        <v>0</v>
      </c>
      <c r="DB372" s="287">
        <v>0</v>
      </c>
      <c r="DC372" s="286">
        <v>1</v>
      </c>
      <c r="DD372" s="288">
        <v>16.136840406648378</v>
      </c>
    </row>
    <row r="373" spans="2:108" s="255" customFormat="1" ht="12.75" x14ac:dyDescent="0.2">
      <c r="B373" s="279" t="s">
        <v>101</v>
      </c>
      <c r="C373" s="280">
        <v>0</v>
      </c>
      <c r="D373" s="281">
        <v>0</v>
      </c>
      <c r="E373" s="282">
        <v>0</v>
      </c>
      <c r="F373" s="281">
        <v>0</v>
      </c>
      <c r="G373" s="280">
        <v>52</v>
      </c>
      <c r="H373" s="281">
        <v>739.68705547652917</v>
      </c>
      <c r="I373" s="280">
        <v>2</v>
      </c>
      <c r="J373" s="281">
        <v>28.449502133712663</v>
      </c>
      <c r="K373" s="280">
        <v>0</v>
      </c>
      <c r="L373" s="281">
        <v>0</v>
      </c>
      <c r="M373" s="280">
        <v>0</v>
      </c>
      <c r="N373" s="281">
        <v>0</v>
      </c>
      <c r="O373" s="280">
        <v>0</v>
      </c>
      <c r="P373" s="281">
        <v>0</v>
      </c>
      <c r="Q373" s="280">
        <v>0</v>
      </c>
      <c r="R373" s="281">
        <v>0</v>
      </c>
      <c r="S373" s="280">
        <v>0</v>
      </c>
      <c r="T373" s="281">
        <v>0</v>
      </c>
      <c r="U373" s="280">
        <v>0</v>
      </c>
      <c r="V373" s="281">
        <v>0</v>
      </c>
      <c r="W373" s="280">
        <v>0</v>
      </c>
      <c r="X373" s="281">
        <v>0</v>
      </c>
      <c r="Y373" s="280">
        <v>0</v>
      </c>
      <c r="Z373" s="281">
        <v>0</v>
      </c>
      <c r="AA373" s="280">
        <v>0</v>
      </c>
      <c r="AB373" s="281">
        <v>0</v>
      </c>
      <c r="AC373" s="280">
        <v>0</v>
      </c>
      <c r="AD373" s="281">
        <v>0</v>
      </c>
      <c r="AE373" s="280">
        <v>0</v>
      </c>
      <c r="AF373" s="281">
        <v>0</v>
      </c>
      <c r="AG373" s="280">
        <v>0</v>
      </c>
      <c r="AH373" s="281">
        <v>0</v>
      </c>
      <c r="AI373" s="283">
        <v>0</v>
      </c>
      <c r="AJ373" s="281">
        <v>0</v>
      </c>
      <c r="AK373" s="280">
        <v>0</v>
      </c>
      <c r="AL373" s="281">
        <v>0</v>
      </c>
      <c r="AM373" s="280">
        <v>0</v>
      </c>
      <c r="AN373" s="281">
        <v>0</v>
      </c>
      <c r="AO373" s="280">
        <v>1</v>
      </c>
      <c r="AP373" s="281">
        <v>9.0909090909090899</v>
      </c>
      <c r="AQ373" s="280">
        <v>1</v>
      </c>
      <c r="AR373" s="281">
        <v>9.1743119266055047</v>
      </c>
      <c r="AS373" s="280">
        <v>4</v>
      </c>
      <c r="AT373" s="281">
        <v>56.899004267425326</v>
      </c>
      <c r="AU373" s="280">
        <v>0</v>
      </c>
      <c r="AV373" s="281">
        <v>0</v>
      </c>
      <c r="AW373" s="280">
        <v>0</v>
      </c>
      <c r="AX373" s="281">
        <v>0</v>
      </c>
      <c r="AY373" s="280">
        <v>1</v>
      </c>
      <c r="AZ373" s="281">
        <v>14.224751066856332</v>
      </c>
      <c r="BA373" s="280">
        <v>0</v>
      </c>
      <c r="BB373" s="281">
        <v>0</v>
      </c>
      <c r="BC373" s="280">
        <v>0</v>
      </c>
      <c r="BD373" s="281">
        <v>0</v>
      </c>
      <c r="BE373" s="280">
        <v>0</v>
      </c>
      <c r="BF373" s="281">
        <v>0</v>
      </c>
      <c r="BG373" s="280">
        <v>5</v>
      </c>
      <c r="BH373" s="281">
        <v>71.123755334281654</v>
      </c>
      <c r="BI373" s="286">
        <v>0</v>
      </c>
      <c r="BJ373" s="281">
        <v>0</v>
      </c>
      <c r="BK373" s="283">
        <v>0</v>
      </c>
      <c r="BL373" s="281">
        <v>0</v>
      </c>
      <c r="BM373" s="283">
        <v>0</v>
      </c>
      <c r="BN373" s="281">
        <v>0</v>
      </c>
      <c r="BO373" s="286">
        <v>0</v>
      </c>
      <c r="BP373" s="281">
        <v>0</v>
      </c>
      <c r="BQ373" s="286">
        <v>0</v>
      </c>
      <c r="BR373" s="287">
        <v>0</v>
      </c>
      <c r="BS373" s="286">
        <v>0</v>
      </c>
      <c r="BT373" s="287">
        <v>0</v>
      </c>
      <c r="BU373" s="286">
        <v>0</v>
      </c>
      <c r="BV373" s="287">
        <v>0</v>
      </c>
      <c r="BW373" s="286">
        <v>0</v>
      </c>
      <c r="BX373" s="287">
        <v>0</v>
      </c>
      <c r="BY373" s="286">
        <v>0</v>
      </c>
      <c r="BZ373" s="287">
        <v>0</v>
      </c>
      <c r="CA373" s="286">
        <v>0</v>
      </c>
      <c r="CB373" s="287">
        <v>0</v>
      </c>
      <c r="CC373" s="286">
        <v>0</v>
      </c>
      <c r="CD373" s="287">
        <v>0</v>
      </c>
      <c r="CE373" s="286">
        <v>0</v>
      </c>
      <c r="CF373" s="287">
        <v>0</v>
      </c>
      <c r="CG373" s="286">
        <v>0</v>
      </c>
      <c r="CH373" s="287">
        <v>0</v>
      </c>
      <c r="CI373" s="286">
        <v>0</v>
      </c>
      <c r="CJ373" s="287">
        <v>0</v>
      </c>
      <c r="CK373" s="286">
        <v>20</v>
      </c>
      <c r="CL373" s="287">
        <v>284.49502133712662</v>
      </c>
      <c r="CM373" s="286">
        <v>0</v>
      </c>
      <c r="CN373" s="287">
        <v>0</v>
      </c>
      <c r="CO373" s="286">
        <v>0</v>
      </c>
      <c r="CP373" s="287">
        <v>0</v>
      </c>
      <c r="CQ373" s="286">
        <v>0</v>
      </c>
      <c r="CR373" s="287">
        <v>0</v>
      </c>
      <c r="CS373" s="286">
        <v>3</v>
      </c>
      <c r="CT373" s="287">
        <v>42.674253200568991</v>
      </c>
      <c r="CU373" s="286">
        <v>0</v>
      </c>
      <c r="CV373" s="287">
        <v>0</v>
      </c>
      <c r="CW373" s="286">
        <v>0</v>
      </c>
      <c r="CX373" s="287">
        <v>0</v>
      </c>
      <c r="CY373" s="286">
        <v>3</v>
      </c>
      <c r="CZ373" s="287">
        <v>42.674253200568991</v>
      </c>
      <c r="DA373" s="286">
        <v>0</v>
      </c>
      <c r="DB373" s="287">
        <v>0</v>
      </c>
      <c r="DC373" s="286">
        <v>3</v>
      </c>
      <c r="DD373" s="288">
        <v>42.674253200568991</v>
      </c>
    </row>
    <row r="374" spans="2:108" s="255" customFormat="1" ht="15" customHeight="1" x14ac:dyDescent="0.2">
      <c r="B374" s="279" t="s">
        <v>102</v>
      </c>
      <c r="C374" s="280">
        <v>0</v>
      </c>
      <c r="D374" s="281">
        <v>0</v>
      </c>
      <c r="E374" s="282">
        <v>0</v>
      </c>
      <c r="F374" s="281">
        <v>0</v>
      </c>
      <c r="G374" s="280">
        <v>20</v>
      </c>
      <c r="H374" s="281">
        <v>113.58473421172195</v>
      </c>
      <c r="I374" s="280">
        <v>0</v>
      </c>
      <c r="J374" s="281">
        <v>0</v>
      </c>
      <c r="K374" s="280">
        <v>0</v>
      </c>
      <c r="L374" s="281">
        <v>0</v>
      </c>
      <c r="M374" s="280">
        <v>0</v>
      </c>
      <c r="N374" s="281">
        <v>0</v>
      </c>
      <c r="O374" s="280">
        <v>3</v>
      </c>
      <c r="P374" s="281">
        <v>17.037710131758292</v>
      </c>
      <c r="Q374" s="280">
        <v>0</v>
      </c>
      <c r="R374" s="281">
        <v>0</v>
      </c>
      <c r="S374" s="280">
        <v>0</v>
      </c>
      <c r="T374" s="281">
        <v>0</v>
      </c>
      <c r="U374" s="280">
        <v>0</v>
      </c>
      <c r="V374" s="281">
        <v>0</v>
      </c>
      <c r="W374" s="280">
        <v>0</v>
      </c>
      <c r="X374" s="281">
        <v>0</v>
      </c>
      <c r="Y374" s="280">
        <v>0</v>
      </c>
      <c r="Z374" s="281">
        <v>0</v>
      </c>
      <c r="AA374" s="280">
        <v>0</v>
      </c>
      <c r="AB374" s="281">
        <v>0</v>
      </c>
      <c r="AC374" s="280">
        <v>0</v>
      </c>
      <c r="AD374" s="281">
        <v>0</v>
      </c>
      <c r="AE374" s="280">
        <v>1</v>
      </c>
      <c r="AF374" s="281">
        <v>5.679236710586097</v>
      </c>
      <c r="AG374" s="280">
        <v>1</v>
      </c>
      <c r="AH374" s="281">
        <v>5.679236710586097</v>
      </c>
      <c r="AI374" s="283">
        <v>0</v>
      </c>
      <c r="AJ374" s="281">
        <v>0</v>
      </c>
      <c r="AK374" s="280">
        <v>1</v>
      </c>
      <c r="AL374" s="281">
        <v>5.679236710586097</v>
      </c>
      <c r="AM374" s="280">
        <v>0</v>
      </c>
      <c r="AN374" s="281">
        <v>0</v>
      </c>
      <c r="AO374" s="280">
        <v>0</v>
      </c>
      <c r="AP374" s="281">
        <v>0</v>
      </c>
      <c r="AQ374" s="280">
        <v>2</v>
      </c>
      <c r="AR374" s="281">
        <v>11.976047904191617</v>
      </c>
      <c r="AS374" s="280">
        <v>1</v>
      </c>
      <c r="AT374" s="281">
        <v>5.679236710586097</v>
      </c>
      <c r="AU374" s="280">
        <v>24</v>
      </c>
      <c r="AV374" s="281">
        <v>136.30168105406634</v>
      </c>
      <c r="AW374" s="280">
        <v>0</v>
      </c>
      <c r="AX374" s="281">
        <v>0</v>
      </c>
      <c r="AY374" s="280">
        <v>0</v>
      </c>
      <c r="AZ374" s="281">
        <v>0</v>
      </c>
      <c r="BA374" s="280">
        <v>0</v>
      </c>
      <c r="BB374" s="281">
        <v>0</v>
      </c>
      <c r="BC374" s="280">
        <v>0</v>
      </c>
      <c r="BD374" s="281">
        <v>0</v>
      </c>
      <c r="BE374" s="280">
        <v>0</v>
      </c>
      <c r="BF374" s="281">
        <v>0</v>
      </c>
      <c r="BG374" s="284">
        <v>25</v>
      </c>
      <c r="BH374" s="281">
        <v>141.98091776465245</v>
      </c>
      <c r="BI374" s="286">
        <v>13</v>
      </c>
      <c r="BJ374" s="281">
        <v>73.830077237619264</v>
      </c>
      <c r="BK374" s="283">
        <v>0</v>
      </c>
      <c r="BL374" s="281">
        <v>0</v>
      </c>
      <c r="BM374" s="283">
        <v>13</v>
      </c>
      <c r="BN374" s="281">
        <v>73.830077237619264</v>
      </c>
      <c r="BO374" s="286">
        <v>0</v>
      </c>
      <c r="BP374" s="281">
        <v>0</v>
      </c>
      <c r="BQ374" s="286">
        <v>0</v>
      </c>
      <c r="BR374" s="287">
        <v>0</v>
      </c>
      <c r="BS374" s="286">
        <v>0</v>
      </c>
      <c r="BT374" s="287">
        <v>0</v>
      </c>
      <c r="BU374" s="286">
        <v>0</v>
      </c>
      <c r="BV374" s="287">
        <v>0</v>
      </c>
      <c r="BW374" s="286">
        <v>0</v>
      </c>
      <c r="BX374" s="287">
        <v>0</v>
      </c>
      <c r="BY374" s="286">
        <v>0</v>
      </c>
      <c r="BZ374" s="287">
        <v>0</v>
      </c>
      <c r="CA374" s="286">
        <v>0</v>
      </c>
      <c r="CB374" s="287">
        <v>0</v>
      </c>
      <c r="CC374" s="286">
        <v>0</v>
      </c>
      <c r="CD374" s="287">
        <v>0</v>
      </c>
      <c r="CE374" s="286">
        <v>0</v>
      </c>
      <c r="CF374" s="287">
        <v>0</v>
      </c>
      <c r="CG374" s="286">
        <v>0</v>
      </c>
      <c r="CH374" s="287">
        <v>0</v>
      </c>
      <c r="CI374" s="286">
        <v>0</v>
      </c>
      <c r="CJ374" s="287">
        <v>0</v>
      </c>
      <c r="CK374" s="286">
        <v>37</v>
      </c>
      <c r="CL374" s="287">
        <v>210.1317582916856</v>
      </c>
      <c r="CM374" s="286">
        <v>5</v>
      </c>
      <c r="CN374" s="287">
        <v>28.396183552930488</v>
      </c>
      <c r="CO374" s="286">
        <v>1</v>
      </c>
      <c r="CP374" s="287">
        <v>5.679236710586097</v>
      </c>
      <c r="CQ374" s="286">
        <v>6</v>
      </c>
      <c r="CR374" s="287">
        <v>34.075420263516584</v>
      </c>
      <c r="CS374" s="286">
        <v>44</v>
      </c>
      <c r="CT374" s="287">
        <v>249.88641526578829</v>
      </c>
      <c r="CU374" s="286">
        <v>17</v>
      </c>
      <c r="CV374" s="287">
        <v>96.547024079963649</v>
      </c>
      <c r="CW374" s="286">
        <v>3</v>
      </c>
      <c r="CX374" s="287">
        <v>17.037710131758292</v>
      </c>
      <c r="CY374" s="286">
        <v>70</v>
      </c>
      <c r="CZ374" s="287">
        <v>397.54656974102676</v>
      </c>
      <c r="DA374" s="286">
        <v>0</v>
      </c>
      <c r="DB374" s="287">
        <v>0</v>
      </c>
      <c r="DC374" s="286">
        <v>3</v>
      </c>
      <c r="DD374" s="288">
        <v>17.037710131758292</v>
      </c>
    </row>
    <row r="375" spans="2:108" s="255" customFormat="1" ht="15" customHeight="1" x14ac:dyDescent="0.2">
      <c r="B375" s="279" t="s">
        <v>237</v>
      </c>
      <c r="C375" s="280">
        <v>0</v>
      </c>
      <c r="D375" s="281">
        <v>0</v>
      </c>
      <c r="E375" s="282">
        <v>0</v>
      </c>
      <c r="F375" s="281">
        <v>0</v>
      </c>
      <c r="G375" s="280">
        <v>32</v>
      </c>
      <c r="H375" s="281">
        <v>144.95379597753217</v>
      </c>
      <c r="I375" s="280">
        <v>3</v>
      </c>
      <c r="J375" s="281">
        <v>13.58941837289364</v>
      </c>
      <c r="K375" s="280">
        <v>0</v>
      </c>
      <c r="L375" s="281">
        <v>0</v>
      </c>
      <c r="M375" s="280">
        <v>2</v>
      </c>
      <c r="N375" s="281">
        <v>9.0596122485957604</v>
      </c>
      <c r="O375" s="280">
        <v>1</v>
      </c>
      <c r="P375" s="281">
        <v>4.5298061242978802</v>
      </c>
      <c r="Q375" s="280">
        <v>0</v>
      </c>
      <c r="R375" s="281">
        <v>0</v>
      </c>
      <c r="S375" s="280">
        <v>0</v>
      </c>
      <c r="T375" s="281">
        <v>0</v>
      </c>
      <c r="U375" s="280">
        <v>0</v>
      </c>
      <c r="V375" s="281">
        <v>0</v>
      </c>
      <c r="W375" s="280">
        <v>0</v>
      </c>
      <c r="X375" s="281">
        <v>0</v>
      </c>
      <c r="Y375" s="280">
        <v>0</v>
      </c>
      <c r="Z375" s="281">
        <v>0</v>
      </c>
      <c r="AA375" s="280">
        <v>0</v>
      </c>
      <c r="AB375" s="281">
        <v>0</v>
      </c>
      <c r="AC375" s="280">
        <v>0</v>
      </c>
      <c r="AD375" s="281">
        <v>0</v>
      </c>
      <c r="AE375" s="280">
        <v>2</v>
      </c>
      <c r="AF375" s="281">
        <v>9.0596122485957604</v>
      </c>
      <c r="AG375" s="280">
        <v>1</v>
      </c>
      <c r="AH375" s="281">
        <v>4.5298061242978802</v>
      </c>
      <c r="AI375" s="283">
        <v>0</v>
      </c>
      <c r="AJ375" s="281">
        <v>0</v>
      </c>
      <c r="AK375" s="280">
        <v>3</v>
      </c>
      <c r="AL375" s="281">
        <v>13.58941837289364</v>
      </c>
      <c r="AM375" s="280">
        <v>0</v>
      </c>
      <c r="AN375" s="281">
        <v>0</v>
      </c>
      <c r="AO375" s="280">
        <v>0</v>
      </c>
      <c r="AP375" s="281">
        <v>0</v>
      </c>
      <c r="AQ375" s="280">
        <v>2</v>
      </c>
      <c r="AR375" s="281">
        <v>9.8039215686274517</v>
      </c>
      <c r="AS375" s="280">
        <v>8</v>
      </c>
      <c r="AT375" s="281">
        <v>36.238448994383042</v>
      </c>
      <c r="AU375" s="280">
        <v>6</v>
      </c>
      <c r="AV375" s="281">
        <v>27.178836745787279</v>
      </c>
      <c r="AW375" s="280">
        <v>0</v>
      </c>
      <c r="AX375" s="281">
        <v>0</v>
      </c>
      <c r="AY375" s="284">
        <v>1</v>
      </c>
      <c r="AZ375" s="285">
        <v>4.5298061242978802</v>
      </c>
      <c r="BA375" s="280">
        <v>0</v>
      </c>
      <c r="BB375" s="281">
        <v>0</v>
      </c>
      <c r="BC375" s="280">
        <v>0</v>
      </c>
      <c r="BD375" s="281">
        <v>0</v>
      </c>
      <c r="BE375" s="280">
        <v>0</v>
      </c>
      <c r="BF375" s="281">
        <v>0</v>
      </c>
      <c r="BG375" s="284">
        <v>15</v>
      </c>
      <c r="BH375" s="281">
        <v>67.947091864468192</v>
      </c>
      <c r="BI375" s="286">
        <v>7</v>
      </c>
      <c r="BJ375" s="281">
        <v>31.708642870085164</v>
      </c>
      <c r="BK375" s="283">
        <v>0</v>
      </c>
      <c r="BL375" s="281">
        <v>0</v>
      </c>
      <c r="BM375" s="283">
        <v>7</v>
      </c>
      <c r="BN375" s="281">
        <v>31.708642870085164</v>
      </c>
      <c r="BO375" s="286">
        <v>0</v>
      </c>
      <c r="BP375" s="281">
        <v>0</v>
      </c>
      <c r="BQ375" s="286">
        <v>0</v>
      </c>
      <c r="BR375" s="287">
        <v>0</v>
      </c>
      <c r="BS375" s="286">
        <v>0</v>
      </c>
      <c r="BT375" s="287">
        <v>0</v>
      </c>
      <c r="BU375" s="286">
        <v>0</v>
      </c>
      <c r="BV375" s="287">
        <v>0</v>
      </c>
      <c r="BW375" s="286">
        <v>0</v>
      </c>
      <c r="BX375" s="287">
        <v>0</v>
      </c>
      <c r="BY375" s="286">
        <v>0</v>
      </c>
      <c r="BZ375" s="287">
        <v>0</v>
      </c>
      <c r="CA375" s="286">
        <v>0</v>
      </c>
      <c r="CB375" s="287">
        <v>0</v>
      </c>
      <c r="CC375" s="286">
        <v>0</v>
      </c>
      <c r="CD375" s="287">
        <v>0</v>
      </c>
      <c r="CE375" s="286">
        <v>0</v>
      </c>
      <c r="CF375" s="287">
        <v>0</v>
      </c>
      <c r="CG375" s="286">
        <v>1</v>
      </c>
      <c r="CH375" s="287">
        <v>4.9019607843137258</v>
      </c>
      <c r="CI375" s="286">
        <v>0</v>
      </c>
      <c r="CJ375" s="287">
        <v>0</v>
      </c>
      <c r="CK375" s="286">
        <v>67</v>
      </c>
      <c r="CL375" s="287">
        <v>303.49701032795792</v>
      </c>
      <c r="CM375" s="286">
        <v>0</v>
      </c>
      <c r="CN375" s="287">
        <v>0</v>
      </c>
      <c r="CO375" s="286">
        <v>1</v>
      </c>
      <c r="CP375" s="287">
        <v>4.5298061242978802</v>
      </c>
      <c r="CQ375" s="286">
        <v>1</v>
      </c>
      <c r="CR375" s="287">
        <v>4.5298061242978802</v>
      </c>
      <c r="CS375" s="286">
        <v>62</v>
      </c>
      <c r="CT375" s="287">
        <v>280.84797970646855</v>
      </c>
      <c r="CU375" s="286">
        <v>1</v>
      </c>
      <c r="CV375" s="287">
        <v>4.5298061242978802</v>
      </c>
      <c r="CW375" s="286">
        <v>14</v>
      </c>
      <c r="CX375" s="287">
        <v>63.417285740170328</v>
      </c>
      <c r="CY375" s="286">
        <v>78</v>
      </c>
      <c r="CZ375" s="287">
        <v>353.32487769523465</v>
      </c>
      <c r="DA375" s="286">
        <v>0</v>
      </c>
      <c r="DB375" s="287">
        <v>0</v>
      </c>
      <c r="DC375" s="286">
        <v>12</v>
      </c>
      <c r="DD375" s="288">
        <v>54.357673491574559</v>
      </c>
    </row>
    <row r="376" spans="2:108" s="255" customFormat="1" ht="15" customHeight="1" x14ac:dyDescent="0.2">
      <c r="B376" s="279" t="s">
        <v>103</v>
      </c>
      <c r="C376" s="280">
        <v>0</v>
      </c>
      <c r="D376" s="281">
        <v>0</v>
      </c>
      <c r="E376" s="282">
        <v>0</v>
      </c>
      <c r="F376" s="281">
        <v>0</v>
      </c>
      <c r="G376" s="280">
        <v>30</v>
      </c>
      <c r="H376" s="281">
        <v>203.63833831115937</v>
      </c>
      <c r="I376" s="280">
        <v>0</v>
      </c>
      <c r="J376" s="281">
        <v>0</v>
      </c>
      <c r="K376" s="280">
        <v>0</v>
      </c>
      <c r="L376" s="281">
        <v>0</v>
      </c>
      <c r="M376" s="280">
        <v>0</v>
      </c>
      <c r="N376" s="281">
        <v>0</v>
      </c>
      <c r="O376" s="280">
        <v>0</v>
      </c>
      <c r="P376" s="281">
        <v>0</v>
      </c>
      <c r="Q376" s="280">
        <v>0</v>
      </c>
      <c r="R376" s="281">
        <v>0</v>
      </c>
      <c r="S376" s="280">
        <v>0</v>
      </c>
      <c r="T376" s="281">
        <v>0</v>
      </c>
      <c r="U376" s="280">
        <v>0</v>
      </c>
      <c r="V376" s="281">
        <v>0</v>
      </c>
      <c r="W376" s="280">
        <v>0</v>
      </c>
      <c r="X376" s="281">
        <v>0</v>
      </c>
      <c r="Y376" s="280">
        <v>0</v>
      </c>
      <c r="Z376" s="281">
        <v>0</v>
      </c>
      <c r="AA376" s="280">
        <v>0</v>
      </c>
      <c r="AB376" s="281">
        <v>0</v>
      </c>
      <c r="AC376" s="280">
        <v>0</v>
      </c>
      <c r="AD376" s="281">
        <v>0</v>
      </c>
      <c r="AE376" s="280">
        <v>1</v>
      </c>
      <c r="AF376" s="281">
        <v>6.7879446103719792</v>
      </c>
      <c r="AG376" s="280">
        <v>2</v>
      </c>
      <c r="AH376" s="281">
        <v>13.575889220743958</v>
      </c>
      <c r="AI376" s="283">
        <v>0</v>
      </c>
      <c r="AJ376" s="281">
        <v>0</v>
      </c>
      <c r="AK376" s="280">
        <v>1</v>
      </c>
      <c r="AL376" s="281">
        <v>6.7879446103719792</v>
      </c>
      <c r="AM376" s="280">
        <v>0</v>
      </c>
      <c r="AN376" s="281">
        <v>0</v>
      </c>
      <c r="AO376" s="280">
        <v>0</v>
      </c>
      <c r="AP376" s="281">
        <v>0</v>
      </c>
      <c r="AQ376" s="280">
        <v>1</v>
      </c>
      <c r="AR376" s="281">
        <v>6.3291139240506329</v>
      </c>
      <c r="AS376" s="280">
        <v>2</v>
      </c>
      <c r="AT376" s="281">
        <v>13.575889220743958</v>
      </c>
      <c r="AU376" s="280">
        <v>2</v>
      </c>
      <c r="AV376" s="281">
        <v>13.575889220743958</v>
      </c>
      <c r="AW376" s="280">
        <v>0</v>
      </c>
      <c r="AX376" s="281">
        <v>0</v>
      </c>
      <c r="AY376" s="284">
        <v>2</v>
      </c>
      <c r="AZ376" s="285">
        <v>13.575889220743958</v>
      </c>
      <c r="BA376" s="280">
        <v>0</v>
      </c>
      <c r="BB376" s="281">
        <v>0</v>
      </c>
      <c r="BC376" s="280">
        <v>0</v>
      </c>
      <c r="BD376" s="281">
        <v>0</v>
      </c>
      <c r="BE376" s="280">
        <v>0</v>
      </c>
      <c r="BF376" s="281">
        <v>0</v>
      </c>
      <c r="BG376" s="284">
        <v>6</v>
      </c>
      <c r="BH376" s="281">
        <v>40.727667662231873</v>
      </c>
      <c r="BI376" s="286">
        <v>3</v>
      </c>
      <c r="BJ376" s="281">
        <v>20.363833831115937</v>
      </c>
      <c r="BK376" s="283">
        <v>0</v>
      </c>
      <c r="BL376" s="281">
        <v>0</v>
      </c>
      <c r="BM376" s="283">
        <v>3</v>
      </c>
      <c r="BN376" s="281">
        <v>20.363833831115937</v>
      </c>
      <c r="BO376" s="286">
        <v>0</v>
      </c>
      <c r="BP376" s="281">
        <v>0</v>
      </c>
      <c r="BQ376" s="286">
        <v>0</v>
      </c>
      <c r="BR376" s="287">
        <v>0</v>
      </c>
      <c r="BS376" s="286">
        <v>0</v>
      </c>
      <c r="BT376" s="287">
        <v>0</v>
      </c>
      <c r="BU376" s="286">
        <v>0</v>
      </c>
      <c r="BV376" s="287">
        <v>0</v>
      </c>
      <c r="BW376" s="286">
        <v>0</v>
      </c>
      <c r="BX376" s="287">
        <v>0</v>
      </c>
      <c r="BY376" s="286">
        <v>0</v>
      </c>
      <c r="BZ376" s="287">
        <v>0</v>
      </c>
      <c r="CA376" s="286">
        <v>0</v>
      </c>
      <c r="CB376" s="287">
        <v>0</v>
      </c>
      <c r="CC376" s="286">
        <v>70</v>
      </c>
      <c r="CD376" s="287">
        <v>475.15612272603857</v>
      </c>
      <c r="CE376" s="286">
        <v>1</v>
      </c>
      <c r="CF376" s="287">
        <v>6.7879446103719792</v>
      </c>
      <c r="CG376" s="286">
        <v>0</v>
      </c>
      <c r="CH376" s="287">
        <v>0</v>
      </c>
      <c r="CI376" s="286">
        <v>0</v>
      </c>
      <c r="CJ376" s="287">
        <v>0</v>
      </c>
      <c r="CK376" s="286">
        <v>57</v>
      </c>
      <c r="CL376" s="287">
        <v>386.91284279120282</v>
      </c>
      <c r="CM376" s="286">
        <v>0</v>
      </c>
      <c r="CN376" s="287">
        <v>0</v>
      </c>
      <c r="CO376" s="286">
        <v>0</v>
      </c>
      <c r="CP376" s="287">
        <v>0</v>
      </c>
      <c r="CQ376" s="286">
        <v>0</v>
      </c>
      <c r="CR376" s="287">
        <v>0</v>
      </c>
      <c r="CS376" s="286">
        <v>41</v>
      </c>
      <c r="CT376" s="287">
        <v>278.30572902525114</v>
      </c>
      <c r="CU376" s="286">
        <v>0</v>
      </c>
      <c r="CV376" s="287">
        <v>0</v>
      </c>
      <c r="CW376" s="286">
        <v>16</v>
      </c>
      <c r="CX376" s="287">
        <v>108.60711376595167</v>
      </c>
      <c r="CY376" s="286">
        <v>57</v>
      </c>
      <c r="CZ376" s="287">
        <v>386.91284279120282</v>
      </c>
      <c r="DA376" s="286">
        <v>0</v>
      </c>
      <c r="DB376" s="287">
        <v>0</v>
      </c>
      <c r="DC376" s="286">
        <v>2</v>
      </c>
      <c r="DD376" s="288">
        <v>13.575889220743958</v>
      </c>
    </row>
    <row r="377" spans="2:108" s="255" customFormat="1" ht="15" customHeight="1" x14ac:dyDescent="0.2">
      <c r="B377" s="279" t="s">
        <v>104</v>
      </c>
      <c r="C377" s="280">
        <v>0</v>
      </c>
      <c r="D377" s="281">
        <v>0</v>
      </c>
      <c r="E377" s="282">
        <v>0</v>
      </c>
      <c r="F377" s="281">
        <v>0</v>
      </c>
      <c r="G377" s="280">
        <v>2</v>
      </c>
      <c r="H377" s="281">
        <v>25.720164609053501</v>
      </c>
      <c r="I377" s="280">
        <v>0</v>
      </c>
      <c r="J377" s="281">
        <v>0</v>
      </c>
      <c r="K377" s="280">
        <v>0</v>
      </c>
      <c r="L377" s="281">
        <v>0</v>
      </c>
      <c r="M377" s="280">
        <v>0</v>
      </c>
      <c r="N377" s="281">
        <v>0</v>
      </c>
      <c r="O377" s="280">
        <v>0</v>
      </c>
      <c r="P377" s="281">
        <v>0</v>
      </c>
      <c r="Q377" s="280">
        <v>0</v>
      </c>
      <c r="R377" s="281">
        <v>0</v>
      </c>
      <c r="S377" s="280">
        <v>0</v>
      </c>
      <c r="T377" s="281">
        <v>0</v>
      </c>
      <c r="U377" s="280">
        <v>0</v>
      </c>
      <c r="V377" s="281">
        <v>0</v>
      </c>
      <c r="W377" s="280">
        <v>0</v>
      </c>
      <c r="X377" s="281">
        <v>0</v>
      </c>
      <c r="Y377" s="280">
        <v>0</v>
      </c>
      <c r="Z377" s="281">
        <v>0</v>
      </c>
      <c r="AA377" s="280">
        <v>0</v>
      </c>
      <c r="AB377" s="281">
        <v>0</v>
      </c>
      <c r="AC377" s="280">
        <v>0</v>
      </c>
      <c r="AD377" s="281">
        <v>0</v>
      </c>
      <c r="AE377" s="280">
        <v>1</v>
      </c>
      <c r="AF377" s="281">
        <v>12.860082304526751</v>
      </c>
      <c r="AG377" s="280">
        <v>0</v>
      </c>
      <c r="AH377" s="281">
        <v>0</v>
      </c>
      <c r="AI377" s="283">
        <v>0</v>
      </c>
      <c r="AJ377" s="281">
        <v>0</v>
      </c>
      <c r="AK377" s="280">
        <v>0</v>
      </c>
      <c r="AL377" s="281">
        <v>0</v>
      </c>
      <c r="AM377" s="280">
        <v>0</v>
      </c>
      <c r="AN377" s="281">
        <v>0</v>
      </c>
      <c r="AO377" s="280">
        <v>0</v>
      </c>
      <c r="AP377" s="281">
        <v>0</v>
      </c>
      <c r="AQ377" s="280">
        <v>1</v>
      </c>
      <c r="AR377" s="281">
        <v>20.408163265306122</v>
      </c>
      <c r="AS377" s="280">
        <v>2</v>
      </c>
      <c r="AT377" s="281">
        <v>25.720164609053501</v>
      </c>
      <c r="AU377" s="280">
        <v>4</v>
      </c>
      <c r="AV377" s="281">
        <v>51.440329218107003</v>
      </c>
      <c r="AW377" s="280">
        <v>0</v>
      </c>
      <c r="AX377" s="281">
        <v>0</v>
      </c>
      <c r="AY377" s="280">
        <v>3</v>
      </c>
      <c r="AZ377" s="281">
        <v>38.580246913580247</v>
      </c>
      <c r="BA377" s="280">
        <v>0</v>
      </c>
      <c r="BB377" s="281">
        <v>0</v>
      </c>
      <c r="BC377" s="280">
        <v>0</v>
      </c>
      <c r="BD377" s="281">
        <v>0</v>
      </c>
      <c r="BE377" s="280">
        <v>0</v>
      </c>
      <c r="BF377" s="281">
        <v>0</v>
      </c>
      <c r="BG377" s="280">
        <v>9</v>
      </c>
      <c r="BH377" s="281">
        <v>115.74074074074073</v>
      </c>
      <c r="BI377" s="286">
        <v>55</v>
      </c>
      <c r="BJ377" s="281">
        <v>707.30452674897117</v>
      </c>
      <c r="BK377" s="283">
        <v>0</v>
      </c>
      <c r="BL377" s="281">
        <v>0</v>
      </c>
      <c r="BM377" s="283">
        <v>55</v>
      </c>
      <c r="BN377" s="281">
        <v>707.30452674897117</v>
      </c>
      <c r="BO377" s="286">
        <v>0</v>
      </c>
      <c r="BP377" s="281">
        <v>0</v>
      </c>
      <c r="BQ377" s="286">
        <v>0</v>
      </c>
      <c r="BR377" s="287">
        <v>0</v>
      </c>
      <c r="BS377" s="286">
        <v>0</v>
      </c>
      <c r="BT377" s="287">
        <v>0</v>
      </c>
      <c r="BU377" s="286">
        <v>0</v>
      </c>
      <c r="BV377" s="287">
        <v>0</v>
      </c>
      <c r="BW377" s="286">
        <v>0</v>
      </c>
      <c r="BX377" s="287">
        <v>0</v>
      </c>
      <c r="BY377" s="286">
        <v>0</v>
      </c>
      <c r="BZ377" s="287">
        <v>0</v>
      </c>
      <c r="CA377" s="286">
        <v>0</v>
      </c>
      <c r="CB377" s="287">
        <v>0</v>
      </c>
      <c r="CC377" s="286">
        <v>0</v>
      </c>
      <c r="CD377" s="287">
        <v>0</v>
      </c>
      <c r="CE377" s="286">
        <v>1</v>
      </c>
      <c r="CF377" s="287">
        <v>12.860082304526751</v>
      </c>
      <c r="CG377" s="286">
        <v>0</v>
      </c>
      <c r="CH377" s="287">
        <v>0</v>
      </c>
      <c r="CI377" s="286">
        <v>0</v>
      </c>
      <c r="CJ377" s="287">
        <v>0</v>
      </c>
      <c r="CK377" s="286">
        <v>24</v>
      </c>
      <c r="CL377" s="287">
        <v>308.64197530864197</v>
      </c>
      <c r="CM377" s="286">
        <v>0</v>
      </c>
      <c r="CN377" s="287">
        <v>0</v>
      </c>
      <c r="CO377" s="286">
        <v>0</v>
      </c>
      <c r="CP377" s="287">
        <v>0</v>
      </c>
      <c r="CQ377" s="286">
        <v>1</v>
      </c>
      <c r="CR377" s="287">
        <v>12.860082304526751</v>
      </c>
      <c r="CS377" s="286">
        <v>18</v>
      </c>
      <c r="CT377" s="287">
        <v>231.48148148148147</v>
      </c>
      <c r="CU377" s="286">
        <v>7</v>
      </c>
      <c r="CV377" s="287">
        <v>90.02057613168725</v>
      </c>
      <c r="CW377" s="286">
        <v>12</v>
      </c>
      <c r="CX377" s="287">
        <v>154.32098765432099</v>
      </c>
      <c r="CY377" s="286">
        <v>38</v>
      </c>
      <c r="CZ377" s="287">
        <v>488.68312757201647</v>
      </c>
      <c r="DA377" s="286">
        <v>0</v>
      </c>
      <c r="DB377" s="287">
        <v>0</v>
      </c>
      <c r="DC377" s="286">
        <v>4</v>
      </c>
      <c r="DD377" s="288">
        <v>51.440329218107003</v>
      </c>
    </row>
    <row r="378" spans="2:108" s="255" customFormat="1" ht="12.75" x14ac:dyDescent="0.2">
      <c r="B378" s="279" t="s">
        <v>105</v>
      </c>
      <c r="C378" s="280">
        <v>0</v>
      </c>
      <c r="D378" s="281">
        <v>0</v>
      </c>
      <c r="E378" s="282">
        <v>0</v>
      </c>
      <c r="F378" s="281">
        <v>0</v>
      </c>
      <c r="G378" s="280">
        <v>2</v>
      </c>
      <c r="H378" s="281">
        <v>13.89564371569513</v>
      </c>
      <c r="I378" s="280">
        <v>0</v>
      </c>
      <c r="J378" s="281">
        <v>0</v>
      </c>
      <c r="K378" s="280">
        <v>0</v>
      </c>
      <c r="L378" s="281">
        <v>0</v>
      </c>
      <c r="M378" s="280">
        <v>0</v>
      </c>
      <c r="N378" s="281">
        <v>0</v>
      </c>
      <c r="O378" s="280">
        <v>0</v>
      </c>
      <c r="P378" s="281">
        <v>0</v>
      </c>
      <c r="Q378" s="280">
        <v>0</v>
      </c>
      <c r="R378" s="281">
        <v>0</v>
      </c>
      <c r="S378" s="280">
        <v>0</v>
      </c>
      <c r="T378" s="281">
        <v>0</v>
      </c>
      <c r="U378" s="280">
        <v>0</v>
      </c>
      <c r="V378" s="281">
        <v>0</v>
      </c>
      <c r="W378" s="280">
        <v>0</v>
      </c>
      <c r="X378" s="281">
        <v>0</v>
      </c>
      <c r="Y378" s="280">
        <v>0</v>
      </c>
      <c r="Z378" s="281">
        <v>0</v>
      </c>
      <c r="AA378" s="280">
        <v>0</v>
      </c>
      <c r="AB378" s="281">
        <v>0</v>
      </c>
      <c r="AC378" s="280">
        <v>0</v>
      </c>
      <c r="AD378" s="281">
        <v>0</v>
      </c>
      <c r="AE378" s="280">
        <v>4</v>
      </c>
      <c r="AF378" s="281">
        <v>27.791287431390259</v>
      </c>
      <c r="AG378" s="280">
        <v>0</v>
      </c>
      <c r="AH378" s="281">
        <v>0</v>
      </c>
      <c r="AI378" s="283">
        <v>0</v>
      </c>
      <c r="AJ378" s="281">
        <v>0</v>
      </c>
      <c r="AK378" s="280">
        <v>1</v>
      </c>
      <c r="AL378" s="281">
        <v>6.9478218578475648</v>
      </c>
      <c r="AM378" s="280">
        <v>0</v>
      </c>
      <c r="AN378" s="281">
        <v>0</v>
      </c>
      <c r="AO378" s="280">
        <v>0</v>
      </c>
      <c r="AP378" s="281">
        <v>0</v>
      </c>
      <c r="AQ378" s="280">
        <v>0</v>
      </c>
      <c r="AR378" s="281">
        <v>0</v>
      </c>
      <c r="AS378" s="280">
        <v>5</v>
      </c>
      <c r="AT378" s="281">
        <v>34.739109289237824</v>
      </c>
      <c r="AU378" s="280">
        <v>0</v>
      </c>
      <c r="AV378" s="281">
        <v>0</v>
      </c>
      <c r="AW378" s="280">
        <v>0</v>
      </c>
      <c r="AX378" s="281">
        <v>0</v>
      </c>
      <c r="AY378" s="284">
        <v>3</v>
      </c>
      <c r="AZ378" s="285">
        <v>20.843465573542694</v>
      </c>
      <c r="BA378" s="284">
        <v>2</v>
      </c>
      <c r="BB378" s="285">
        <v>13.89564371569513</v>
      </c>
      <c r="BC378" s="284">
        <v>1</v>
      </c>
      <c r="BD378" s="285">
        <v>6.9478218578475648</v>
      </c>
      <c r="BE378" s="280">
        <v>0</v>
      </c>
      <c r="BF378" s="281">
        <v>0</v>
      </c>
      <c r="BG378" s="284">
        <v>11</v>
      </c>
      <c r="BH378" s="281">
        <v>76.42604043632322</v>
      </c>
      <c r="BI378" s="286">
        <v>12</v>
      </c>
      <c r="BJ378" s="281">
        <v>83.373862294170777</v>
      </c>
      <c r="BK378" s="283">
        <v>0</v>
      </c>
      <c r="BL378" s="281">
        <v>0</v>
      </c>
      <c r="BM378" s="283">
        <v>12</v>
      </c>
      <c r="BN378" s="281">
        <v>83.373862294170777</v>
      </c>
      <c r="BO378" s="286">
        <v>0</v>
      </c>
      <c r="BP378" s="281">
        <v>0</v>
      </c>
      <c r="BQ378" s="286">
        <v>0</v>
      </c>
      <c r="BR378" s="287">
        <v>0</v>
      </c>
      <c r="BS378" s="286">
        <v>0</v>
      </c>
      <c r="BT378" s="287">
        <v>0</v>
      </c>
      <c r="BU378" s="286">
        <v>0</v>
      </c>
      <c r="BV378" s="287">
        <v>0</v>
      </c>
      <c r="BW378" s="286">
        <v>0</v>
      </c>
      <c r="BX378" s="287">
        <v>0</v>
      </c>
      <c r="BY378" s="286">
        <v>0</v>
      </c>
      <c r="BZ378" s="287">
        <v>0</v>
      </c>
      <c r="CA378" s="286">
        <v>1</v>
      </c>
      <c r="CB378" s="287">
        <v>6.9478218578475648</v>
      </c>
      <c r="CC378" s="286">
        <v>6</v>
      </c>
      <c r="CD378" s="287">
        <v>41.686931147085389</v>
      </c>
      <c r="CE378" s="286">
        <v>0</v>
      </c>
      <c r="CF378" s="287">
        <v>0</v>
      </c>
      <c r="CG378" s="286">
        <v>1</v>
      </c>
      <c r="CH378" s="287">
        <v>15.625</v>
      </c>
      <c r="CI378" s="286">
        <v>0</v>
      </c>
      <c r="CJ378" s="287">
        <v>0</v>
      </c>
      <c r="CK378" s="286">
        <v>23</v>
      </c>
      <c r="CL378" s="287">
        <v>159.79990273049398</v>
      </c>
      <c r="CM378" s="286">
        <v>1</v>
      </c>
      <c r="CN378" s="287">
        <v>6.9478218578475648</v>
      </c>
      <c r="CO378" s="286">
        <v>0</v>
      </c>
      <c r="CP378" s="287">
        <v>0</v>
      </c>
      <c r="CQ378" s="286">
        <v>0</v>
      </c>
      <c r="CR378" s="287">
        <v>0</v>
      </c>
      <c r="CS378" s="286">
        <v>42</v>
      </c>
      <c r="CT378" s="287">
        <v>291.80851802959774</v>
      </c>
      <c r="CU378" s="286">
        <v>6</v>
      </c>
      <c r="CV378" s="287">
        <v>41.686931147085389</v>
      </c>
      <c r="CW378" s="286">
        <v>2</v>
      </c>
      <c r="CX378" s="287">
        <v>13.89564371569513</v>
      </c>
      <c r="CY378" s="286">
        <v>50</v>
      </c>
      <c r="CZ378" s="287">
        <v>347.39109289237825</v>
      </c>
      <c r="DA378" s="286">
        <v>0</v>
      </c>
      <c r="DB378" s="287">
        <v>0</v>
      </c>
      <c r="DC378" s="286">
        <v>8</v>
      </c>
      <c r="DD378" s="288">
        <v>55.582574862780518</v>
      </c>
    </row>
    <row r="379" spans="2:108" s="255" customFormat="1" ht="12.75" x14ac:dyDescent="0.2">
      <c r="B379" s="279" t="s">
        <v>106</v>
      </c>
      <c r="C379" s="280">
        <v>0</v>
      </c>
      <c r="D379" s="281">
        <v>0</v>
      </c>
      <c r="E379" s="282">
        <v>0</v>
      </c>
      <c r="F379" s="281">
        <v>0</v>
      </c>
      <c r="G379" s="280">
        <v>42</v>
      </c>
      <c r="H379" s="281">
        <v>94.069163232395624</v>
      </c>
      <c r="I379" s="280">
        <v>3</v>
      </c>
      <c r="J379" s="281">
        <v>6.7192259451711163</v>
      </c>
      <c r="K379" s="280">
        <v>0</v>
      </c>
      <c r="L379" s="281">
        <v>0</v>
      </c>
      <c r="M379" s="280">
        <v>0</v>
      </c>
      <c r="N379" s="281">
        <v>0</v>
      </c>
      <c r="O379" s="280">
        <v>5</v>
      </c>
      <c r="P379" s="281">
        <v>11.198709908618527</v>
      </c>
      <c r="Q379" s="280">
        <v>0</v>
      </c>
      <c r="R379" s="281">
        <v>0</v>
      </c>
      <c r="S379" s="280">
        <v>0</v>
      </c>
      <c r="T379" s="281">
        <v>0</v>
      </c>
      <c r="U379" s="280">
        <v>0</v>
      </c>
      <c r="V379" s="281">
        <v>0</v>
      </c>
      <c r="W379" s="280">
        <v>0</v>
      </c>
      <c r="X379" s="281">
        <v>0</v>
      </c>
      <c r="Y379" s="280">
        <v>0</v>
      </c>
      <c r="Z379" s="281">
        <v>0</v>
      </c>
      <c r="AA379" s="280">
        <v>0</v>
      </c>
      <c r="AB379" s="281">
        <v>0</v>
      </c>
      <c r="AC379" s="280">
        <v>1</v>
      </c>
      <c r="AD379" s="281">
        <v>2.2397419817237054</v>
      </c>
      <c r="AE379" s="280">
        <v>1</v>
      </c>
      <c r="AF379" s="281">
        <v>2.2397419817237054</v>
      </c>
      <c r="AG379" s="280">
        <v>0</v>
      </c>
      <c r="AH379" s="281">
        <v>0</v>
      </c>
      <c r="AI379" s="283">
        <v>0</v>
      </c>
      <c r="AJ379" s="281">
        <v>0</v>
      </c>
      <c r="AK379" s="280">
        <v>3</v>
      </c>
      <c r="AL379" s="281">
        <v>6.7192259451711163</v>
      </c>
      <c r="AM379" s="280">
        <v>0</v>
      </c>
      <c r="AN379" s="281">
        <v>0</v>
      </c>
      <c r="AO379" s="280">
        <v>2</v>
      </c>
      <c r="AP379" s="281">
        <v>4.6189376443418011</v>
      </c>
      <c r="AQ379" s="280">
        <v>2</v>
      </c>
      <c r="AR379" s="281">
        <v>4.694835680751174</v>
      </c>
      <c r="AS379" s="280">
        <v>9</v>
      </c>
      <c r="AT379" s="281">
        <v>20.157677835513351</v>
      </c>
      <c r="AU379" s="280">
        <v>9</v>
      </c>
      <c r="AV379" s="281">
        <v>20.157677835513351</v>
      </c>
      <c r="AW379" s="284">
        <v>7</v>
      </c>
      <c r="AX379" s="285">
        <v>15.678193872065938</v>
      </c>
      <c r="AY379" s="284">
        <v>4</v>
      </c>
      <c r="AZ379" s="285">
        <v>8.9589679268948217</v>
      </c>
      <c r="BA379" s="280">
        <v>0</v>
      </c>
      <c r="BB379" s="281">
        <v>0</v>
      </c>
      <c r="BC379" s="280">
        <v>0</v>
      </c>
      <c r="BD379" s="281">
        <v>0</v>
      </c>
      <c r="BE379" s="280">
        <v>0</v>
      </c>
      <c r="BF379" s="281">
        <v>0</v>
      </c>
      <c r="BG379" s="284">
        <v>29</v>
      </c>
      <c r="BH379" s="281">
        <v>64.952517469987455</v>
      </c>
      <c r="BI379" s="286">
        <v>5</v>
      </c>
      <c r="BJ379" s="281">
        <v>11.198709908618527</v>
      </c>
      <c r="BK379" s="283">
        <v>0</v>
      </c>
      <c r="BL379" s="281">
        <v>0</v>
      </c>
      <c r="BM379" s="283">
        <v>5</v>
      </c>
      <c r="BN379" s="281">
        <v>11.198709908618527</v>
      </c>
      <c r="BO379" s="286">
        <v>228</v>
      </c>
      <c r="BP379" s="281">
        <v>5106.6270381652039</v>
      </c>
      <c r="BQ379" s="286">
        <v>57</v>
      </c>
      <c r="BR379" s="287">
        <v>127.66529295825121</v>
      </c>
      <c r="BS379" s="286">
        <v>0</v>
      </c>
      <c r="BT379" s="287">
        <v>0</v>
      </c>
      <c r="BU379" s="286">
        <v>285</v>
      </c>
      <c r="BV379" s="287">
        <v>638.32646479125606</v>
      </c>
      <c r="BW379" s="286">
        <v>61</v>
      </c>
      <c r="BX379" s="287">
        <v>223.87785811281975</v>
      </c>
      <c r="BY379" s="286">
        <v>0</v>
      </c>
      <c r="BZ379" s="287">
        <v>0</v>
      </c>
      <c r="CA379" s="286">
        <v>0</v>
      </c>
      <c r="CB379" s="287">
        <v>0</v>
      </c>
      <c r="CC379" s="286">
        <v>1</v>
      </c>
      <c r="CD379" s="287">
        <v>2.2397419817237054</v>
      </c>
      <c r="CE379" s="286">
        <v>1</v>
      </c>
      <c r="CF379" s="287">
        <v>2.2397419817237054</v>
      </c>
      <c r="CG379" s="286">
        <v>5</v>
      </c>
      <c r="CH379" s="287">
        <v>11.737089201877934</v>
      </c>
      <c r="CI379" s="286">
        <v>1</v>
      </c>
      <c r="CJ379" s="287">
        <v>6.258997308631157</v>
      </c>
      <c r="CK379" s="286">
        <v>59</v>
      </c>
      <c r="CL379" s="287">
        <v>132.14477692169862</v>
      </c>
      <c r="CM379" s="286">
        <v>11</v>
      </c>
      <c r="CN379" s="287">
        <v>24.637161798960758</v>
      </c>
      <c r="CO379" s="286">
        <v>3</v>
      </c>
      <c r="CP379" s="287">
        <v>6.7192259451711163</v>
      </c>
      <c r="CQ379" s="286">
        <v>7</v>
      </c>
      <c r="CR379" s="287">
        <v>15.678193872065938</v>
      </c>
      <c r="CS379" s="286">
        <v>101</v>
      </c>
      <c r="CT379" s="287">
        <v>226.21394015409427</v>
      </c>
      <c r="CU379" s="286">
        <v>12</v>
      </c>
      <c r="CV379" s="287">
        <v>26.876903780684465</v>
      </c>
      <c r="CW379" s="286">
        <v>29</v>
      </c>
      <c r="CX379" s="287">
        <v>64.952517469987455</v>
      </c>
      <c r="CY379" s="286">
        <v>149</v>
      </c>
      <c r="CZ379" s="287">
        <v>333.72155527683213</v>
      </c>
      <c r="DA379" s="286">
        <v>0</v>
      </c>
      <c r="DB379" s="287">
        <v>0</v>
      </c>
      <c r="DC379" s="286">
        <v>17</v>
      </c>
      <c r="DD379" s="288">
        <v>38.07561368930299</v>
      </c>
    </row>
    <row r="380" spans="2:108" s="255" customFormat="1" ht="12.75" x14ac:dyDescent="0.2">
      <c r="B380" s="279" t="s">
        <v>107</v>
      </c>
      <c r="C380" s="280">
        <v>0</v>
      </c>
      <c r="D380" s="281">
        <v>0</v>
      </c>
      <c r="E380" s="282">
        <v>0</v>
      </c>
      <c r="F380" s="281">
        <v>0</v>
      </c>
      <c r="G380" s="280">
        <v>3</v>
      </c>
      <c r="H380" s="281">
        <v>48.590864917395528</v>
      </c>
      <c r="I380" s="280">
        <v>0</v>
      </c>
      <c r="J380" s="281">
        <v>0</v>
      </c>
      <c r="K380" s="280">
        <v>0</v>
      </c>
      <c r="L380" s="281">
        <v>0</v>
      </c>
      <c r="M380" s="280">
        <v>1</v>
      </c>
      <c r="N380" s="281">
        <v>16.196954972465175</v>
      </c>
      <c r="O380" s="280">
        <v>0</v>
      </c>
      <c r="P380" s="281">
        <v>0</v>
      </c>
      <c r="Q380" s="280">
        <v>0</v>
      </c>
      <c r="R380" s="281">
        <v>0</v>
      </c>
      <c r="S380" s="280">
        <v>0</v>
      </c>
      <c r="T380" s="281">
        <v>0</v>
      </c>
      <c r="U380" s="280">
        <v>0</v>
      </c>
      <c r="V380" s="281">
        <v>0</v>
      </c>
      <c r="W380" s="280">
        <v>0</v>
      </c>
      <c r="X380" s="281">
        <v>0</v>
      </c>
      <c r="Y380" s="280">
        <v>0</v>
      </c>
      <c r="Z380" s="281">
        <v>0</v>
      </c>
      <c r="AA380" s="280">
        <v>0</v>
      </c>
      <c r="AB380" s="281">
        <v>0</v>
      </c>
      <c r="AC380" s="280">
        <v>0</v>
      </c>
      <c r="AD380" s="281">
        <v>0</v>
      </c>
      <c r="AE380" s="280">
        <v>2</v>
      </c>
      <c r="AF380" s="281">
        <v>32.39390994493035</v>
      </c>
      <c r="AG380" s="280">
        <v>0</v>
      </c>
      <c r="AH380" s="281">
        <v>0</v>
      </c>
      <c r="AI380" s="283">
        <v>0</v>
      </c>
      <c r="AJ380" s="281">
        <v>0</v>
      </c>
      <c r="AK380" s="280">
        <v>0</v>
      </c>
      <c r="AL380" s="281">
        <v>0</v>
      </c>
      <c r="AM380" s="280">
        <v>0</v>
      </c>
      <c r="AN380" s="281">
        <v>0</v>
      </c>
      <c r="AO380" s="280">
        <v>0</v>
      </c>
      <c r="AP380" s="281">
        <v>0</v>
      </c>
      <c r="AQ380" s="280">
        <v>0</v>
      </c>
      <c r="AR380" s="281">
        <v>0</v>
      </c>
      <c r="AS380" s="280">
        <v>2</v>
      </c>
      <c r="AT380" s="281">
        <v>32.39390994493035</v>
      </c>
      <c r="AU380" s="280">
        <v>2</v>
      </c>
      <c r="AV380" s="281">
        <v>32.39390994493035</v>
      </c>
      <c r="AW380" s="280">
        <v>0</v>
      </c>
      <c r="AX380" s="281">
        <v>0</v>
      </c>
      <c r="AY380" s="280">
        <v>0</v>
      </c>
      <c r="AZ380" s="281">
        <v>0</v>
      </c>
      <c r="BA380" s="280">
        <v>0</v>
      </c>
      <c r="BB380" s="281">
        <v>0</v>
      </c>
      <c r="BC380" s="280">
        <v>0</v>
      </c>
      <c r="BD380" s="281">
        <v>0</v>
      </c>
      <c r="BE380" s="280">
        <v>0</v>
      </c>
      <c r="BF380" s="281">
        <v>0</v>
      </c>
      <c r="BG380" s="280">
        <v>4</v>
      </c>
      <c r="BH380" s="281">
        <v>64.7878198898607</v>
      </c>
      <c r="BI380" s="286">
        <v>57</v>
      </c>
      <c r="BJ380" s="281">
        <v>923.22643343051504</v>
      </c>
      <c r="BK380" s="283">
        <v>1</v>
      </c>
      <c r="BL380" s="281">
        <v>16.196954972465175</v>
      </c>
      <c r="BM380" s="283">
        <v>58</v>
      </c>
      <c r="BN380" s="281">
        <v>939.42338840298021</v>
      </c>
      <c r="BO380" s="286">
        <v>0</v>
      </c>
      <c r="BP380" s="281">
        <v>0</v>
      </c>
      <c r="BQ380" s="286">
        <v>0</v>
      </c>
      <c r="BR380" s="287">
        <v>0</v>
      </c>
      <c r="BS380" s="286">
        <v>0</v>
      </c>
      <c r="BT380" s="287">
        <v>0</v>
      </c>
      <c r="BU380" s="286">
        <v>0</v>
      </c>
      <c r="BV380" s="287">
        <v>0</v>
      </c>
      <c r="BW380" s="286">
        <v>0</v>
      </c>
      <c r="BX380" s="287">
        <v>0</v>
      </c>
      <c r="BY380" s="286">
        <v>0</v>
      </c>
      <c r="BZ380" s="287">
        <v>0</v>
      </c>
      <c r="CA380" s="286">
        <v>0</v>
      </c>
      <c r="CB380" s="287">
        <v>0</v>
      </c>
      <c r="CC380" s="286">
        <v>9</v>
      </c>
      <c r="CD380" s="287">
        <v>145.77259475218659</v>
      </c>
      <c r="CE380" s="286">
        <v>0</v>
      </c>
      <c r="CF380" s="287">
        <v>0</v>
      </c>
      <c r="CG380" s="286">
        <v>0</v>
      </c>
      <c r="CH380" s="287">
        <v>0</v>
      </c>
      <c r="CI380" s="286">
        <v>0</v>
      </c>
      <c r="CJ380" s="287">
        <v>0</v>
      </c>
      <c r="CK380" s="286">
        <v>27</v>
      </c>
      <c r="CL380" s="287">
        <v>437.31778425655978</v>
      </c>
      <c r="CM380" s="286">
        <v>0</v>
      </c>
      <c r="CN380" s="287">
        <v>0</v>
      </c>
      <c r="CO380" s="286">
        <v>0</v>
      </c>
      <c r="CP380" s="287">
        <v>0</v>
      </c>
      <c r="CQ380" s="286">
        <v>0</v>
      </c>
      <c r="CR380" s="287">
        <v>0</v>
      </c>
      <c r="CS380" s="286">
        <v>7</v>
      </c>
      <c r="CT380" s="287">
        <v>113.37868480725623</v>
      </c>
      <c r="CU380" s="286">
        <v>0</v>
      </c>
      <c r="CV380" s="287">
        <v>0</v>
      </c>
      <c r="CW380" s="286">
        <v>2</v>
      </c>
      <c r="CX380" s="287">
        <v>32.39390994493035</v>
      </c>
      <c r="CY380" s="286">
        <v>9</v>
      </c>
      <c r="CZ380" s="287">
        <v>145.77259475218659</v>
      </c>
      <c r="DA380" s="286">
        <v>0</v>
      </c>
      <c r="DB380" s="287">
        <v>0</v>
      </c>
      <c r="DC380" s="286">
        <v>3</v>
      </c>
      <c r="DD380" s="288">
        <v>48.590864917395528</v>
      </c>
    </row>
    <row r="381" spans="2:108" s="255" customFormat="1" ht="15.75" customHeight="1" thickBot="1" x14ac:dyDescent="0.25">
      <c r="B381" s="289" t="s">
        <v>108</v>
      </c>
      <c r="C381" s="290">
        <v>0</v>
      </c>
      <c r="D381" s="291">
        <v>0</v>
      </c>
      <c r="E381" s="292">
        <v>0</v>
      </c>
      <c r="F381" s="291">
        <v>0</v>
      </c>
      <c r="G381" s="290">
        <v>5</v>
      </c>
      <c r="H381" s="291">
        <v>37.727307024824569</v>
      </c>
      <c r="I381" s="290">
        <v>0</v>
      </c>
      <c r="J381" s="291">
        <v>0</v>
      </c>
      <c r="K381" s="290">
        <v>0</v>
      </c>
      <c r="L381" s="291">
        <v>0</v>
      </c>
      <c r="M381" s="290">
        <v>0</v>
      </c>
      <c r="N381" s="291">
        <v>0</v>
      </c>
      <c r="O381" s="290">
        <v>0</v>
      </c>
      <c r="P381" s="291">
        <v>0</v>
      </c>
      <c r="Q381" s="290">
        <v>0</v>
      </c>
      <c r="R381" s="291">
        <v>0</v>
      </c>
      <c r="S381" s="290">
        <v>0</v>
      </c>
      <c r="T381" s="291">
        <v>0</v>
      </c>
      <c r="U381" s="290">
        <v>0</v>
      </c>
      <c r="V381" s="291">
        <v>0</v>
      </c>
      <c r="W381" s="290">
        <v>0</v>
      </c>
      <c r="X381" s="291">
        <v>0</v>
      </c>
      <c r="Y381" s="290">
        <v>0</v>
      </c>
      <c r="Z381" s="291">
        <v>0</v>
      </c>
      <c r="AA381" s="290">
        <v>0</v>
      </c>
      <c r="AB381" s="291">
        <v>0</v>
      </c>
      <c r="AC381" s="290">
        <v>0</v>
      </c>
      <c r="AD381" s="291">
        <v>0</v>
      </c>
      <c r="AE381" s="290">
        <v>2</v>
      </c>
      <c r="AF381" s="291">
        <v>15.090922809929829</v>
      </c>
      <c r="AG381" s="290">
        <v>1</v>
      </c>
      <c r="AH381" s="291">
        <v>7.5454614049649145</v>
      </c>
      <c r="AI381" s="293">
        <v>0</v>
      </c>
      <c r="AJ381" s="291">
        <v>0</v>
      </c>
      <c r="AK381" s="290">
        <v>4</v>
      </c>
      <c r="AL381" s="291">
        <v>30.181845619859658</v>
      </c>
      <c r="AM381" s="290">
        <v>0</v>
      </c>
      <c r="AN381" s="291">
        <v>0</v>
      </c>
      <c r="AO381" s="290">
        <v>0</v>
      </c>
      <c r="AP381" s="291">
        <v>0</v>
      </c>
      <c r="AQ381" s="290">
        <v>1</v>
      </c>
      <c r="AR381" s="291">
        <v>10.989010989010989</v>
      </c>
      <c r="AS381" s="290">
        <v>3</v>
      </c>
      <c r="AT381" s="291">
        <v>22.63638421489474</v>
      </c>
      <c r="AU381" s="290">
        <v>0</v>
      </c>
      <c r="AV381" s="291">
        <v>0</v>
      </c>
      <c r="AW381" s="290">
        <v>0</v>
      </c>
      <c r="AX381" s="291">
        <v>0</v>
      </c>
      <c r="AY381" s="290">
        <v>0</v>
      </c>
      <c r="AZ381" s="291">
        <v>0</v>
      </c>
      <c r="BA381" s="294">
        <v>1</v>
      </c>
      <c r="BB381" s="295">
        <v>7.5454614049649145</v>
      </c>
      <c r="BC381" s="290">
        <v>0</v>
      </c>
      <c r="BD381" s="291">
        <v>0</v>
      </c>
      <c r="BE381" s="290">
        <v>0</v>
      </c>
      <c r="BF381" s="291">
        <v>0</v>
      </c>
      <c r="BG381" s="294">
        <v>4</v>
      </c>
      <c r="BH381" s="291">
        <v>30.181845619859658</v>
      </c>
      <c r="BI381" s="296">
        <v>4</v>
      </c>
      <c r="BJ381" s="291">
        <v>30.181845619859658</v>
      </c>
      <c r="BK381" s="293">
        <v>0</v>
      </c>
      <c r="BL381" s="291">
        <v>0</v>
      </c>
      <c r="BM381" s="293">
        <v>4</v>
      </c>
      <c r="BN381" s="291">
        <v>30.181845619859658</v>
      </c>
      <c r="BO381" s="296">
        <v>0</v>
      </c>
      <c r="BP381" s="291">
        <v>0</v>
      </c>
      <c r="BQ381" s="296">
        <v>0</v>
      </c>
      <c r="BR381" s="297">
        <v>0</v>
      </c>
      <c r="BS381" s="296">
        <v>0</v>
      </c>
      <c r="BT381" s="297">
        <v>0</v>
      </c>
      <c r="BU381" s="296">
        <v>0</v>
      </c>
      <c r="BV381" s="297">
        <v>0</v>
      </c>
      <c r="BW381" s="296">
        <v>0</v>
      </c>
      <c r="BX381" s="297">
        <v>0</v>
      </c>
      <c r="BY381" s="296">
        <v>0</v>
      </c>
      <c r="BZ381" s="297">
        <v>0</v>
      </c>
      <c r="CA381" s="296">
        <v>0</v>
      </c>
      <c r="CB381" s="297">
        <v>0</v>
      </c>
      <c r="CC381" s="296">
        <v>0</v>
      </c>
      <c r="CD381" s="297">
        <v>0</v>
      </c>
      <c r="CE381" s="296">
        <v>0</v>
      </c>
      <c r="CF381" s="297">
        <v>0</v>
      </c>
      <c r="CG381" s="296">
        <v>0</v>
      </c>
      <c r="CH381" s="297">
        <v>0</v>
      </c>
      <c r="CI381" s="296">
        <v>0</v>
      </c>
      <c r="CJ381" s="297">
        <v>0</v>
      </c>
      <c r="CK381" s="296">
        <v>20</v>
      </c>
      <c r="CL381" s="297">
        <v>150.90922809929828</v>
      </c>
      <c r="CM381" s="296">
        <v>0</v>
      </c>
      <c r="CN381" s="297">
        <v>0</v>
      </c>
      <c r="CO381" s="296">
        <v>0</v>
      </c>
      <c r="CP381" s="297">
        <v>0</v>
      </c>
      <c r="CQ381" s="296">
        <v>1</v>
      </c>
      <c r="CR381" s="297">
        <v>7.5454614049649145</v>
      </c>
      <c r="CS381" s="296">
        <v>16</v>
      </c>
      <c r="CT381" s="297">
        <v>120.72738247943863</v>
      </c>
      <c r="CU381" s="296">
        <v>9</v>
      </c>
      <c r="CV381" s="297">
        <v>67.909152644684227</v>
      </c>
      <c r="CW381" s="296">
        <v>8</v>
      </c>
      <c r="CX381" s="297">
        <v>60.363691239719316</v>
      </c>
      <c r="CY381" s="296">
        <v>34</v>
      </c>
      <c r="CZ381" s="297">
        <v>256.54568776880706</v>
      </c>
      <c r="DA381" s="296">
        <v>0</v>
      </c>
      <c r="DB381" s="297">
        <v>0</v>
      </c>
      <c r="DC381" s="296">
        <v>3</v>
      </c>
      <c r="DD381" s="298">
        <v>22.63638421489474</v>
      </c>
    </row>
    <row r="382" spans="2:108" s="268" customFormat="1" ht="15.75" customHeight="1" thickBot="1" x14ac:dyDescent="0.25">
      <c r="B382" s="261" t="s">
        <v>87</v>
      </c>
      <c r="C382" s="262">
        <v>0</v>
      </c>
      <c r="D382" s="263">
        <v>0</v>
      </c>
      <c r="E382" s="264">
        <v>0</v>
      </c>
      <c r="F382" s="263">
        <v>0</v>
      </c>
      <c r="G382" s="262">
        <v>447</v>
      </c>
      <c r="H382" s="263">
        <v>118.57770420831476</v>
      </c>
      <c r="I382" s="262">
        <v>13</v>
      </c>
      <c r="J382" s="263">
        <v>3.4485685787653066</v>
      </c>
      <c r="K382" s="262">
        <v>0</v>
      </c>
      <c r="L382" s="263">
        <v>0</v>
      </c>
      <c r="M382" s="262">
        <v>13</v>
      </c>
      <c r="N382" s="263">
        <v>3.4485685787653066</v>
      </c>
      <c r="O382" s="262">
        <v>16</v>
      </c>
      <c r="P382" s="263">
        <v>4.2443920969419153</v>
      </c>
      <c r="Q382" s="262">
        <v>0</v>
      </c>
      <c r="R382" s="263">
        <v>0</v>
      </c>
      <c r="S382" s="262">
        <v>0</v>
      </c>
      <c r="T382" s="263">
        <v>0</v>
      </c>
      <c r="U382" s="262">
        <v>0</v>
      </c>
      <c r="V382" s="263">
        <v>0</v>
      </c>
      <c r="W382" s="262">
        <v>0</v>
      </c>
      <c r="X382" s="263">
        <v>0</v>
      </c>
      <c r="Y382" s="262">
        <v>0</v>
      </c>
      <c r="Z382" s="263">
        <v>0</v>
      </c>
      <c r="AA382" s="262">
        <v>0</v>
      </c>
      <c r="AB382" s="263">
        <v>0</v>
      </c>
      <c r="AC382" s="262">
        <v>1</v>
      </c>
      <c r="AD382" s="263">
        <v>0.26527450605886971</v>
      </c>
      <c r="AE382" s="262">
        <v>68</v>
      </c>
      <c r="AF382" s="263">
        <v>18.038666412003142</v>
      </c>
      <c r="AG382" s="262">
        <v>12</v>
      </c>
      <c r="AH382" s="263">
        <v>3.1832940727064365</v>
      </c>
      <c r="AI382" s="264">
        <v>2</v>
      </c>
      <c r="AJ382" s="263">
        <v>0.53054901211773942</v>
      </c>
      <c r="AK382" s="262">
        <v>54</v>
      </c>
      <c r="AL382" s="263">
        <v>14.324823327178965</v>
      </c>
      <c r="AM382" s="262">
        <v>2</v>
      </c>
      <c r="AN382" s="263">
        <v>0.54362598532209838</v>
      </c>
      <c r="AO382" s="262">
        <v>15</v>
      </c>
      <c r="AP382" s="263">
        <v>3.9904229848363926</v>
      </c>
      <c r="AQ382" s="262">
        <v>40</v>
      </c>
      <c r="AR382" s="263">
        <v>10.872519706441969</v>
      </c>
      <c r="AS382" s="262">
        <v>78</v>
      </c>
      <c r="AT382" s="263">
        <v>20.691411472591838</v>
      </c>
      <c r="AU382" s="262">
        <v>142</v>
      </c>
      <c r="AV382" s="263">
        <v>37.668979860359499</v>
      </c>
      <c r="AW382" s="265">
        <v>73</v>
      </c>
      <c r="AX382" s="266">
        <v>19.365038942297488</v>
      </c>
      <c r="AY382" s="265">
        <v>42</v>
      </c>
      <c r="AZ382" s="266">
        <v>11.141529254472529</v>
      </c>
      <c r="BA382" s="265">
        <v>10</v>
      </c>
      <c r="BB382" s="266">
        <v>2.6527450605886975</v>
      </c>
      <c r="BC382" s="265">
        <v>4</v>
      </c>
      <c r="BD382" s="266">
        <v>1.0610980242354788</v>
      </c>
      <c r="BE382" s="265">
        <v>1</v>
      </c>
      <c r="BF382" s="266">
        <v>0.26527450605886971</v>
      </c>
      <c r="BG382" s="265">
        <v>350</v>
      </c>
      <c r="BH382" s="266">
        <v>92.846077120604406</v>
      </c>
      <c r="BI382" s="262">
        <v>417</v>
      </c>
      <c r="BJ382" s="266">
        <v>110.61946902654867</v>
      </c>
      <c r="BK382" s="264">
        <v>1</v>
      </c>
      <c r="BL382" s="266">
        <v>0.26527450605886971</v>
      </c>
      <c r="BM382" s="264">
        <v>418</v>
      </c>
      <c r="BN382" s="266">
        <v>110.88474353260753</v>
      </c>
      <c r="BO382" s="262">
        <v>231</v>
      </c>
      <c r="BP382" s="266">
        <v>612.78594734831597</v>
      </c>
      <c r="BQ382" s="262">
        <v>60</v>
      </c>
      <c r="BR382" s="263">
        <v>15.916470363532182</v>
      </c>
      <c r="BS382" s="262">
        <v>0</v>
      </c>
      <c r="BT382" s="263">
        <v>0</v>
      </c>
      <c r="BU382" s="262">
        <v>291</v>
      </c>
      <c r="BV382" s="263">
        <v>77.194881263131094</v>
      </c>
      <c r="BW382" s="262">
        <v>76</v>
      </c>
      <c r="BX382" s="263">
        <v>39.831450074421916</v>
      </c>
      <c r="BY382" s="262">
        <v>1</v>
      </c>
      <c r="BZ382" s="263">
        <v>0.52409802729502519</v>
      </c>
      <c r="CA382" s="262">
        <v>4</v>
      </c>
      <c r="CB382" s="263">
        <v>1.0610980242354788</v>
      </c>
      <c r="CC382" s="262">
        <v>126</v>
      </c>
      <c r="CD382" s="263">
        <v>33.424587763417584</v>
      </c>
      <c r="CE382" s="262">
        <v>13</v>
      </c>
      <c r="CF382" s="263">
        <v>3.4485685787653066</v>
      </c>
      <c r="CG382" s="262">
        <v>23</v>
      </c>
      <c r="CH382" s="263">
        <v>6.2516988312041315</v>
      </c>
      <c r="CI382" s="262">
        <v>7</v>
      </c>
      <c r="CJ382" s="263">
        <v>5.5266502972548341</v>
      </c>
      <c r="CK382" s="262">
        <v>837</v>
      </c>
      <c r="CL382" s="263">
        <v>222.03476157127395</v>
      </c>
      <c r="CM382" s="262">
        <v>90</v>
      </c>
      <c r="CN382" s="263">
        <v>23.874705545298273</v>
      </c>
      <c r="CO382" s="262">
        <v>11</v>
      </c>
      <c r="CP382" s="263">
        <v>2.9180195666475668</v>
      </c>
      <c r="CQ382" s="262">
        <v>47</v>
      </c>
      <c r="CR382" s="263">
        <v>12.467901784766878</v>
      </c>
      <c r="CS382" s="262">
        <v>733</v>
      </c>
      <c r="CT382" s="263">
        <v>194.44621294115151</v>
      </c>
      <c r="CU382" s="262">
        <v>168</v>
      </c>
      <c r="CV382" s="263">
        <v>44.566117017890114</v>
      </c>
      <c r="CW382" s="262">
        <v>179</v>
      </c>
      <c r="CX382" s="263">
        <v>47.48413658453768</v>
      </c>
      <c r="CY382" s="262">
        <v>1127</v>
      </c>
      <c r="CZ382" s="263">
        <v>298.96436832834615</v>
      </c>
      <c r="DA382" s="262">
        <v>0</v>
      </c>
      <c r="DB382" s="263">
        <v>0</v>
      </c>
      <c r="DC382" s="262">
        <v>201</v>
      </c>
      <c r="DD382" s="267">
        <v>53.320175717832811</v>
      </c>
    </row>
    <row r="383" spans="2:108" x14ac:dyDescent="0.25">
      <c r="B383" s="299" t="s">
        <v>448</v>
      </c>
    </row>
    <row r="384" spans="2:108" x14ac:dyDescent="0.25">
      <c r="B384" s="299" t="s">
        <v>449</v>
      </c>
    </row>
    <row r="387" spans="2:52" ht="18" x14ac:dyDescent="0.25">
      <c r="B387" s="691" t="s">
        <v>461</v>
      </c>
      <c r="C387" s="691"/>
      <c r="D387" s="691"/>
    </row>
    <row r="389" spans="2:52" ht="32.25" customHeight="1" thickBot="1" x14ac:dyDescent="0.3">
      <c r="B389" s="692" t="s">
        <v>462</v>
      </c>
      <c r="C389" s="693"/>
      <c r="D389" s="693"/>
      <c r="E389" s="693"/>
      <c r="F389" s="693"/>
      <c r="G389" s="693"/>
      <c r="H389" s="693"/>
      <c r="I389" s="693"/>
      <c r="J389" s="693"/>
      <c r="K389" s="693"/>
      <c r="L389" s="693"/>
      <c r="M389" s="693"/>
      <c r="N389" s="693"/>
      <c r="O389" s="693"/>
      <c r="P389" s="693"/>
      <c r="Q389" s="693"/>
      <c r="R389" s="693"/>
      <c r="S389" s="693"/>
      <c r="T389" s="693"/>
      <c r="U389" s="693"/>
      <c r="V389" s="693"/>
      <c r="W389" s="693"/>
      <c r="X389" s="693"/>
      <c r="Y389" s="693"/>
      <c r="Z389" s="339"/>
      <c r="AA389" s="339"/>
      <c r="AB389" s="339"/>
      <c r="AC389" s="339"/>
      <c r="AD389" s="339"/>
      <c r="AE389" s="339"/>
      <c r="AF389" s="339"/>
      <c r="AG389" s="339"/>
      <c r="AH389" s="339"/>
      <c r="AI389" s="339"/>
      <c r="AJ389" s="339"/>
      <c r="AK389" s="339"/>
      <c r="AL389" s="339"/>
      <c r="AM389" s="339"/>
      <c r="AN389" s="339"/>
      <c r="AO389" s="339"/>
      <c r="AP389" s="339"/>
      <c r="AQ389" s="339"/>
      <c r="AR389" s="339"/>
      <c r="AS389" s="339"/>
      <c r="AT389" s="339"/>
      <c r="AU389" s="339"/>
      <c r="AV389" s="339"/>
      <c r="AW389" s="339"/>
      <c r="AX389" s="339"/>
      <c r="AY389" s="339"/>
      <c r="AZ389" s="339"/>
    </row>
    <row r="390" spans="2:52" ht="82.5" customHeight="1" x14ac:dyDescent="0.25">
      <c r="B390" s="694" t="s">
        <v>605</v>
      </c>
      <c r="C390" s="689" t="s">
        <v>463</v>
      </c>
      <c r="D390" s="690"/>
      <c r="E390" s="689" t="s">
        <v>464</v>
      </c>
      <c r="F390" s="690"/>
      <c r="G390" s="689" t="s">
        <v>465</v>
      </c>
      <c r="H390" s="690"/>
      <c r="I390" s="689" t="s">
        <v>466</v>
      </c>
      <c r="J390" s="690"/>
      <c r="K390" s="689" t="s">
        <v>467</v>
      </c>
      <c r="L390" s="690"/>
      <c r="M390" s="689" t="s">
        <v>468</v>
      </c>
      <c r="N390" s="690"/>
      <c r="O390" s="689" t="s">
        <v>469</v>
      </c>
      <c r="P390" s="690"/>
      <c r="Q390" s="689" t="s">
        <v>470</v>
      </c>
      <c r="R390" s="690"/>
      <c r="S390" s="689" t="s">
        <v>471</v>
      </c>
      <c r="T390" s="690"/>
      <c r="U390" s="689" t="s">
        <v>472</v>
      </c>
      <c r="V390" s="690"/>
      <c r="W390" s="689" t="s">
        <v>473</v>
      </c>
      <c r="X390" s="690"/>
      <c r="Y390" s="689" t="s">
        <v>474</v>
      </c>
      <c r="Z390" s="690"/>
      <c r="AA390" s="689" t="s">
        <v>475</v>
      </c>
      <c r="AB390" s="690"/>
      <c r="AC390" s="689" t="s">
        <v>476</v>
      </c>
      <c r="AD390" s="690"/>
      <c r="AE390" s="689" t="s">
        <v>477</v>
      </c>
      <c r="AF390" s="690"/>
      <c r="AG390" s="689" t="s">
        <v>478</v>
      </c>
      <c r="AH390" s="690"/>
      <c r="AI390" s="689" t="s">
        <v>479</v>
      </c>
      <c r="AJ390" s="690"/>
      <c r="AK390" s="689" t="s">
        <v>480</v>
      </c>
      <c r="AL390" s="690"/>
      <c r="AM390" s="689" t="s">
        <v>481</v>
      </c>
      <c r="AN390" s="690"/>
      <c r="AO390" s="689" t="s">
        <v>482</v>
      </c>
      <c r="AP390" s="690"/>
      <c r="AQ390" s="689" t="s">
        <v>483</v>
      </c>
      <c r="AR390" s="690"/>
      <c r="AS390" s="689" t="s">
        <v>484</v>
      </c>
      <c r="AT390" s="690"/>
      <c r="AU390" s="689" t="s">
        <v>485</v>
      </c>
      <c r="AV390" s="690"/>
      <c r="AW390" s="689" t="s">
        <v>486</v>
      </c>
      <c r="AX390" s="690"/>
      <c r="AY390" s="689" t="s">
        <v>487</v>
      </c>
      <c r="AZ390" s="696"/>
    </row>
    <row r="391" spans="2:52" ht="36.75" thickBot="1" x14ac:dyDescent="0.3">
      <c r="B391" s="695"/>
      <c r="C391" s="340" t="s">
        <v>488</v>
      </c>
      <c r="D391" s="340" t="s">
        <v>489</v>
      </c>
      <c r="E391" s="340" t="s">
        <v>488</v>
      </c>
      <c r="F391" s="340" t="s">
        <v>490</v>
      </c>
      <c r="G391" s="340" t="s">
        <v>488</v>
      </c>
      <c r="H391" s="340" t="s">
        <v>490</v>
      </c>
      <c r="I391" s="340" t="s">
        <v>488</v>
      </c>
      <c r="J391" s="340" t="s">
        <v>490</v>
      </c>
      <c r="K391" s="340" t="s">
        <v>488</v>
      </c>
      <c r="L391" s="340" t="s">
        <v>491</v>
      </c>
      <c r="M391" s="340" t="s">
        <v>488</v>
      </c>
      <c r="N391" s="340" t="s">
        <v>491</v>
      </c>
      <c r="O391" s="340" t="s">
        <v>488</v>
      </c>
      <c r="P391" s="340" t="s">
        <v>491</v>
      </c>
      <c r="Q391" s="340" t="s">
        <v>488</v>
      </c>
      <c r="R391" s="340" t="s">
        <v>492</v>
      </c>
      <c r="S391" s="340" t="s">
        <v>488</v>
      </c>
      <c r="T391" s="340" t="s">
        <v>492</v>
      </c>
      <c r="U391" s="340" t="s">
        <v>488</v>
      </c>
      <c r="V391" s="340" t="s">
        <v>492</v>
      </c>
      <c r="W391" s="340" t="s">
        <v>488</v>
      </c>
      <c r="X391" s="340" t="s">
        <v>492</v>
      </c>
      <c r="Y391" s="340" t="s">
        <v>488</v>
      </c>
      <c r="Z391" s="340" t="s">
        <v>493</v>
      </c>
      <c r="AA391" s="340" t="s">
        <v>494</v>
      </c>
      <c r="AB391" s="340" t="s">
        <v>493</v>
      </c>
      <c r="AC391" s="340" t="s">
        <v>488</v>
      </c>
      <c r="AD391" s="340" t="s">
        <v>493</v>
      </c>
      <c r="AE391" s="340" t="s">
        <v>488</v>
      </c>
      <c r="AF391" s="340" t="s">
        <v>493</v>
      </c>
      <c r="AG391" s="340" t="s">
        <v>488</v>
      </c>
      <c r="AH391" s="340" t="s">
        <v>493</v>
      </c>
      <c r="AI391" s="340" t="s">
        <v>488</v>
      </c>
      <c r="AJ391" s="340" t="s">
        <v>493</v>
      </c>
      <c r="AK391" s="341" t="s">
        <v>494</v>
      </c>
      <c r="AL391" s="340" t="s">
        <v>495</v>
      </c>
      <c r="AM391" s="341" t="s">
        <v>494</v>
      </c>
      <c r="AN391" s="340" t="s">
        <v>496</v>
      </c>
      <c r="AO391" s="341" t="s">
        <v>494</v>
      </c>
      <c r="AP391" s="340" t="s">
        <v>493</v>
      </c>
      <c r="AQ391" s="340" t="s">
        <v>494</v>
      </c>
      <c r="AR391" s="340" t="s">
        <v>496</v>
      </c>
      <c r="AS391" s="340" t="s">
        <v>494</v>
      </c>
      <c r="AT391" s="340" t="s">
        <v>496</v>
      </c>
      <c r="AU391" s="340" t="s">
        <v>494</v>
      </c>
      <c r="AV391" s="340" t="s">
        <v>493</v>
      </c>
      <c r="AW391" s="340" t="s">
        <v>494</v>
      </c>
      <c r="AX391" s="340" t="s">
        <v>493</v>
      </c>
      <c r="AY391" s="340" t="s">
        <v>494</v>
      </c>
      <c r="AZ391" s="342" t="s">
        <v>493</v>
      </c>
    </row>
    <row r="392" spans="2:52" ht="15.75" thickBot="1" x14ac:dyDescent="0.3">
      <c r="B392" s="343" t="s">
        <v>1</v>
      </c>
      <c r="C392" s="344">
        <v>29278</v>
      </c>
      <c r="D392" s="345">
        <v>4.5347961734733788</v>
      </c>
      <c r="E392" s="344">
        <v>650</v>
      </c>
      <c r="F392" s="345">
        <v>8.5745191673482317</v>
      </c>
      <c r="G392" s="344">
        <v>406</v>
      </c>
      <c r="H392" s="345">
        <v>5.3557765876052024</v>
      </c>
      <c r="I392" s="344">
        <v>1291</v>
      </c>
      <c r="J392" s="345">
        <v>17.030314223148565</v>
      </c>
      <c r="K392" s="344">
        <v>22</v>
      </c>
      <c r="L392" s="345">
        <v>29.021449489486322</v>
      </c>
      <c r="M392" s="344">
        <v>6</v>
      </c>
      <c r="N392" s="345">
        <v>7.9149407698599052</v>
      </c>
      <c r="O392" s="344">
        <v>28</v>
      </c>
      <c r="P392" s="345">
        <v>36.936390259346226</v>
      </c>
      <c r="Q392" s="344">
        <v>56</v>
      </c>
      <c r="R392" s="345">
        <v>10.539271962148957</v>
      </c>
      <c r="S392" s="344">
        <v>11</v>
      </c>
      <c r="T392" s="345">
        <v>2.0702141354221166</v>
      </c>
      <c r="U392" s="344">
        <v>12</v>
      </c>
      <c r="V392" s="345">
        <v>2.2584154204604907</v>
      </c>
      <c r="W392" s="344">
        <v>799</v>
      </c>
      <c r="X392" s="345">
        <v>150.37282674566103</v>
      </c>
      <c r="Y392" s="344">
        <v>120</v>
      </c>
      <c r="Z392" s="345">
        <v>1.8586499788810897</v>
      </c>
      <c r="AA392" s="344">
        <v>143</v>
      </c>
      <c r="AB392" s="345">
        <v>2.2148912248332984</v>
      </c>
      <c r="AC392" s="344">
        <v>6</v>
      </c>
      <c r="AD392" s="345">
        <v>9.293249894405449E-2</v>
      </c>
      <c r="AE392" s="344">
        <v>3928</v>
      </c>
      <c r="AF392" s="345">
        <v>60.839809308707672</v>
      </c>
      <c r="AG392" s="344">
        <v>257</v>
      </c>
      <c r="AH392" s="345">
        <v>3.9806087047703334</v>
      </c>
      <c r="AI392" s="344">
        <v>6</v>
      </c>
      <c r="AJ392" s="345">
        <v>9.293249894405449E-2</v>
      </c>
      <c r="AK392" s="344">
        <v>371</v>
      </c>
      <c r="AL392" s="345">
        <v>11.759570975350229</v>
      </c>
      <c r="AM392" s="344">
        <v>404</v>
      </c>
      <c r="AN392" s="345">
        <v>12.237151142750005</v>
      </c>
      <c r="AO392" s="344">
        <v>1164</v>
      </c>
      <c r="AP392" s="345">
        <v>18.02890479514657</v>
      </c>
      <c r="AQ392" s="344">
        <v>151</v>
      </c>
      <c r="AR392" s="345">
        <v>4.5737866894931942</v>
      </c>
      <c r="AS392" s="344">
        <v>238</v>
      </c>
      <c r="AT392" s="345">
        <v>7.2090147821151014</v>
      </c>
      <c r="AU392" s="344">
        <v>1782</v>
      </c>
      <c r="AV392" s="345">
        <v>27.60095218638418</v>
      </c>
      <c r="AW392" s="344">
        <v>358</v>
      </c>
      <c r="AX392" s="345">
        <v>5.5449724369952502</v>
      </c>
      <c r="AY392" s="344">
        <v>1003</v>
      </c>
      <c r="AZ392" s="346">
        <v>15.535216073481108</v>
      </c>
    </row>
    <row r="393" spans="2:52" x14ac:dyDescent="0.25">
      <c r="B393" s="347" t="s">
        <v>88</v>
      </c>
      <c r="C393" s="348">
        <v>161</v>
      </c>
      <c r="D393" s="349">
        <v>5.4474708171206219</v>
      </c>
      <c r="E393" s="348">
        <v>2</v>
      </c>
      <c r="F393" s="349">
        <v>7.1428571428571423</v>
      </c>
      <c r="G393" s="348">
        <v>0</v>
      </c>
      <c r="H393" s="349">
        <v>0</v>
      </c>
      <c r="I393" s="348">
        <v>2</v>
      </c>
      <c r="J393" s="349">
        <v>7.1428571428571423</v>
      </c>
      <c r="K393" s="348">
        <v>0</v>
      </c>
      <c r="L393" s="349">
        <v>0</v>
      </c>
      <c r="M393" s="348">
        <v>0</v>
      </c>
      <c r="N393" s="349">
        <v>0</v>
      </c>
      <c r="O393" s="348">
        <v>0</v>
      </c>
      <c r="P393" s="349">
        <v>0</v>
      </c>
      <c r="Q393" s="348">
        <v>0</v>
      </c>
      <c r="R393" s="349">
        <v>0</v>
      </c>
      <c r="S393" s="348">
        <v>0</v>
      </c>
      <c r="T393" s="349">
        <v>0</v>
      </c>
      <c r="U393" s="348">
        <v>0</v>
      </c>
      <c r="V393" s="349">
        <v>0</v>
      </c>
      <c r="W393" s="348">
        <v>2</v>
      </c>
      <c r="X393" s="349">
        <v>71.556350626118061</v>
      </c>
      <c r="Y393" s="348">
        <v>0</v>
      </c>
      <c r="Z393" s="349">
        <v>0</v>
      </c>
      <c r="AA393" s="348">
        <v>0</v>
      </c>
      <c r="AB393" s="349">
        <v>0</v>
      </c>
      <c r="AC393" s="348">
        <v>0</v>
      </c>
      <c r="AD393" s="349">
        <v>0</v>
      </c>
      <c r="AE393" s="348">
        <v>20</v>
      </c>
      <c r="AF393" s="349">
        <v>67.670444933175446</v>
      </c>
      <c r="AG393" s="348">
        <v>1</v>
      </c>
      <c r="AH393" s="349">
        <v>3.3835222466587718</v>
      </c>
      <c r="AI393" s="348">
        <v>0</v>
      </c>
      <c r="AJ393" s="349">
        <v>0</v>
      </c>
      <c r="AK393" s="348">
        <v>1</v>
      </c>
      <c r="AL393" s="349">
        <v>6.6844919786096257</v>
      </c>
      <c r="AM393" s="348">
        <v>1</v>
      </c>
      <c r="AN393" s="349">
        <v>6.8516615279205206</v>
      </c>
      <c r="AO393" s="348">
        <v>11</v>
      </c>
      <c r="AP393" s="349">
        <v>37.218744713246487</v>
      </c>
      <c r="AQ393" s="348">
        <v>0</v>
      </c>
      <c r="AR393" s="349">
        <v>0</v>
      </c>
      <c r="AS393" s="348">
        <v>0</v>
      </c>
      <c r="AT393" s="349">
        <v>0</v>
      </c>
      <c r="AU393" s="348">
        <v>9</v>
      </c>
      <c r="AV393" s="349">
        <v>30.451700219928945</v>
      </c>
      <c r="AW393" s="348">
        <v>3</v>
      </c>
      <c r="AX393" s="349">
        <v>10.150566739976314</v>
      </c>
      <c r="AY393" s="348">
        <v>9</v>
      </c>
      <c r="AZ393" s="350">
        <v>30.451700219928945</v>
      </c>
    </row>
    <row r="394" spans="2:52" x14ac:dyDescent="0.25">
      <c r="B394" s="347" t="s">
        <v>89</v>
      </c>
      <c r="C394" s="348">
        <v>215</v>
      </c>
      <c r="D394" s="349">
        <v>4.6928886366612828</v>
      </c>
      <c r="E394" s="348">
        <v>3</v>
      </c>
      <c r="F394" s="349">
        <v>6.3829787234042552</v>
      </c>
      <c r="G394" s="348">
        <v>3</v>
      </c>
      <c r="H394" s="349">
        <v>6.3829787234042552</v>
      </c>
      <c r="I394" s="348">
        <v>5</v>
      </c>
      <c r="J394" s="349">
        <v>10.638297872340425</v>
      </c>
      <c r="K394" s="348">
        <v>3</v>
      </c>
      <c r="L394" s="349">
        <v>638.29787234042544</v>
      </c>
      <c r="M394" s="348">
        <v>0</v>
      </c>
      <c r="N394" s="349">
        <v>0</v>
      </c>
      <c r="O394" s="348">
        <v>0</v>
      </c>
      <c r="P394" s="349">
        <v>0</v>
      </c>
      <c r="Q394" s="348">
        <v>0</v>
      </c>
      <c r="R394" s="349">
        <v>0</v>
      </c>
      <c r="S394" s="348">
        <v>0</v>
      </c>
      <c r="T394" s="349">
        <v>0</v>
      </c>
      <c r="U394" s="348">
        <v>0</v>
      </c>
      <c r="V394" s="349">
        <v>0</v>
      </c>
      <c r="W394" s="348">
        <v>4</v>
      </c>
      <c r="X394" s="349">
        <v>91.680036672014666</v>
      </c>
      <c r="Y394" s="348">
        <v>1</v>
      </c>
      <c r="Z394" s="349">
        <v>2.1827389007726894</v>
      </c>
      <c r="AA394" s="348">
        <v>1</v>
      </c>
      <c r="AB394" s="349">
        <v>2.1827389007726894</v>
      </c>
      <c r="AC394" s="348">
        <v>0</v>
      </c>
      <c r="AD394" s="349">
        <v>0</v>
      </c>
      <c r="AE394" s="348">
        <v>31</v>
      </c>
      <c r="AF394" s="349">
        <v>67.66490592395337</v>
      </c>
      <c r="AG394" s="348">
        <v>1</v>
      </c>
      <c r="AH394" s="349">
        <v>2.1827389007726894</v>
      </c>
      <c r="AI394" s="348">
        <v>0</v>
      </c>
      <c r="AJ394" s="349">
        <v>0</v>
      </c>
      <c r="AK394" s="348">
        <v>2</v>
      </c>
      <c r="AL394" s="349">
        <v>8.567879021548217</v>
      </c>
      <c r="AM394" s="348">
        <v>2</v>
      </c>
      <c r="AN394" s="349">
        <v>8.9003604645988155</v>
      </c>
      <c r="AO394" s="348">
        <v>9</v>
      </c>
      <c r="AP394" s="349">
        <v>19.644650106954206</v>
      </c>
      <c r="AQ394" s="348">
        <v>3</v>
      </c>
      <c r="AR394" s="349">
        <v>13.350540696898223</v>
      </c>
      <c r="AS394" s="348">
        <v>3</v>
      </c>
      <c r="AT394" s="349">
        <v>13.350540696898223</v>
      </c>
      <c r="AU394" s="348">
        <v>24</v>
      </c>
      <c r="AV394" s="349">
        <v>52.385733618544542</v>
      </c>
      <c r="AW394" s="348">
        <v>5</v>
      </c>
      <c r="AX394" s="349">
        <v>10.913694503863447</v>
      </c>
      <c r="AY394" s="348">
        <v>8</v>
      </c>
      <c r="AZ394" s="350">
        <v>17.461911206181515</v>
      </c>
    </row>
    <row r="395" spans="2:52" x14ac:dyDescent="0.25">
      <c r="B395" s="347" t="s">
        <v>90</v>
      </c>
      <c r="C395" s="348">
        <v>30</v>
      </c>
      <c r="D395" s="349">
        <v>3.3534540576794098</v>
      </c>
      <c r="E395" s="348">
        <v>1</v>
      </c>
      <c r="F395" s="349">
        <v>17.543859649122805</v>
      </c>
      <c r="G395" s="348">
        <v>0</v>
      </c>
      <c r="H395" s="349">
        <v>0</v>
      </c>
      <c r="I395" s="348">
        <v>0</v>
      </c>
      <c r="J395" s="349">
        <v>0</v>
      </c>
      <c r="K395" s="348">
        <v>0</v>
      </c>
      <c r="L395" s="349">
        <v>0</v>
      </c>
      <c r="M395" s="348">
        <v>0</v>
      </c>
      <c r="N395" s="349">
        <v>0</v>
      </c>
      <c r="O395" s="348">
        <v>0</v>
      </c>
      <c r="P395" s="349">
        <v>0</v>
      </c>
      <c r="Q395" s="348">
        <v>0</v>
      </c>
      <c r="R395" s="349">
        <v>0</v>
      </c>
      <c r="S395" s="348">
        <v>0</v>
      </c>
      <c r="T395" s="349">
        <v>0</v>
      </c>
      <c r="U395" s="348">
        <v>0</v>
      </c>
      <c r="V395" s="349">
        <v>0</v>
      </c>
      <c r="W395" s="348">
        <v>1</v>
      </c>
      <c r="X395" s="349">
        <v>143.06151645207439</v>
      </c>
      <c r="Y395" s="348">
        <v>0</v>
      </c>
      <c r="Z395" s="349">
        <v>0</v>
      </c>
      <c r="AA395" s="348">
        <v>0</v>
      </c>
      <c r="AB395" s="349">
        <v>0</v>
      </c>
      <c r="AC395" s="348">
        <v>0</v>
      </c>
      <c r="AD395" s="349">
        <v>0</v>
      </c>
      <c r="AE395" s="348">
        <v>3</v>
      </c>
      <c r="AF395" s="349">
        <v>33.5345405767941</v>
      </c>
      <c r="AG395" s="348">
        <v>0</v>
      </c>
      <c r="AH395" s="349">
        <v>0</v>
      </c>
      <c r="AI395" s="348">
        <v>0</v>
      </c>
      <c r="AJ395" s="349">
        <v>0</v>
      </c>
      <c r="AK395" s="348">
        <v>0</v>
      </c>
      <c r="AL395" s="349">
        <v>0</v>
      </c>
      <c r="AM395" s="348">
        <v>1</v>
      </c>
      <c r="AN395" s="349">
        <v>22.583559168925021</v>
      </c>
      <c r="AO395" s="348">
        <v>0</v>
      </c>
      <c r="AP395" s="349">
        <v>0</v>
      </c>
      <c r="AQ395" s="348">
        <v>1</v>
      </c>
      <c r="AR395" s="349">
        <v>22.583559168925021</v>
      </c>
      <c r="AS395" s="348">
        <v>1</v>
      </c>
      <c r="AT395" s="349">
        <v>22.583559168925021</v>
      </c>
      <c r="AU395" s="348">
        <v>4</v>
      </c>
      <c r="AV395" s="349">
        <v>44.712720769058798</v>
      </c>
      <c r="AW395" s="348">
        <v>0</v>
      </c>
      <c r="AX395" s="349">
        <v>0</v>
      </c>
      <c r="AY395" s="348">
        <v>0</v>
      </c>
      <c r="AZ395" s="350">
        <v>0</v>
      </c>
    </row>
    <row r="396" spans="2:52" x14ac:dyDescent="0.25">
      <c r="B396" s="347" t="s">
        <v>91</v>
      </c>
      <c r="C396" s="348">
        <v>53</v>
      </c>
      <c r="D396" s="349">
        <v>5.7075166917940985</v>
      </c>
      <c r="E396" s="348">
        <v>2</v>
      </c>
      <c r="F396" s="349">
        <v>19.417475728155338</v>
      </c>
      <c r="G396" s="348">
        <v>1</v>
      </c>
      <c r="H396" s="349">
        <v>9.7087378640776691</v>
      </c>
      <c r="I396" s="348">
        <v>1</v>
      </c>
      <c r="J396" s="349">
        <v>9.7087378640776691</v>
      </c>
      <c r="K396" s="348">
        <v>1</v>
      </c>
      <c r="L396" s="349">
        <v>970.87378640776694</v>
      </c>
      <c r="M396" s="348">
        <v>0</v>
      </c>
      <c r="N396" s="349">
        <v>0</v>
      </c>
      <c r="O396" s="348">
        <v>0</v>
      </c>
      <c r="P396" s="349">
        <v>0</v>
      </c>
      <c r="Q396" s="348">
        <v>1</v>
      </c>
      <c r="R396" s="349">
        <v>107.99136069114472</v>
      </c>
      <c r="S396" s="348">
        <v>0</v>
      </c>
      <c r="T396" s="349">
        <v>0</v>
      </c>
      <c r="U396" s="348">
        <v>0</v>
      </c>
      <c r="V396" s="349">
        <v>0</v>
      </c>
      <c r="W396" s="348">
        <v>2</v>
      </c>
      <c r="X396" s="349">
        <v>215.98272138228944</v>
      </c>
      <c r="Y396" s="348">
        <v>0</v>
      </c>
      <c r="Z396" s="349">
        <v>0</v>
      </c>
      <c r="AA396" s="348">
        <v>0</v>
      </c>
      <c r="AB396" s="349">
        <v>0</v>
      </c>
      <c r="AC396" s="348">
        <v>0</v>
      </c>
      <c r="AD396" s="349">
        <v>0</v>
      </c>
      <c r="AE396" s="348">
        <v>4</v>
      </c>
      <c r="AF396" s="349">
        <v>43.075597673917727</v>
      </c>
      <c r="AG396" s="348">
        <v>0</v>
      </c>
      <c r="AH396" s="349">
        <v>0</v>
      </c>
      <c r="AI396" s="348">
        <v>0</v>
      </c>
      <c r="AJ396" s="349">
        <v>0</v>
      </c>
      <c r="AK396" s="348">
        <v>1</v>
      </c>
      <c r="AL396" s="349">
        <v>20.177562550443906</v>
      </c>
      <c r="AM396" s="348">
        <v>2</v>
      </c>
      <c r="AN396" s="349">
        <v>46.189376443418013</v>
      </c>
      <c r="AO396" s="348">
        <v>0</v>
      </c>
      <c r="AP396" s="349">
        <v>0</v>
      </c>
      <c r="AQ396" s="348">
        <v>0</v>
      </c>
      <c r="AR396" s="349">
        <v>0</v>
      </c>
      <c r="AS396" s="348">
        <v>1</v>
      </c>
      <c r="AT396" s="349">
        <v>23.094688221709006</v>
      </c>
      <c r="AU396" s="348">
        <v>14</v>
      </c>
      <c r="AV396" s="349">
        <v>150.76459185871204</v>
      </c>
      <c r="AW396" s="348">
        <v>0</v>
      </c>
      <c r="AX396" s="349">
        <v>0</v>
      </c>
      <c r="AY396" s="348">
        <v>2</v>
      </c>
      <c r="AZ396" s="350">
        <v>21.537798836958864</v>
      </c>
    </row>
    <row r="397" spans="2:52" x14ac:dyDescent="0.25">
      <c r="B397" s="347" t="s">
        <v>92</v>
      </c>
      <c r="C397" s="348">
        <v>81</v>
      </c>
      <c r="D397" s="349">
        <v>4.6174894538821114</v>
      </c>
      <c r="E397" s="348">
        <v>3</v>
      </c>
      <c r="F397" s="349">
        <v>13.215859030837004</v>
      </c>
      <c r="G397" s="348">
        <v>2</v>
      </c>
      <c r="H397" s="349">
        <v>8.8105726872246706</v>
      </c>
      <c r="I397" s="348">
        <v>5</v>
      </c>
      <c r="J397" s="349">
        <v>22.026431718061676</v>
      </c>
      <c r="K397" s="348">
        <v>2</v>
      </c>
      <c r="L397" s="349">
        <v>881.05726872246703</v>
      </c>
      <c r="M397" s="348">
        <v>0</v>
      </c>
      <c r="N397" s="349">
        <v>0</v>
      </c>
      <c r="O397" s="348">
        <v>0</v>
      </c>
      <c r="P397" s="349">
        <v>0</v>
      </c>
      <c r="Q397" s="348">
        <v>1</v>
      </c>
      <c r="R397" s="349">
        <v>54.46623093681918</v>
      </c>
      <c r="S397" s="348">
        <v>0</v>
      </c>
      <c r="T397" s="349">
        <v>0</v>
      </c>
      <c r="U397" s="348">
        <v>0</v>
      </c>
      <c r="V397" s="349">
        <v>0</v>
      </c>
      <c r="W397" s="348">
        <v>4</v>
      </c>
      <c r="X397" s="349">
        <v>217.86492374727672</v>
      </c>
      <c r="Y397" s="348">
        <v>0</v>
      </c>
      <c r="Z397" s="349">
        <v>0</v>
      </c>
      <c r="AA397" s="348">
        <v>0</v>
      </c>
      <c r="AB397" s="349">
        <v>0</v>
      </c>
      <c r="AC397" s="348">
        <v>0</v>
      </c>
      <c r="AD397" s="349">
        <v>0</v>
      </c>
      <c r="AE397" s="348">
        <v>12</v>
      </c>
      <c r="AF397" s="349">
        <v>68.407251168623873</v>
      </c>
      <c r="AG397" s="348">
        <v>0</v>
      </c>
      <c r="AH397" s="349">
        <v>0</v>
      </c>
      <c r="AI397" s="348">
        <v>0</v>
      </c>
      <c r="AJ397" s="349">
        <v>0</v>
      </c>
      <c r="AK397" s="348">
        <v>0</v>
      </c>
      <c r="AL397" s="349">
        <v>0</v>
      </c>
      <c r="AM397" s="348">
        <v>1</v>
      </c>
      <c r="AN397" s="349">
        <v>11.671335200746967</v>
      </c>
      <c r="AO397" s="348">
        <v>3</v>
      </c>
      <c r="AP397" s="349">
        <v>17.101812792155968</v>
      </c>
      <c r="AQ397" s="348">
        <v>0</v>
      </c>
      <c r="AR397" s="349">
        <v>0</v>
      </c>
      <c r="AS397" s="348">
        <v>0</v>
      </c>
      <c r="AT397" s="349">
        <v>0</v>
      </c>
      <c r="AU397" s="348">
        <v>11</v>
      </c>
      <c r="AV397" s="349">
        <v>62.706646904571883</v>
      </c>
      <c r="AW397" s="348">
        <v>4</v>
      </c>
      <c r="AX397" s="349">
        <v>22.802417056207958</v>
      </c>
      <c r="AY397" s="348">
        <v>2</v>
      </c>
      <c r="AZ397" s="350">
        <v>11.401208528103979</v>
      </c>
    </row>
    <row r="398" spans="2:52" x14ac:dyDescent="0.25">
      <c r="B398" s="347" t="s">
        <v>93</v>
      </c>
      <c r="C398" s="348">
        <v>24</v>
      </c>
      <c r="D398" s="349">
        <v>4.4759418127564343</v>
      </c>
      <c r="E398" s="348">
        <v>0</v>
      </c>
      <c r="F398" s="349">
        <v>0</v>
      </c>
      <c r="G398" s="348">
        <v>0</v>
      </c>
      <c r="H398" s="349">
        <v>0</v>
      </c>
      <c r="I398" s="348">
        <v>1</v>
      </c>
      <c r="J398" s="349">
        <v>32.258064516129032</v>
      </c>
      <c r="K398" s="348">
        <v>0</v>
      </c>
      <c r="L398" s="349">
        <v>0</v>
      </c>
      <c r="M398" s="348">
        <v>0</v>
      </c>
      <c r="N398" s="349">
        <v>0</v>
      </c>
      <c r="O398" s="348">
        <v>0</v>
      </c>
      <c r="P398" s="349">
        <v>0</v>
      </c>
      <c r="Q398" s="348">
        <v>0</v>
      </c>
      <c r="R398" s="349">
        <v>0</v>
      </c>
      <c r="S398" s="348">
        <v>0</v>
      </c>
      <c r="T398" s="349">
        <v>0</v>
      </c>
      <c r="U398" s="348">
        <v>0</v>
      </c>
      <c r="V398" s="349">
        <v>0</v>
      </c>
      <c r="W398" s="348">
        <v>0</v>
      </c>
      <c r="X398" s="349">
        <v>0</v>
      </c>
      <c r="Y398" s="348">
        <v>0</v>
      </c>
      <c r="Z398" s="349">
        <v>0</v>
      </c>
      <c r="AA398" s="348">
        <v>0</v>
      </c>
      <c r="AB398" s="349">
        <v>0</v>
      </c>
      <c r="AC398" s="348">
        <v>0</v>
      </c>
      <c r="AD398" s="349">
        <v>0</v>
      </c>
      <c r="AE398" s="348">
        <v>3</v>
      </c>
      <c r="AF398" s="349">
        <v>55.949272659455424</v>
      </c>
      <c r="AG398" s="348">
        <v>0</v>
      </c>
      <c r="AH398" s="349">
        <v>0</v>
      </c>
      <c r="AI398" s="348">
        <v>0</v>
      </c>
      <c r="AJ398" s="349">
        <v>0</v>
      </c>
      <c r="AK398" s="348">
        <v>0</v>
      </c>
      <c r="AL398" s="349">
        <v>0</v>
      </c>
      <c r="AM398" s="348">
        <v>0</v>
      </c>
      <c r="AN398" s="349">
        <v>0</v>
      </c>
      <c r="AO398" s="348">
        <v>0</v>
      </c>
      <c r="AP398" s="349">
        <v>0</v>
      </c>
      <c r="AQ398" s="348">
        <v>0</v>
      </c>
      <c r="AR398" s="349">
        <v>0</v>
      </c>
      <c r="AS398" s="348">
        <v>0</v>
      </c>
      <c r="AT398" s="349">
        <v>0</v>
      </c>
      <c r="AU398" s="348">
        <v>2</v>
      </c>
      <c r="AV398" s="349">
        <v>37.299515106303623</v>
      </c>
      <c r="AW398" s="348">
        <v>1</v>
      </c>
      <c r="AX398" s="349">
        <v>18.649757553151812</v>
      </c>
      <c r="AY398" s="348">
        <v>1</v>
      </c>
      <c r="AZ398" s="350">
        <v>18.649757553151812</v>
      </c>
    </row>
    <row r="399" spans="2:52" x14ac:dyDescent="0.25">
      <c r="B399" s="347" t="s">
        <v>236</v>
      </c>
      <c r="C399" s="348">
        <v>173</v>
      </c>
      <c r="D399" s="349">
        <v>6.3875350760596659</v>
      </c>
      <c r="E399" s="348">
        <v>3</v>
      </c>
      <c r="F399" s="349">
        <v>7.6530612244897958</v>
      </c>
      <c r="G399" s="348">
        <v>2</v>
      </c>
      <c r="H399" s="349">
        <v>5.1020408163265305</v>
      </c>
      <c r="I399" s="348">
        <v>7</v>
      </c>
      <c r="J399" s="349">
        <v>17.857142857142858</v>
      </c>
      <c r="K399" s="348">
        <v>2</v>
      </c>
      <c r="L399" s="349">
        <v>510.20408163265301</v>
      </c>
      <c r="M399" s="348">
        <v>0</v>
      </c>
      <c r="N399" s="349">
        <v>0</v>
      </c>
      <c r="O399" s="348">
        <v>0</v>
      </c>
      <c r="P399" s="349">
        <v>0</v>
      </c>
      <c r="Q399" s="348">
        <v>0</v>
      </c>
      <c r="R399" s="349">
        <v>0</v>
      </c>
      <c r="S399" s="348">
        <v>0</v>
      </c>
      <c r="T399" s="349">
        <v>0</v>
      </c>
      <c r="U399" s="348">
        <v>0</v>
      </c>
      <c r="V399" s="349">
        <v>0</v>
      </c>
      <c r="W399" s="348">
        <v>3</v>
      </c>
      <c r="X399" s="349">
        <v>113.33585190782017</v>
      </c>
      <c r="Y399" s="348">
        <v>0</v>
      </c>
      <c r="Z399" s="349">
        <v>0</v>
      </c>
      <c r="AA399" s="348">
        <v>0</v>
      </c>
      <c r="AB399" s="349">
        <v>0</v>
      </c>
      <c r="AC399" s="348">
        <v>0</v>
      </c>
      <c r="AD399" s="349">
        <v>0</v>
      </c>
      <c r="AE399" s="348">
        <v>21</v>
      </c>
      <c r="AF399" s="349">
        <v>77.536552946389008</v>
      </c>
      <c r="AG399" s="348">
        <v>1</v>
      </c>
      <c r="AH399" s="349">
        <v>3.6922168069709054</v>
      </c>
      <c r="AI399" s="348">
        <v>0</v>
      </c>
      <c r="AJ399" s="349">
        <v>0</v>
      </c>
      <c r="AK399" s="348">
        <v>3</v>
      </c>
      <c r="AL399" s="349">
        <v>21.794406102433708</v>
      </c>
      <c r="AM399" s="348">
        <v>2</v>
      </c>
      <c r="AN399" s="349">
        <v>15.016142353029506</v>
      </c>
      <c r="AO399" s="348">
        <v>5</v>
      </c>
      <c r="AP399" s="349">
        <v>18.461084034854526</v>
      </c>
      <c r="AQ399" s="348">
        <v>0</v>
      </c>
      <c r="AR399" s="349">
        <v>0</v>
      </c>
      <c r="AS399" s="348">
        <v>1</v>
      </c>
      <c r="AT399" s="349">
        <v>7.5080711765147532</v>
      </c>
      <c r="AU399" s="348">
        <v>39</v>
      </c>
      <c r="AV399" s="349">
        <v>143.99645547186532</v>
      </c>
      <c r="AW399" s="348">
        <v>3</v>
      </c>
      <c r="AX399" s="349">
        <v>11.076650420912715</v>
      </c>
      <c r="AY399" s="348">
        <v>5</v>
      </c>
      <c r="AZ399" s="350">
        <v>18.461084034854526</v>
      </c>
    </row>
    <row r="400" spans="2:52" x14ac:dyDescent="0.25">
      <c r="B400" s="347" t="s">
        <v>94</v>
      </c>
      <c r="C400" s="348">
        <v>109</v>
      </c>
      <c r="D400" s="349">
        <v>5.2776836294969254</v>
      </c>
      <c r="E400" s="348">
        <v>0</v>
      </c>
      <c r="F400" s="349">
        <v>0</v>
      </c>
      <c r="G400" s="348">
        <v>0</v>
      </c>
      <c r="H400" s="349">
        <v>0</v>
      </c>
      <c r="I400" s="348">
        <v>2</v>
      </c>
      <c r="J400" s="349">
        <v>9.7087378640776691</v>
      </c>
      <c r="K400" s="348">
        <v>0</v>
      </c>
      <c r="L400" s="349">
        <v>0</v>
      </c>
      <c r="M400" s="348">
        <v>0</v>
      </c>
      <c r="N400" s="349">
        <v>0</v>
      </c>
      <c r="O400" s="348">
        <v>0</v>
      </c>
      <c r="P400" s="349">
        <v>0</v>
      </c>
      <c r="Q400" s="348">
        <v>1</v>
      </c>
      <c r="R400" s="349">
        <v>45.808520384791571</v>
      </c>
      <c r="S400" s="348">
        <v>0</v>
      </c>
      <c r="T400" s="349">
        <v>0</v>
      </c>
      <c r="U400" s="348">
        <v>0</v>
      </c>
      <c r="V400" s="349">
        <v>0</v>
      </c>
      <c r="W400" s="348">
        <v>2</v>
      </c>
      <c r="X400" s="349">
        <v>91.617040769583141</v>
      </c>
      <c r="Y400" s="348">
        <v>0</v>
      </c>
      <c r="Z400" s="349">
        <v>0</v>
      </c>
      <c r="AA400" s="348">
        <v>0</v>
      </c>
      <c r="AB400" s="349">
        <v>0</v>
      </c>
      <c r="AC400" s="348">
        <v>0</v>
      </c>
      <c r="AD400" s="349">
        <v>0</v>
      </c>
      <c r="AE400" s="348">
        <v>9</v>
      </c>
      <c r="AF400" s="349">
        <v>43.577204280249845</v>
      </c>
      <c r="AG400" s="348">
        <v>1</v>
      </c>
      <c r="AH400" s="349">
        <v>4.8419115866944269</v>
      </c>
      <c r="AI400" s="348">
        <v>0</v>
      </c>
      <c r="AJ400" s="349">
        <v>0</v>
      </c>
      <c r="AK400" s="348">
        <v>1</v>
      </c>
      <c r="AL400" s="349">
        <v>9.3984962406015047</v>
      </c>
      <c r="AM400" s="348">
        <v>5</v>
      </c>
      <c r="AN400" s="349">
        <v>49.935084390292623</v>
      </c>
      <c r="AO400" s="348">
        <v>3</v>
      </c>
      <c r="AP400" s="349">
        <v>14.525734760083282</v>
      </c>
      <c r="AQ400" s="348">
        <v>0</v>
      </c>
      <c r="AR400" s="349">
        <v>0</v>
      </c>
      <c r="AS400" s="348">
        <v>0</v>
      </c>
      <c r="AT400" s="349">
        <v>0</v>
      </c>
      <c r="AU400" s="348">
        <v>9</v>
      </c>
      <c r="AV400" s="349">
        <v>43.577204280249845</v>
      </c>
      <c r="AW400" s="348">
        <v>1</v>
      </c>
      <c r="AX400" s="349">
        <v>4.8419115866944269</v>
      </c>
      <c r="AY400" s="348">
        <v>1</v>
      </c>
      <c r="AZ400" s="350">
        <v>4.8419115866944269</v>
      </c>
    </row>
    <row r="401" spans="2:52" x14ac:dyDescent="0.25">
      <c r="B401" s="347" t="s">
        <v>95</v>
      </c>
      <c r="C401" s="348">
        <v>122</v>
      </c>
      <c r="D401" s="349">
        <v>5.6583646398590046</v>
      </c>
      <c r="E401" s="348">
        <v>2</v>
      </c>
      <c r="F401" s="349">
        <v>12.422360248447204</v>
      </c>
      <c r="G401" s="348">
        <v>2</v>
      </c>
      <c r="H401" s="349">
        <v>12.422360248447204</v>
      </c>
      <c r="I401" s="348">
        <v>2</v>
      </c>
      <c r="J401" s="349">
        <v>12.422360248447204</v>
      </c>
      <c r="K401" s="348">
        <v>2</v>
      </c>
      <c r="L401" s="349">
        <v>1242.2360248447203</v>
      </c>
      <c r="M401" s="348">
        <v>0</v>
      </c>
      <c r="N401" s="349">
        <v>0</v>
      </c>
      <c r="O401" s="348">
        <v>0</v>
      </c>
      <c r="P401" s="349">
        <v>0</v>
      </c>
      <c r="Q401" s="348">
        <v>0</v>
      </c>
      <c r="R401" s="349">
        <v>0</v>
      </c>
      <c r="S401" s="348">
        <v>0</v>
      </c>
      <c r="T401" s="349">
        <v>0</v>
      </c>
      <c r="U401" s="348">
        <v>0</v>
      </c>
      <c r="V401" s="349">
        <v>0</v>
      </c>
      <c r="W401" s="348">
        <v>2</v>
      </c>
      <c r="X401" s="349">
        <v>108.8139281828074</v>
      </c>
      <c r="Y401" s="348">
        <v>1</v>
      </c>
      <c r="Z401" s="349">
        <v>4.6380038031631186</v>
      </c>
      <c r="AA401" s="348">
        <v>1</v>
      </c>
      <c r="AB401" s="349">
        <v>4.6380038031631186</v>
      </c>
      <c r="AC401" s="348">
        <v>0</v>
      </c>
      <c r="AD401" s="349">
        <v>0</v>
      </c>
      <c r="AE401" s="348">
        <v>5</v>
      </c>
      <c r="AF401" s="349">
        <v>23.190019015815594</v>
      </c>
      <c r="AG401" s="348">
        <v>1</v>
      </c>
      <c r="AH401" s="349">
        <v>4.6380038031631186</v>
      </c>
      <c r="AI401" s="348">
        <v>0</v>
      </c>
      <c r="AJ401" s="349">
        <v>0</v>
      </c>
      <c r="AK401" s="348">
        <v>1</v>
      </c>
      <c r="AL401" s="349">
        <v>9.1474570069520666</v>
      </c>
      <c r="AM401" s="348">
        <v>1</v>
      </c>
      <c r="AN401" s="349">
        <v>9.408222786715589</v>
      </c>
      <c r="AO401" s="348">
        <v>6</v>
      </c>
      <c r="AP401" s="349">
        <v>27.82802281897871</v>
      </c>
      <c r="AQ401" s="348">
        <v>0</v>
      </c>
      <c r="AR401" s="349">
        <v>0</v>
      </c>
      <c r="AS401" s="348">
        <v>0</v>
      </c>
      <c r="AT401" s="349">
        <v>0</v>
      </c>
      <c r="AU401" s="348">
        <v>15</v>
      </c>
      <c r="AV401" s="349">
        <v>69.570057047446767</v>
      </c>
      <c r="AW401" s="348">
        <v>2</v>
      </c>
      <c r="AX401" s="349">
        <v>9.2760076063262371</v>
      </c>
      <c r="AY401" s="348">
        <v>2</v>
      </c>
      <c r="AZ401" s="350">
        <v>9.2760076063262371</v>
      </c>
    </row>
    <row r="402" spans="2:52" x14ac:dyDescent="0.25">
      <c r="B402" s="347" t="s">
        <v>96</v>
      </c>
      <c r="C402" s="348">
        <v>27</v>
      </c>
      <c r="D402" s="349">
        <v>5.5452865064695009</v>
      </c>
      <c r="E402" s="348">
        <v>0</v>
      </c>
      <c r="F402" s="349">
        <v>0</v>
      </c>
      <c r="G402" s="348">
        <v>0</v>
      </c>
      <c r="H402" s="349">
        <v>0</v>
      </c>
      <c r="I402" s="348">
        <v>0</v>
      </c>
      <c r="J402" s="349">
        <v>0</v>
      </c>
      <c r="K402" s="348">
        <v>0</v>
      </c>
      <c r="L402" s="349">
        <v>0</v>
      </c>
      <c r="M402" s="348">
        <v>0</v>
      </c>
      <c r="N402" s="349">
        <v>0</v>
      </c>
      <c r="O402" s="348">
        <v>0</v>
      </c>
      <c r="P402" s="349">
        <v>0</v>
      </c>
      <c r="Q402" s="348">
        <v>0</v>
      </c>
      <c r="R402" s="349">
        <v>0</v>
      </c>
      <c r="S402" s="348">
        <v>0</v>
      </c>
      <c r="T402" s="349">
        <v>0</v>
      </c>
      <c r="U402" s="348">
        <v>0</v>
      </c>
      <c r="V402" s="349">
        <v>0</v>
      </c>
      <c r="W402" s="348">
        <v>0</v>
      </c>
      <c r="X402" s="349">
        <v>0</v>
      </c>
      <c r="Y402" s="348">
        <v>0</v>
      </c>
      <c r="Z402" s="349">
        <v>0</v>
      </c>
      <c r="AA402" s="348">
        <v>0</v>
      </c>
      <c r="AB402" s="349">
        <v>0</v>
      </c>
      <c r="AC402" s="348">
        <v>0</v>
      </c>
      <c r="AD402" s="349">
        <v>0</v>
      </c>
      <c r="AE402" s="348">
        <v>2</v>
      </c>
      <c r="AF402" s="349">
        <v>41.076196344218523</v>
      </c>
      <c r="AG402" s="348">
        <v>0</v>
      </c>
      <c r="AH402" s="349">
        <v>0</v>
      </c>
      <c r="AI402" s="348">
        <v>0</v>
      </c>
      <c r="AJ402" s="349">
        <v>0</v>
      </c>
      <c r="AK402" s="348">
        <v>0</v>
      </c>
      <c r="AL402" s="349">
        <v>0</v>
      </c>
      <c r="AM402" s="348">
        <v>0</v>
      </c>
      <c r="AN402" s="349">
        <v>0</v>
      </c>
      <c r="AO402" s="348">
        <v>2</v>
      </c>
      <c r="AP402" s="349">
        <v>41.076196344218523</v>
      </c>
      <c r="AQ402" s="348">
        <v>0</v>
      </c>
      <c r="AR402" s="349">
        <v>0</v>
      </c>
      <c r="AS402" s="348">
        <v>0</v>
      </c>
      <c r="AT402" s="349">
        <v>0</v>
      </c>
      <c r="AU402" s="348">
        <v>0</v>
      </c>
      <c r="AV402" s="349">
        <v>0</v>
      </c>
      <c r="AW402" s="348">
        <v>0</v>
      </c>
      <c r="AX402" s="349">
        <v>0</v>
      </c>
      <c r="AY402" s="348">
        <v>1</v>
      </c>
      <c r="AZ402" s="350">
        <v>20.538098172109262</v>
      </c>
    </row>
    <row r="403" spans="2:52" x14ac:dyDescent="0.25">
      <c r="B403" s="347" t="s">
        <v>97</v>
      </c>
      <c r="C403" s="348">
        <v>104</v>
      </c>
      <c r="D403" s="349">
        <v>7.5647366889729417</v>
      </c>
      <c r="E403" s="348">
        <v>1</v>
      </c>
      <c r="F403" s="349">
        <v>5.4644808743169397</v>
      </c>
      <c r="G403" s="348">
        <v>1</v>
      </c>
      <c r="H403" s="349">
        <v>5.4644808743169397</v>
      </c>
      <c r="I403" s="348">
        <v>7</v>
      </c>
      <c r="J403" s="349">
        <v>38.251366120218577</v>
      </c>
      <c r="K403" s="348">
        <v>1</v>
      </c>
      <c r="L403" s="349">
        <v>546.44808743169403</v>
      </c>
      <c r="M403" s="348">
        <v>0</v>
      </c>
      <c r="N403" s="349">
        <v>0</v>
      </c>
      <c r="O403" s="348">
        <v>0</v>
      </c>
      <c r="P403" s="349">
        <v>0</v>
      </c>
      <c r="Q403" s="348">
        <v>0</v>
      </c>
      <c r="R403" s="349">
        <v>0</v>
      </c>
      <c r="S403" s="348">
        <v>0</v>
      </c>
      <c r="T403" s="349">
        <v>0</v>
      </c>
      <c r="U403" s="348">
        <v>0</v>
      </c>
      <c r="V403" s="349">
        <v>0</v>
      </c>
      <c r="W403" s="348">
        <v>1</v>
      </c>
      <c r="X403" s="349">
        <v>73.90983000739098</v>
      </c>
      <c r="Y403" s="348">
        <v>0</v>
      </c>
      <c r="Z403" s="349">
        <v>0</v>
      </c>
      <c r="AA403" s="348">
        <v>0</v>
      </c>
      <c r="AB403" s="349">
        <v>0</v>
      </c>
      <c r="AC403" s="348">
        <v>0</v>
      </c>
      <c r="AD403" s="349">
        <v>0</v>
      </c>
      <c r="AE403" s="348">
        <v>24</v>
      </c>
      <c r="AF403" s="349">
        <v>174.57084666860635</v>
      </c>
      <c r="AG403" s="348">
        <v>0</v>
      </c>
      <c r="AH403" s="349">
        <v>0</v>
      </c>
      <c r="AI403" s="348">
        <v>0</v>
      </c>
      <c r="AJ403" s="349">
        <v>0</v>
      </c>
      <c r="AK403" s="348">
        <v>2</v>
      </c>
      <c r="AL403" s="349">
        <v>28.847540747151307</v>
      </c>
      <c r="AM403" s="348">
        <v>4</v>
      </c>
      <c r="AN403" s="349">
        <v>58.694057226705795</v>
      </c>
      <c r="AO403" s="348">
        <v>5</v>
      </c>
      <c r="AP403" s="349">
        <v>36.368926389292987</v>
      </c>
      <c r="AQ403" s="348">
        <v>1</v>
      </c>
      <c r="AR403" s="349">
        <v>14.673514306676449</v>
      </c>
      <c r="AS403" s="348">
        <v>1</v>
      </c>
      <c r="AT403" s="349">
        <v>14.673514306676449</v>
      </c>
      <c r="AU403" s="348">
        <v>6</v>
      </c>
      <c r="AV403" s="349">
        <v>43.642711667151588</v>
      </c>
      <c r="AW403" s="348">
        <v>1</v>
      </c>
      <c r="AX403" s="349">
        <v>7.2737852778585976</v>
      </c>
      <c r="AY403" s="348">
        <v>2</v>
      </c>
      <c r="AZ403" s="350">
        <v>14.547570555717195</v>
      </c>
    </row>
    <row r="404" spans="2:52" x14ac:dyDescent="0.25">
      <c r="B404" s="347" t="s">
        <v>98</v>
      </c>
      <c r="C404" s="348">
        <v>47</v>
      </c>
      <c r="D404" s="349">
        <v>3.8833347104023797</v>
      </c>
      <c r="E404" s="348">
        <v>0</v>
      </c>
      <c r="F404" s="349">
        <v>0</v>
      </c>
      <c r="G404" s="348">
        <v>0</v>
      </c>
      <c r="H404" s="349">
        <v>0</v>
      </c>
      <c r="I404" s="348">
        <v>1</v>
      </c>
      <c r="J404" s="349">
        <v>10</v>
      </c>
      <c r="K404" s="348">
        <v>0</v>
      </c>
      <c r="L404" s="349">
        <v>0</v>
      </c>
      <c r="M404" s="348">
        <v>0</v>
      </c>
      <c r="N404" s="349">
        <v>0</v>
      </c>
      <c r="O404" s="348">
        <v>0</v>
      </c>
      <c r="P404" s="349">
        <v>0</v>
      </c>
      <c r="Q404" s="348">
        <v>1</v>
      </c>
      <c r="R404" s="349">
        <v>93.984962406015029</v>
      </c>
      <c r="S404" s="348">
        <v>0</v>
      </c>
      <c r="T404" s="349">
        <v>0</v>
      </c>
      <c r="U404" s="348">
        <v>0</v>
      </c>
      <c r="V404" s="349">
        <v>0</v>
      </c>
      <c r="W404" s="348">
        <v>2</v>
      </c>
      <c r="X404" s="349">
        <v>187.96992481203006</v>
      </c>
      <c r="Y404" s="348">
        <v>0</v>
      </c>
      <c r="Z404" s="349">
        <v>0</v>
      </c>
      <c r="AA404" s="348">
        <v>0</v>
      </c>
      <c r="AB404" s="349">
        <v>0</v>
      </c>
      <c r="AC404" s="348">
        <v>0</v>
      </c>
      <c r="AD404" s="349">
        <v>0</v>
      </c>
      <c r="AE404" s="348">
        <v>5</v>
      </c>
      <c r="AF404" s="349">
        <v>41.312071387259358</v>
      </c>
      <c r="AG404" s="348">
        <v>0</v>
      </c>
      <c r="AH404" s="349">
        <v>0</v>
      </c>
      <c r="AI404" s="348">
        <v>0</v>
      </c>
      <c r="AJ404" s="349">
        <v>0</v>
      </c>
      <c r="AK404" s="348">
        <v>0</v>
      </c>
      <c r="AL404" s="349">
        <v>0</v>
      </c>
      <c r="AM404" s="348">
        <v>1</v>
      </c>
      <c r="AN404" s="349">
        <v>16.265452179570595</v>
      </c>
      <c r="AO404" s="348">
        <v>4</v>
      </c>
      <c r="AP404" s="349">
        <v>33.049657109807484</v>
      </c>
      <c r="AQ404" s="348">
        <v>1</v>
      </c>
      <c r="AR404" s="349">
        <v>16.265452179570595</v>
      </c>
      <c r="AS404" s="348">
        <v>1</v>
      </c>
      <c r="AT404" s="349">
        <v>16.265452179570595</v>
      </c>
      <c r="AU404" s="348">
        <v>3</v>
      </c>
      <c r="AV404" s="349">
        <v>24.787242832355616</v>
      </c>
      <c r="AW404" s="348">
        <v>0</v>
      </c>
      <c r="AX404" s="349">
        <v>0</v>
      </c>
      <c r="AY404" s="348">
        <v>0</v>
      </c>
      <c r="AZ404" s="350">
        <v>0</v>
      </c>
    </row>
    <row r="405" spans="2:52" x14ac:dyDescent="0.25">
      <c r="B405" s="347" t="s">
        <v>99</v>
      </c>
      <c r="C405" s="348">
        <v>48</v>
      </c>
      <c r="D405" s="349">
        <v>7.3193046660567251</v>
      </c>
      <c r="E405" s="348">
        <v>0</v>
      </c>
      <c r="F405" s="349">
        <v>0</v>
      </c>
      <c r="G405" s="348">
        <v>0</v>
      </c>
      <c r="H405" s="349">
        <v>0</v>
      </c>
      <c r="I405" s="348">
        <v>0</v>
      </c>
      <c r="J405" s="349">
        <v>0</v>
      </c>
      <c r="K405" s="348">
        <v>0</v>
      </c>
      <c r="L405" s="349">
        <v>0</v>
      </c>
      <c r="M405" s="348">
        <v>0</v>
      </c>
      <c r="N405" s="349">
        <v>0</v>
      </c>
      <c r="O405" s="348">
        <v>0</v>
      </c>
      <c r="P405" s="349">
        <v>0</v>
      </c>
      <c r="Q405" s="348">
        <v>0</v>
      </c>
      <c r="R405" s="349">
        <v>0</v>
      </c>
      <c r="S405" s="348">
        <v>0</v>
      </c>
      <c r="T405" s="349">
        <v>0</v>
      </c>
      <c r="U405" s="348">
        <v>0</v>
      </c>
      <c r="V405" s="349">
        <v>0</v>
      </c>
      <c r="W405" s="348">
        <v>0</v>
      </c>
      <c r="X405" s="349">
        <v>0</v>
      </c>
      <c r="Y405" s="348">
        <v>0</v>
      </c>
      <c r="Z405" s="349">
        <v>0</v>
      </c>
      <c r="AA405" s="348">
        <v>0</v>
      </c>
      <c r="AB405" s="349">
        <v>0</v>
      </c>
      <c r="AC405" s="348">
        <v>0</v>
      </c>
      <c r="AD405" s="349">
        <v>0</v>
      </c>
      <c r="AE405" s="348">
        <v>5</v>
      </c>
      <c r="AF405" s="349">
        <v>76.242756938090878</v>
      </c>
      <c r="AG405" s="348">
        <v>0</v>
      </c>
      <c r="AH405" s="349">
        <v>0</v>
      </c>
      <c r="AI405" s="348">
        <v>0</v>
      </c>
      <c r="AJ405" s="349">
        <v>0</v>
      </c>
      <c r="AK405" s="348">
        <v>0</v>
      </c>
      <c r="AL405" s="349">
        <v>0</v>
      </c>
      <c r="AM405" s="348">
        <v>1</v>
      </c>
      <c r="AN405" s="349">
        <v>30.349013657056144</v>
      </c>
      <c r="AO405" s="348">
        <v>0</v>
      </c>
      <c r="AP405" s="349">
        <v>0</v>
      </c>
      <c r="AQ405" s="348">
        <v>0</v>
      </c>
      <c r="AR405" s="349">
        <v>0</v>
      </c>
      <c r="AS405" s="348">
        <v>0</v>
      </c>
      <c r="AT405" s="349">
        <v>0</v>
      </c>
      <c r="AU405" s="348">
        <v>3</v>
      </c>
      <c r="AV405" s="349">
        <v>45.745654162854528</v>
      </c>
      <c r="AW405" s="348">
        <v>3</v>
      </c>
      <c r="AX405" s="349">
        <v>45.745654162854528</v>
      </c>
      <c r="AY405" s="348">
        <v>11</v>
      </c>
      <c r="AZ405" s="350">
        <v>167.73406526379995</v>
      </c>
    </row>
    <row r="406" spans="2:52" x14ac:dyDescent="0.25">
      <c r="B406" s="347" t="s">
        <v>100</v>
      </c>
      <c r="C406" s="348">
        <v>52</v>
      </c>
      <c r="D406" s="349">
        <v>8.3911570114571568</v>
      </c>
      <c r="E406" s="348">
        <v>1</v>
      </c>
      <c r="F406" s="349">
        <v>15.625</v>
      </c>
      <c r="G406" s="348">
        <v>0</v>
      </c>
      <c r="H406" s="349">
        <v>0</v>
      </c>
      <c r="I406" s="348">
        <v>0</v>
      </c>
      <c r="J406" s="349">
        <v>0</v>
      </c>
      <c r="K406" s="348">
        <v>0</v>
      </c>
      <c r="L406" s="349">
        <v>0</v>
      </c>
      <c r="M406" s="348">
        <v>0</v>
      </c>
      <c r="N406" s="349">
        <v>0</v>
      </c>
      <c r="O406" s="348">
        <v>0</v>
      </c>
      <c r="P406" s="349">
        <v>0</v>
      </c>
      <c r="Q406" s="348">
        <v>0</v>
      </c>
      <c r="R406" s="349">
        <v>0</v>
      </c>
      <c r="S406" s="348">
        <v>0</v>
      </c>
      <c r="T406" s="349">
        <v>0</v>
      </c>
      <c r="U406" s="348">
        <v>0</v>
      </c>
      <c r="V406" s="349">
        <v>0</v>
      </c>
      <c r="W406" s="348">
        <v>1</v>
      </c>
      <c r="X406" s="349">
        <v>177.9359430604982</v>
      </c>
      <c r="Y406" s="348">
        <v>0</v>
      </c>
      <c r="Z406" s="349">
        <v>0</v>
      </c>
      <c r="AA406" s="348">
        <v>0</v>
      </c>
      <c r="AB406" s="349">
        <v>0</v>
      </c>
      <c r="AC406" s="348">
        <v>0</v>
      </c>
      <c r="AD406" s="349">
        <v>0</v>
      </c>
      <c r="AE406" s="348">
        <v>13</v>
      </c>
      <c r="AF406" s="349">
        <v>209.77892528642892</v>
      </c>
      <c r="AG406" s="348">
        <v>1</v>
      </c>
      <c r="AH406" s="349">
        <v>16.136840406648378</v>
      </c>
      <c r="AI406" s="348">
        <v>0</v>
      </c>
      <c r="AJ406" s="349">
        <v>0</v>
      </c>
      <c r="AK406" s="348">
        <v>0</v>
      </c>
      <c r="AL406" s="349">
        <v>0</v>
      </c>
      <c r="AM406" s="348">
        <v>1</v>
      </c>
      <c r="AN406" s="349">
        <v>33.333333333333336</v>
      </c>
      <c r="AO406" s="348">
        <v>0</v>
      </c>
      <c r="AP406" s="349">
        <v>0</v>
      </c>
      <c r="AQ406" s="348">
        <v>0</v>
      </c>
      <c r="AR406" s="349">
        <v>0</v>
      </c>
      <c r="AS406" s="348">
        <v>0</v>
      </c>
      <c r="AT406" s="349">
        <v>0</v>
      </c>
      <c r="AU406" s="348">
        <v>2</v>
      </c>
      <c r="AV406" s="349">
        <v>32.273680813296757</v>
      </c>
      <c r="AW406" s="348">
        <v>0</v>
      </c>
      <c r="AX406" s="349">
        <v>0</v>
      </c>
      <c r="AY406" s="348">
        <v>0</v>
      </c>
      <c r="AZ406" s="350">
        <v>0</v>
      </c>
    </row>
    <row r="407" spans="2:52" x14ac:dyDescent="0.25">
      <c r="B407" s="347" t="s">
        <v>101</v>
      </c>
      <c r="C407" s="348">
        <v>37</v>
      </c>
      <c r="D407" s="349">
        <v>5.2631578947368416</v>
      </c>
      <c r="E407" s="348">
        <v>1</v>
      </c>
      <c r="F407" s="349">
        <v>9.0909090909090899</v>
      </c>
      <c r="G407" s="348">
        <v>0</v>
      </c>
      <c r="H407" s="349">
        <v>0</v>
      </c>
      <c r="I407" s="348">
        <v>0</v>
      </c>
      <c r="J407" s="349">
        <v>0</v>
      </c>
      <c r="K407" s="348">
        <v>0</v>
      </c>
      <c r="L407" s="349">
        <v>0</v>
      </c>
      <c r="M407" s="348">
        <v>0</v>
      </c>
      <c r="N407" s="349">
        <v>0</v>
      </c>
      <c r="O407" s="348">
        <v>0</v>
      </c>
      <c r="P407" s="349">
        <v>0</v>
      </c>
      <c r="Q407" s="348">
        <v>0</v>
      </c>
      <c r="R407" s="349">
        <v>0</v>
      </c>
      <c r="S407" s="348">
        <v>0</v>
      </c>
      <c r="T407" s="349">
        <v>0</v>
      </c>
      <c r="U407" s="348">
        <v>0</v>
      </c>
      <c r="V407" s="349">
        <v>0</v>
      </c>
      <c r="W407" s="348">
        <v>2</v>
      </c>
      <c r="X407" s="349">
        <v>280.89887640449439</v>
      </c>
      <c r="Y407" s="348">
        <v>0</v>
      </c>
      <c r="Z407" s="349">
        <v>0</v>
      </c>
      <c r="AA407" s="348">
        <v>0</v>
      </c>
      <c r="AB407" s="349">
        <v>0</v>
      </c>
      <c r="AC407" s="348">
        <v>0</v>
      </c>
      <c r="AD407" s="349">
        <v>0</v>
      </c>
      <c r="AE407" s="348">
        <v>5</v>
      </c>
      <c r="AF407" s="349">
        <v>71.123755334281654</v>
      </c>
      <c r="AG407" s="348">
        <v>0</v>
      </c>
      <c r="AH407" s="349">
        <v>0</v>
      </c>
      <c r="AI407" s="348">
        <v>0</v>
      </c>
      <c r="AJ407" s="349">
        <v>0</v>
      </c>
      <c r="AK407" s="348">
        <v>0</v>
      </c>
      <c r="AL407" s="349">
        <v>0</v>
      </c>
      <c r="AM407" s="348">
        <v>0</v>
      </c>
      <c r="AN407" s="349">
        <v>0</v>
      </c>
      <c r="AO407" s="348">
        <v>2</v>
      </c>
      <c r="AP407" s="349">
        <v>28.449502133712663</v>
      </c>
      <c r="AQ407" s="348">
        <v>1</v>
      </c>
      <c r="AR407" s="349">
        <v>28.636884306987401</v>
      </c>
      <c r="AS407" s="348">
        <v>1</v>
      </c>
      <c r="AT407" s="349">
        <v>28.636884306987401</v>
      </c>
      <c r="AU407" s="348">
        <v>3</v>
      </c>
      <c r="AV407" s="349">
        <v>42.674253200568991</v>
      </c>
      <c r="AW407" s="348">
        <v>1</v>
      </c>
      <c r="AX407" s="349">
        <v>14.224751066856332</v>
      </c>
      <c r="AY407" s="348">
        <v>0</v>
      </c>
      <c r="AZ407" s="350">
        <v>0</v>
      </c>
    </row>
    <row r="408" spans="2:52" x14ac:dyDescent="0.25">
      <c r="B408" s="347" t="s">
        <v>102</v>
      </c>
      <c r="C408" s="348">
        <v>188</v>
      </c>
      <c r="D408" s="349">
        <v>10.676965015901864</v>
      </c>
      <c r="E408" s="348">
        <v>2</v>
      </c>
      <c r="F408" s="349">
        <v>11.695906432748536</v>
      </c>
      <c r="G408" s="348">
        <v>1</v>
      </c>
      <c r="H408" s="349">
        <v>5.8479532163742682</v>
      </c>
      <c r="I408" s="348">
        <v>3</v>
      </c>
      <c r="J408" s="349">
        <v>17.543859649122805</v>
      </c>
      <c r="K408" s="348">
        <v>1</v>
      </c>
      <c r="L408" s="349">
        <v>584.79532163742692</v>
      </c>
      <c r="M408" s="348">
        <v>0</v>
      </c>
      <c r="N408" s="349">
        <v>0</v>
      </c>
      <c r="O408" s="348">
        <v>1</v>
      </c>
      <c r="P408" s="349">
        <v>584.79532163742692</v>
      </c>
      <c r="Q408" s="348">
        <v>0</v>
      </c>
      <c r="R408" s="349">
        <v>0</v>
      </c>
      <c r="S408" s="348">
        <v>0</v>
      </c>
      <c r="T408" s="349">
        <v>0</v>
      </c>
      <c r="U408" s="348">
        <v>0</v>
      </c>
      <c r="V408" s="349">
        <v>0</v>
      </c>
      <c r="W408" s="348">
        <v>7</v>
      </c>
      <c r="X408" s="349">
        <v>375.53648068669526</v>
      </c>
      <c r="Y408" s="348">
        <v>1</v>
      </c>
      <c r="Z408" s="349">
        <v>5.679236710586097</v>
      </c>
      <c r="AA408" s="348">
        <v>1</v>
      </c>
      <c r="AB408" s="349">
        <v>5.679236710586097</v>
      </c>
      <c r="AC408" s="348">
        <v>0</v>
      </c>
      <c r="AD408" s="349">
        <v>0</v>
      </c>
      <c r="AE408" s="348">
        <v>9</v>
      </c>
      <c r="AF408" s="349">
        <v>51.113130395274879</v>
      </c>
      <c r="AG408" s="348">
        <v>1</v>
      </c>
      <c r="AH408" s="349">
        <v>5.679236710586097</v>
      </c>
      <c r="AI408" s="348">
        <v>0</v>
      </c>
      <c r="AJ408" s="349">
        <v>0</v>
      </c>
      <c r="AK408" s="348">
        <v>2</v>
      </c>
      <c r="AL408" s="349">
        <v>21.812629512487732</v>
      </c>
      <c r="AM408" s="348">
        <v>0</v>
      </c>
      <c r="AN408" s="349">
        <v>0</v>
      </c>
      <c r="AO408" s="348">
        <v>4</v>
      </c>
      <c r="AP408" s="349">
        <v>22.716946842344388</v>
      </c>
      <c r="AQ408" s="348">
        <v>0</v>
      </c>
      <c r="AR408" s="349">
        <v>0</v>
      </c>
      <c r="AS408" s="348">
        <v>0</v>
      </c>
      <c r="AT408" s="349">
        <v>0</v>
      </c>
      <c r="AU408" s="348">
        <v>23</v>
      </c>
      <c r="AV408" s="349">
        <v>130.62244434348023</v>
      </c>
      <c r="AW408" s="348">
        <v>2</v>
      </c>
      <c r="AX408" s="349">
        <v>11.358473421172194</v>
      </c>
      <c r="AY408" s="348">
        <v>6</v>
      </c>
      <c r="AZ408" s="350">
        <v>34.075420263516584</v>
      </c>
    </row>
    <row r="409" spans="2:52" x14ac:dyDescent="0.25">
      <c r="B409" s="347" t="s">
        <v>237</v>
      </c>
      <c r="C409" s="348">
        <v>151</v>
      </c>
      <c r="D409" s="349">
        <v>6.8400072476897984</v>
      </c>
      <c r="E409" s="348">
        <v>6</v>
      </c>
      <c r="F409" s="349">
        <v>29.411764705882351</v>
      </c>
      <c r="G409" s="348">
        <v>5</v>
      </c>
      <c r="H409" s="349">
        <v>24.509803921568626</v>
      </c>
      <c r="I409" s="348">
        <v>6</v>
      </c>
      <c r="J409" s="349">
        <v>29.411764705882351</v>
      </c>
      <c r="K409" s="348">
        <v>5</v>
      </c>
      <c r="L409" s="349">
        <v>2450.9803921568628</v>
      </c>
      <c r="M409" s="348">
        <v>0</v>
      </c>
      <c r="N409" s="349">
        <v>0</v>
      </c>
      <c r="O409" s="348">
        <v>0</v>
      </c>
      <c r="P409" s="349">
        <v>0</v>
      </c>
      <c r="Q409" s="348">
        <v>0</v>
      </c>
      <c r="R409" s="349">
        <v>0</v>
      </c>
      <c r="S409" s="348">
        <v>0</v>
      </c>
      <c r="T409" s="349">
        <v>0</v>
      </c>
      <c r="U409" s="348">
        <v>0</v>
      </c>
      <c r="V409" s="349">
        <v>0</v>
      </c>
      <c r="W409" s="348">
        <v>6</v>
      </c>
      <c r="X409" s="349">
        <v>294.11764705882354</v>
      </c>
      <c r="Y409" s="348">
        <v>0</v>
      </c>
      <c r="Z409" s="349">
        <v>0</v>
      </c>
      <c r="AA409" s="348">
        <v>0</v>
      </c>
      <c r="AB409" s="349">
        <v>0</v>
      </c>
      <c r="AC409" s="348">
        <v>1</v>
      </c>
      <c r="AD409" s="349">
        <v>4.5298061242978802</v>
      </c>
      <c r="AE409" s="348">
        <v>28</v>
      </c>
      <c r="AF409" s="349">
        <v>126.83457148034066</v>
      </c>
      <c r="AG409" s="348">
        <v>1</v>
      </c>
      <c r="AH409" s="349">
        <v>4.5298061242978802</v>
      </c>
      <c r="AI409" s="348">
        <v>0</v>
      </c>
      <c r="AJ409" s="349">
        <v>0</v>
      </c>
      <c r="AK409" s="348">
        <v>0</v>
      </c>
      <c r="AL409" s="349">
        <v>0</v>
      </c>
      <c r="AM409" s="348">
        <v>0</v>
      </c>
      <c r="AN409" s="349">
        <v>0</v>
      </c>
      <c r="AO409" s="348">
        <v>2</v>
      </c>
      <c r="AP409" s="349">
        <v>9.0596122485957604</v>
      </c>
      <c r="AQ409" s="348">
        <v>0</v>
      </c>
      <c r="AR409" s="349">
        <v>0</v>
      </c>
      <c r="AS409" s="348">
        <v>0</v>
      </c>
      <c r="AT409" s="349">
        <v>0</v>
      </c>
      <c r="AU409" s="348">
        <v>12</v>
      </c>
      <c r="AV409" s="349">
        <v>54.357673491574559</v>
      </c>
      <c r="AW409" s="348">
        <v>2</v>
      </c>
      <c r="AX409" s="349">
        <v>9.0596122485957604</v>
      </c>
      <c r="AY409" s="348">
        <v>7</v>
      </c>
      <c r="AZ409" s="350">
        <v>31.708642870085164</v>
      </c>
    </row>
    <row r="410" spans="2:52" x14ac:dyDescent="0.25">
      <c r="B410" s="347" t="s">
        <v>103</v>
      </c>
      <c r="C410" s="348">
        <v>91</v>
      </c>
      <c r="D410" s="349">
        <v>6.1770295954385013</v>
      </c>
      <c r="E410" s="348">
        <v>0</v>
      </c>
      <c r="F410" s="349">
        <v>0</v>
      </c>
      <c r="G410" s="348">
        <v>0</v>
      </c>
      <c r="H410" s="349">
        <v>0</v>
      </c>
      <c r="I410" s="348">
        <v>0</v>
      </c>
      <c r="J410" s="349">
        <v>0</v>
      </c>
      <c r="K410" s="348">
        <v>0</v>
      </c>
      <c r="L410" s="349">
        <v>0</v>
      </c>
      <c r="M410" s="348">
        <v>0</v>
      </c>
      <c r="N410" s="349">
        <v>0</v>
      </c>
      <c r="O410" s="348">
        <v>0</v>
      </c>
      <c r="P410" s="349">
        <v>0</v>
      </c>
      <c r="Q410" s="348">
        <v>0</v>
      </c>
      <c r="R410" s="349">
        <v>0</v>
      </c>
      <c r="S410" s="348">
        <v>0</v>
      </c>
      <c r="T410" s="349">
        <v>0</v>
      </c>
      <c r="U410" s="348">
        <v>0</v>
      </c>
      <c r="V410" s="349">
        <v>0</v>
      </c>
      <c r="W410" s="348">
        <v>0</v>
      </c>
      <c r="X410" s="349">
        <v>0</v>
      </c>
      <c r="Y410" s="348">
        <v>0</v>
      </c>
      <c r="Z410" s="349">
        <v>0</v>
      </c>
      <c r="AA410" s="348">
        <v>0</v>
      </c>
      <c r="AB410" s="349">
        <v>0</v>
      </c>
      <c r="AC410" s="348">
        <v>0</v>
      </c>
      <c r="AD410" s="349">
        <v>0</v>
      </c>
      <c r="AE410" s="348">
        <v>19</v>
      </c>
      <c r="AF410" s="349">
        <v>128.97094759706761</v>
      </c>
      <c r="AG410" s="348">
        <v>0</v>
      </c>
      <c r="AH410" s="349">
        <v>0</v>
      </c>
      <c r="AI410" s="348">
        <v>0</v>
      </c>
      <c r="AJ410" s="349">
        <v>0</v>
      </c>
      <c r="AK410" s="348">
        <v>1</v>
      </c>
      <c r="AL410" s="349">
        <v>13.304949441192123</v>
      </c>
      <c r="AM410" s="348">
        <v>0</v>
      </c>
      <c r="AN410" s="349">
        <v>0</v>
      </c>
      <c r="AO410" s="348">
        <v>2</v>
      </c>
      <c r="AP410" s="349">
        <v>13.575889220743958</v>
      </c>
      <c r="AQ410" s="348">
        <v>0</v>
      </c>
      <c r="AR410" s="349">
        <v>0</v>
      </c>
      <c r="AS410" s="348">
        <v>0</v>
      </c>
      <c r="AT410" s="349">
        <v>0</v>
      </c>
      <c r="AU410" s="348">
        <v>3</v>
      </c>
      <c r="AV410" s="349">
        <v>20.363833831115937</v>
      </c>
      <c r="AW410" s="348">
        <v>0</v>
      </c>
      <c r="AX410" s="349">
        <v>0</v>
      </c>
      <c r="AY410" s="348">
        <v>0</v>
      </c>
      <c r="AZ410" s="350">
        <v>0</v>
      </c>
    </row>
    <row r="411" spans="2:52" x14ac:dyDescent="0.25">
      <c r="B411" s="347" t="s">
        <v>104</v>
      </c>
      <c r="C411" s="348">
        <v>47</v>
      </c>
      <c r="D411" s="349">
        <v>6.0442386831275723</v>
      </c>
      <c r="E411" s="348">
        <v>0</v>
      </c>
      <c r="F411" s="349">
        <v>0</v>
      </c>
      <c r="G411" s="348">
        <v>0</v>
      </c>
      <c r="H411" s="349">
        <v>0</v>
      </c>
      <c r="I411" s="348">
        <v>0</v>
      </c>
      <c r="J411" s="349">
        <v>0</v>
      </c>
      <c r="K411" s="348">
        <v>0</v>
      </c>
      <c r="L411" s="349">
        <v>0</v>
      </c>
      <c r="M411" s="348">
        <v>0</v>
      </c>
      <c r="N411" s="349">
        <v>0</v>
      </c>
      <c r="O411" s="348">
        <v>0</v>
      </c>
      <c r="P411" s="349">
        <v>0</v>
      </c>
      <c r="Q411" s="348">
        <v>0</v>
      </c>
      <c r="R411" s="349">
        <v>0</v>
      </c>
      <c r="S411" s="348">
        <v>0</v>
      </c>
      <c r="T411" s="349">
        <v>0</v>
      </c>
      <c r="U411" s="348">
        <v>0</v>
      </c>
      <c r="V411" s="349">
        <v>0</v>
      </c>
      <c r="W411" s="348">
        <v>0</v>
      </c>
      <c r="X411" s="349">
        <v>0</v>
      </c>
      <c r="Y411" s="348">
        <v>0</v>
      </c>
      <c r="Z411" s="349">
        <v>0</v>
      </c>
      <c r="AA411" s="348">
        <v>0</v>
      </c>
      <c r="AB411" s="349">
        <v>0</v>
      </c>
      <c r="AC411" s="348">
        <v>0</v>
      </c>
      <c r="AD411" s="349">
        <v>0</v>
      </c>
      <c r="AE411" s="348">
        <v>5</v>
      </c>
      <c r="AF411" s="349">
        <v>64.300411522633752</v>
      </c>
      <c r="AG411" s="348">
        <v>0</v>
      </c>
      <c r="AH411" s="349">
        <v>0</v>
      </c>
      <c r="AI411" s="348">
        <v>0</v>
      </c>
      <c r="AJ411" s="349">
        <v>0</v>
      </c>
      <c r="AK411" s="348">
        <v>0</v>
      </c>
      <c r="AL411" s="349">
        <v>0</v>
      </c>
      <c r="AM411" s="348">
        <v>0</v>
      </c>
      <c r="AN411" s="349">
        <v>0</v>
      </c>
      <c r="AO411" s="348">
        <v>1</v>
      </c>
      <c r="AP411" s="349">
        <v>12.860082304526751</v>
      </c>
      <c r="AQ411" s="348">
        <v>0</v>
      </c>
      <c r="AR411" s="349">
        <v>0</v>
      </c>
      <c r="AS411" s="348">
        <v>0</v>
      </c>
      <c r="AT411" s="349">
        <v>0</v>
      </c>
      <c r="AU411" s="348">
        <v>4</v>
      </c>
      <c r="AV411" s="349">
        <v>51.440329218107003</v>
      </c>
      <c r="AW411" s="348">
        <v>1</v>
      </c>
      <c r="AX411" s="349">
        <v>12.860082304526751</v>
      </c>
      <c r="AY411" s="348">
        <v>6</v>
      </c>
      <c r="AZ411" s="350">
        <v>77.160493827160494</v>
      </c>
    </row>
    <row r="412" spans="2:52" x14ac:dyDescent="0.25">
      <c r="B412" s="347" t="s">
        <v>105</v>
      </c>
      <c r="C412" s="348">
        <v>66</v>
      </c>
      <c r="D412" s="349">
        <v>4.5855624261793926</v>
      </c>
      <c r="E412" s="348">
        <v>0</v>
      </c>
      <c r="F412" s="349">
        <v>0</v>
      </c>
      <c r="G412" s="348">
        <v>0</v>
      </c>
      <c r="H412" s="349">
        <v>0</v>
      </c>
      <c r="I412" s="348">
        <v>1</v>
      </c>
      <c r="J412" s="349">
        <v>15.384615384615385</v>
      </c>
      <c r="K412" s="348">
        <v>0</v>
      </c>
      <c r="L412" s="349">
        <v>0</v>
      </c>
      <c r="M412" s="348">
        <v>0</v>
      </c>
      <c r="N412" s="349">
        <v>0</v>
      </c>
      <c r="O412" s="348">
        <v>0</v>
      </c>
      <c r="P412" s="349">
        <v>0</v>
      </c>
      <c r="Q412" s="348">
        <v>0</v>
      </c>
      <c r="R412" s="349">
        <v>0</v>
      </c>
      <c r="S412" s="348">
        <v>0</v>
      </c>
      <c r="T412" s="349">
        <v>0</v>
      </c>
      <c r="U412" s="348">
        <v>0</v>
      </c>
      <c r="V412" s="349">
        <v>0</v>
      </c>
      <c r="W412" s="348">
        <v>0</v>
      </c>
      <c r="X412" s="349">
        <v>0</v>
      </c>
      <c r="Y412" s="348">
        <v>1</v>
      </c>
      <c r="Z412" s="349">
        <v>6.9478218578475648</v>
      </c>
      <c r="AA412" s="348">
        <v>1</v>
      </c>
      <c r="AB412" s="349">
        <v>6.9478218578475648</v>
      </c>
      <c r="AC412" s="348">
        <v>0</v>
      </c>
      <c r="AD412" s="349">
        <v>0</v>
      </c>
      <c r="AE412" s="348">
        <v>11</v>
      </c>
      <c r="AF412" s="349">
        <v>76.42604043632322</v>
      </c>
      <c r="AG412" s="348">
        <v>0</v>
      </c>
      <c r="AH412" s="349">
        <v>0</v>
      </c>
      <c r="AI412" s="348">
        <v>0</v>
      </c>
      <c r="AJ412" s="349">
        <v>0</v>
      </c>
      <c r="AK412" s="348">
        <v>0</v>
      </c>
      <c r="AL412" s="349">
        <v>0</v>
      </c>
      <c r="AM412" s="348">
        <v>0</v>
      </c>
      <c r="AN412" s="349">
        <v>0</v>
      </c>
      <c r="AO412" s="348">
        <v>2</v>
      </c>
      <c r="AP412" s="349">
        <v>13.89564371569513</v>
      </c>
      <c r="AQ412" s="348">
        <v>1</v>
      </c>
      <c r="AR412" s="349">
        <v>14.023278642546627</v>
      </c>
      <c r="AS412" s="348">
        <v>1</v>
      </c>
      <c r="AT412" s="349">
        <v>14.023278642546627</v>
      </c>
      <c r="AU412" s="348">
        <v>4</v>
      </c>
      <c r="AV412" s="349">
        <v>27.791287431390259</v>
      </c>
      <c r="AW412" s="348">
        <v>1</v>
      </c>
      <c r="AX412" s="349">
        <v>6.9478218578475648</v>
      </c>
      <c r="AY412" s="348">
        <v>1</v>
      </c>
      <c r="AZ412" s="350">
        <v>6.9478218578475648</v>
      </c>
    </row>
    <row r="413" spans="2:52" x14ac:dyDescent="0.25">
      <c r="B413" s="347" t="s">
        <v>106</v>
      </c>
      <c r="C413" s="348">
        <v>148</v>
      </c>
      <c r="D413" s="349">
        <v>3.3148181329510837</v>
      </c>
      <c r="E413" s="348">
        <v>4</v>
      </c>
      <c r="F413" s="349">
        <v>8.5836909871244629</v>
      </c>
      <c r="G413" s="348">
        <v>2</v>
      </c>
      <c r="H413" s="349">
        <v>4.2918454935622314</v>
      </c>
      <c r="I413" s="348">
        <v>6</v>
      </c>
      <c r="J413" s="349">
        <v>12.875536480686696</v>
      </c>
      <c r="K413" s="348">
        <v>2</v>
      </c>
      <c r="L413" s="349">
        <v>429.18454935622316</v>
      </c>
      <c r="M413" s="348">
        <v>0</v>
      </c>
      <c r="N413" s="349">
        <v>0</v>
      </c>
      <c r="O413" s="348">
        <v>0</v>
      </c>
      <c r="P413" s="349">
        <v>0</v>
      </c>
      <c r="Q413" s="348">
        <v>1</v>
      </c>
      <c r="R413" s="349">
        <v>21.588946459412778</v>
      </c>
      <c r="S413" s="348">
        <v>1</v>
      </c>
      <c r="T413" s="349">
        <v>21.588946459412778</v>
      </c>
      <c r="U413" s="348">
        <v>1</v>
      </c>
      <c r="V413" s="349">
        <v>21.588946459412778</v>
      </c>
      <c r="W413" s="348">
        <v>8</v>
      </c>
      <c r="X413" s="349">
        <v>172.71157167530222</v>
      </c>
      <c r="Y413" s="348">
        <v>0</v>
      </c>
      <c r="Z413" s="349">
        <v>0</v>
      </c>
      <c r="AA413" s="348">
        <v>0</v>
      </c>
      <c r="AB413" s="349">
        <v>0</v>
      </c>
      <c r="AC413" s="348">
        <v>1</v>
      </c>
      <c r="AD413" s="349">
        <v>2.2397419817237054</v>
      </c>
      <c r="AE413" s="348">
        <v>15</v>
      </c>
      <c r="AF413" s="349">
        <v>33.596129725855576</v>
      </c>
      <c r="AG413" s="348">
        <v>0</v>
      </c>
      <c r="AH413" s="349">
        <v>0</v>
      </c>
      <c r="AI413" s="348">
        <v>0</v>
      </c>
      <c r="AJ413" s="349">
        <v>0</v>
      </c>
      <c r="AK413" s="348">
        <v>2</v>
      </c>
      <c r="AL413" s="349">
        <v>8.6587583340548964</v>
      </c>
      <c r="AM413" s="348">
        <v>0</v>
      </c>
      <c r="AN413" s="349">
        <v>0</v>
      </c>
      <c r="AO413" s="348">
        <v>4</v>
      </c>
      <c r="AP413" s="349">
        <v>8.9589679268948217</v>
      </c>
      <c r="AQ413" s="348">
        <v>0</v>
      </c>
      <c r="AR413" s="349">
        <v>0</v>
      </c>
      <c r="AS413" s="348">
        <v>0</v>
      </c>
      <c r="AT413" s="349">
        <v>0</v>
      </c>
      <c r="AU413" s="348">
        <v>21</v>
      </c>
      <c r="AV413" s="349">
        <v>47.034581616197812</v>
      </c>
      <c r="AW413" s="348">
        <v>1</v>
      </c>
      <c r="AX413" s="349">
        <v>2.2397419817237054</v>
      </c>
      <c r="AY413" s="348">
        <v>1</v>
      </c>
      <c r="AZ413" s="350">
        <v>2.2397419817237054</v>
      </c>
    </row>
    <row r="414" spans="2:52" x14ac:dyDescent="0.25">
      <c r="B414" s="347" t="s">
        <v>107</v>
      </c>
      <c r="C414" s="348">
        <v>31</v>
      </c>
      <c r="D414" s="349">
        <v>5.0210560414642051</v>
      </c>
      <c r="E414" s="348">
        <v>0</v>
      </c>
      <c r="F414" s="349">
        <v>0</v>
      </c>
      <c r="G414" s="348">
        <v>0</v>
      </c>
      <c r="H414" s="349">
        <v>0</v>
      </c>
      <c r="I414" s="348">
        <v>0</v>
      </c>
      <c r="J414" s="349">
        <v>0</v>
      </c>
      <c r="K414" s="348">
        <v>0</v>
      </c>
      <c r="L414" s="349">
        <v>0</v>
      </c>
      <c r="M414" s="348">
        <v>0</v>
      </c>
      <c r="N414" s="349">
        <v>0</v>
      </c>
      <c r="O414" s="348">
        <v>0</v>
      </c>
      <c r="P414" s="349">
        <v>0</v>
      </c>
      <c r="Q414" s="348">
        <v>0</v>
      </c>
      <c r="R414" s="349">
        <v>0</v>
      </c>
      <c r="S414" s="348">
        <v>0</v>
      </c>
      <c r="T414" s="349">
        <v>0</v>
      </c>
      <c r="U414" s="348">
        <v>0</v>
      </c>
      <c r="V414" s="349">
        <v>0</v>
      </c>
      <c r="W414" s="348">
        <v>0</v>
      </c>
      <c r="X414" s="349">
        <v>0</v>
      </c>
      <c r="Y414" s="348">
        <v>0</v>
      </c>
      <c r="Z414" s="349">
        <v>0</v>
      </c>
      <c r="AA414" s="348">
        <v>0</v>
      </c>
      <c r="AB414" s="349">
        <v>0</v>
      </c>
      <c r="AC414" s="348">
        <v>0</v>
      </c>
      <c r="AD414" s="349">
        <v>0</v>
      </c>
      <c r="AE414" s="348">
        <v>7</v>
      </c>
      <c r="AF414" s="349">
        <v>113.37868480725623</v>
      </c>
      <c r="AG414" s="348">
        <v>1</v>
      </c>
      <c r="AH414" s="349">
        <v>16.196954972465175</v>
      </c>
      <c r="AI414" s="348">
        <v>0</v>
      </c>
      <c r="AJ414" s="349">
        <v>0</v>
      </c>
      <c r="AK414" s="348">
        <v>0</v>
      </c>
      <c r="AL414" s="349">
        <v>0</v>
      </c>
      <c r="AM414" s="348">
        <v>0</v>
      </c>
      <c r="AN414" s="349">
        <v>0</v>
      </c>
      <c r="AO414" s="348">
        <v>1</v>
      </c>
      <c r="AP414" s="349">
        <v>16.196954972465175</v>
      </c>
      <c r="AQ414" s="348">
        <v>0</v>
      </c>
      <c r="AR414" s="349">
        <v>0</v>
      </c>
      <c r="AS414" s="348">
        <v>0</v>
      </c>
      <c r="AT414" s="349">
        <v>0</v>
      </c>
      <c r="AU414" s="348">
        <v>1</v>
      </c>
      <c r="AV414" s="349">
        <v>16.196954972465175</v>
      </c>
      <c r="AW414" s="348">
        <v>0</v>
      </c>
      <c r="AX414" s="349">
        <v>0</v>
      </c>
      <c r="AY414" s="348">
        <v>2</v>
      </c>
      <c r="AZ414" s="350">
        <v>32.39390994493035</v>
      </c>
    </row>
    <row r="415" spans="2:52" ht="15.75" thickBot="1" x14ac:dyDescent="0.3">
      <c r="B415" s="351" t="s">
        <v>108</v>
      </c>
      <c r="C415" s="352">
        <v>46</v>
      </c>
      <c r="D415" s="353">
        <v>3.4709122462838602</v>
      </c>
      <c r="E415" s="352">
        <v>2</v>
      </c>
      <c r="F415" s="353">
        <v>21.276595744680851</v>
      </c>
      <c r="G415" s="352">
        <v>1</v>
      </c>
      <c r="H415" s="353">
        <v>10.638297872340425</v>
      </c>
      <c r="I415" s="352">
        <v>2</v>
      </c>
      <c r="J415" s="353">
        <v>21.276595744680851</v>
      </c>
      <c r="K415" s="352">
        <v>1</v>
      </c>
      <c r="L415" s="353">
        <v>1063.8297872340424</v>
      </c>
      <c r="M415" s="352">
        <v>0</v>
      </c>
      <c r="N415" s="353">
        <v>0</v>
      </c>
      <c r="O415" s="352">
        <v>0</v>
      </c>
      <c r="P415" s="353">
        <v>0</v>
      </c>
      <c r="Q415" s="352">
        <v>0</v>
      </c>
      <c r="R415" s="353">
        <v>0</v>
      </c>
      <c r="S415" s="352">
        <v>0</v>
      </c>
      <c r="T415" s="353">
        <v>0</v>
      </c>
      <c r="U415" s="352">
        <v>0</v>
      </c>
      <c r="V415" s="353">
        <v>0</v>
      </c>
      <c r="W415" s="352">
        <v>2</v>
      </c>
      <c r="X415" s="353">
        <v>188.67924528301887</v>
      </c>
      <c r="Y415" s="352">
        <v>0</v>
      </c>
      <c r="Z415" s="353">
        <v>0</v>
      </c>
      <c r="AA415" s="352">
        <v>0</v>
      </c>
      <c r="AB415" s="353">
        <v>0</v>
      </c>
      <c r="AC415" s="352">
        <v>0</v>
      </c>
      <c r="AD415" s="353">
        <v>0</v>
      </c>
      <c r="AE415" s="352">
        <v>7</v>
      </c>
      <c r="AF415" s="353">
        <v>52.818229834754391</v>
      </c>
      <c r="AG415" s="352">
        <v>1</v>
      </c>
      <c r="AH415" s="353">
        <v>7.5454614049649145</v>
      </c>
      <c r="AI415" s="352">
        <v>0</v>
      </c>
      <c r="AJ415" s="353">
        <v>0</v>
      </c>
      <c r="AK415" s="352">
        <v>0</v>
      </c>
      <c r="AL415" s="353">
        <v>0</v>
      </c>
      <c r="AM415" s="352">
        <v>0</v>
      </c>
      <c r="AN415" s="353">
        <v>0</v>
      </c>
      <c r="AO415" s="352">
        <v>0</v>
      </c>
      <c r="AP415" s="353">
        <v>0</v>
      </c>
      <c r="AQ415" s="352">
        <v>0</v>
      </c>
      <c r="AR415" s="353">
        <v>0</v>
      </c>
      <c r="AS415" s="352">
        <v>1</v>
      </c>
      <c r="AT415" s="353">
        <v>15.810276679841898</v>
      </c>
      <c r="AU415" s="352">
        <v>1</v>
      </c>
      <c r="AV415" s="353">
        <v>7.5454614049649145</v>
      </c>
      <c r="AW415" s="352">
        <v>0</v>
      </c>
      <c r="AX415" s="353">
        <v>0</v>
      </c>
      <c r="AY415" s="352">
        <v>2</v>
      </c>
      <c r="AZ415" s="354">
        <v>15.090922809929829</v>
      </c>
    </row>
    <row r="416" spans="2:52" ht="15.75" thickBot="1" x14ac:dyDescent="0.3">
      <c r="B416" s="343" t="s">
        <v>87</v>
      </c>
      <c r="C416" s="344">
        <v>2051</v>
      </c>
      <c r="D416" s="345">
        <v>5.4407801192674183</v>
      </c>
      <c r="E416" s="344">
        <v>33</v>
      </c>
      <c r="F416" s="345">
        <v>8.7533156498673748</v>
      </c>
      <c r="G416" s="344">
        <v>20</v>
      </c>
      <c r="H416" s="345">
        <v>5.3050397877984086</v>
      </c>
      <c r="I416" s="344">
        <v>51</v>
      </c>
      <c r="J416" s="345">
        <v>13.527851458885943</v>
      </c>
      <c r="K416" s="344">
        <v>1</v>
      </c>
      <c r="L416" s="345">
        <v>26.525198938992041</v>
      </c>
      <c r="M416" s="344">
        <v>0</v>
      </c>
      <c r="N416" s="345">
        <v>0</v>
      </c>
      <c r="O416" s="344">
        <v>1</v>
      </c>
      <c r="P416" s="345">
        <v>26.525198938992041</v>
      </c>
      <c r="Q416" s="344">
        <v>5</v>
      </c>
      <c r="R416" s="345">
        <v>14.017774538114329</v>
      </c>
      <c r="S416" s="344">
        <v>1</v>
      </c>
      <c r="T416" s="345">
        <v>2.8035549076228659</v>
      </c>
      <c r="U416" s="344">
        <v>1</v>
      </c>
      <c r="V416" s="345">
        <v>2.8035549076228659</v>
      </c>
      <c r="W416" s="344">
        <v>49</v>
      </c>
      <c r="X416" s="345">
        <v>137.37419047352043</v>
      </c>
      <c r="Y416" s="344">
        <v>4</v>
      </c>
      <c r="Z416" s="345">
        <v>1.0610980242354788</v>
      </c>
      <c r="AA416" s="344">
        <v>4</v>
      </c>
      <c r="AB416" s="345">
        <v>1.0610980242354788</v>
      </c>
      <c r="AC416" s="344">
        <v>2</v>
      </c>
      <c r="AD416" s="345">
        <v>0.53054901211773942</v>
      </c>
      <c r="AE416" s="344">
        <v>263</v>
      </c>
      <c r="AF416" s="345">
        <v>69.767195093482741</v>
      </c>
      <c r="AG416" s="344">
        <v>10</v>
      </c>
      <c r="AH416" s="345">
        <v>2.6527450605886975</v>
      </c>
      <c r="AI416" s="344">
        <v>0</v>
      </c>
      <c r="AJ416" s="345">
        <v>0</v>
      </c>
      <c r="AK416" s="344">
        <v>16</v>
      </c>
      <c r="AL416" s="345">
        <v>8.318732225208878</v>
      </c>
      <c r="AM416" s="344">
        <v>22</v>
      </c>
      <c r="AN416" s="345">
        <v>11.915658800526455</v>
      </c>
      <c r="AO416" s="344">
        <v>66</v>
      </c>
      <c r="AP416" s="345">
        <v>17.5081173998854</v>
      </c>
      <c r="AQ416" s="344">
        <v>8</v>
      </c>
      <c r="AR416" s="345">
        <v>4.3329668365550749</v>
      </c>
      <c r="AS416" s="344">
        <v>11</v>
      </c>
      <c r="AT416" s="345">
        <v>5.9578294002632273</v>
      </c>
      <c r="AU416" s="344">
        <v>213</v>
      </c>
      <c r="AV416" s="345">
        <v>56.503469790539249</v>
      </c>
      <c r="AW416" s="344">
        <v>31</v>
      </c>
      <c r="AX416" s="345">
        <v>8.2235096878249614</v>
      </c>
      <c r="AY416" s="344">
        <v>69</v>
      </c>
      <c r="AZ416" s="346">
        <v>18.303940918062011</v>
      </c>
    </row>
    <row r="417" spans="2:41" x14ac:dyDescent="0.25">
      <c r="B417" s="90" t="s">
        <v>262</v>
      </c>
    </row>
    <row r="421" spans="2:41" ht="21" customHeight="1" thickBot="1" x14ac:dyDescent="0.3">
      <c r="B421" s="697" t="s">
        <v>497</v>
      </c>
      <c r="C421" s="698"/>
      <c r="D421" s="698"/>
      <c r="E421" s="698"/>
      <c r="F421" s="698"/>
      <c r="G421" s="698"/>
      <c r="H421" s="698"/>
      <c r="I421" s="698"/>
      <c r="J421" s="698"/>
      <c r="K421" s="698"/>
      <c r="L421" s="698"/>
      <c r="M421" s="355"/>
      <c r="N421" s="355"/>
      <c r="O421" s="355"/>
      <c r="P421" s="355"/>
      <c r="Q421" s="355"/>
      <c r="R421" s="355"/>
      <c r="S421" s="355"/>
      <c r="T421" s="355"/>
      <c r="U421" s="355"/>
      <c r="V421" s="355"/>
      <c r="W421" s="355"/>
      <c r="X421" s="355"/>
      <c r="Y421" s="355"/>
      <c r="Z421" s="355"/>
      <c r="AA421" s="355"/>
      <c r="AB421" s="355"/>
      <c r="AC421" s="355"/>
      <c r="AD421" s="355"/>
      <c r="AE421" s="355"/>
      <c r="AF421" s="355"/>
      <c r="AG421" s="355"/>
      <c r="AH421" s="355"/>
      <c r="AI421" s="355"/>
      <c r="AJ421" s="355"/>
      <c r="AK421" s="355"/>
      <c r="AL421" s="355"/>
      <c r="AM421" s="355"/>
      <c r="AN421" s="355"/>
      <c r="AO421" s="356"/>
    </row>
    <row r="422" spans="2:41" ht="12.75" customHeight="1" x14ac:dyDescent="0.25">
      <c r="B422" s="699" t="s">
        <v>606</v>
      </c>
      <c r="C422" s="702" t="s">
        <v>221</v>
      </c>
      <c r="D422" s="703"/>
      <c r="E422" s="706" t="s">
        <v>498</v>
      </c>
      <c r="F422" s="707"/>
      <c r="G422" s="707"/>
      <c r="H422" s="707"/>
      <c r="I422" s="707"/>
      <c r="J422" s="707"/>
      <c r="K422" s="707"/>
      <c r="L422" s="707"/>
      <c r="M422" s="707"/>
      <c r="N422" s="707"/>
      <c r="O422" s="707"/>
      <c r="P422" s="707"/>
      <c r="Q422" s="707"/>
      <c r="R422" s="707"/>
      <c r="S422" s="707"/>
      <c r="T422" s="707"/>
      <c r="U422" s="707"/>
      <c r="V422" s="707"/>
      <c r="W422" s="707"/>
      <c r="X422" s="707"/>
      <c r="Y422" s="707"/>
      <c r="Z422" s="707"/>
      <c r="AA422" s="707"/>
      <c r="AB422" s="707"/>
      <c r="AC422" s="707"/>
      <c r="AD422" s="707"/>
      <c r="AE422" s="707"/>
      <c r="AF422" s="707"/>
    </row>
    <row r="423" spans="2:41" x14ac:dyDescent="0.25">
      <c r="B423" s="700"/>
      <c r="C423" s="704"/>
      <c r="D423" s="705"/>
      <c r="E423" s="708" t="s">
        <v>499</v>
      </c>
      <c r="F423" s="709"/>
      <c r="G423" s="708" t="s">
        <v>500</v>
      </c>
      <c r="H423" s="709"/>
      <c r="I423" s="708" t="s">
        <v>501</v>
      </c>
      <c r="J423" s="709"/>
      <c r="K423" s="708" t="s">
        <v>502</v>
      </c>
      <c r="L423" s="709"/>
      <c r="M423" s="708" t="s">
        <v>503</v>
      </c>
      <c r="N423" s="709"/>
      <c r="O423" s="708" t="s">
        <v>504</v>
      </c>
      <c r="P423" s="709"/>
      <c r="Q423" s="708" t="s">
        <v>505</v>
      </c>
      <c r="R423" s="709"/>
      <c r="S423" s="708" t="s">
        <v>506</v>
      </c>
      <c r="T423" s="709"/>
      <c r="U423" s="708" t="s">
        <v>507</v>
      </c>
      <c r="V423" s="709"/>
      <c r="W423" s="708" t="s">
        <v>508</v>
      </c>
      <c r="X423" s="709"/>
      <c r="Y423" s="708" t="s">
        <v>509</v>
      </c>
      <c r="Z423" s="709"/>
      <c r="AA423" s="708" t="s">
        <v>510</v>
      </c>
      <c r="AB423" s="709"/>
      <c r="AC423" s="708" t="s">
        <v>511</v>
      </c>
      <c r="AD423" s="709"/>
      <c r="AE423" s="708" t="s">
        <v>512</v>
      </c>
      <c r="AF423" s="715"/>
    </row>
    <row r="424" spans="2:41" ht="30" customHeight="1" thickBot="1" x14ac:dyDescent="0.3">
      <c r="B424" s="701"/>
      <c r="C424" s="357" t="s">
        <v>269</v>
      </c>
      <c r="D424" s="357" t="s">
        <v>513</v>
      </c>
      <c r="E424" s="357" t="s">
        <v>269</v>
      </c>
      <c r="F424" s="357" t="s">
        <v>513</v>
      </c>
      <c r="G424" s="357" t="s">
        <v>269</v>
      </c>
      <c r="H424" s="357" t="s">
        <v>513</v>
      </c>
      <c r="I424" s="357" t="s">
        <v>269</v>
      </c>
      <c r="J424" s="357" t="s">
        <v>513</v>
      </c>
      <c r="K424" s="357" t="s">
        <v>269</v>
      </c>
      <c r="L424" s="357" t="s">
        <v>513</v>
      </c>
      <c r="M424" s="357" t="s">
        <v>269</v>
      </c>
      <c r="N424" s="357" t="s">
        <v>513</v>
      </c>
      <c r="O424" s="357" t="s">
        <v>269</v>
      </c>
      <c r="P424" s="357" t="s">
        <v>513</v>
      </c>
      <c r="Q424" s="357" t="s">
        <v>269</v>
      </c>
      <c r="R424" s="357" t="s">
        <v>513</v>
      </c>
      <c r="S424" s="357" t="s">
        <v>269</v>
      </c>
      <c r="T424" s="357" t="s">
        <v>513</v>
      </c>
      <c r="U424" s="357" t="s">
        <v>269</v>
      </c>
      <c r="V424" s="357" t="s">
        <v>513</v>
      </c>
      <c r="W424" s="357" t="s">
        <v>269</v>
      </c>
      <c r="X424" s="357" t="s">
        <v>513</v>
      </c>
      <c r="Y424" s="357" t="s">
        <v>269</v>
      </c>
      <c r="Z424" s="357" t="s">
        <v>513</v>
      </c>
      <c r="AA424" s="357" t="s">
        <v>269</v>
      </c>
      <c r="AB424" s="357" t="s">
        <v>513</v>
      </c>
      <c r="AC424" s="357" t="s">
        <v>269</v>
      </c>
      <c r="AD424" s="357" t="s">
        <v>513</v>
      </c>
      <c r="AE424" s="357" t="s">
        <v>269</v>
      </c>
      <c r="AF424" s="357" t="s">
        <v>513</v>
      </c>
      <c r="AI424" s="710" t="s">
        <v>514</v>
      </c>
      <c r="AJ424" s="710"/>
      <c r="AK424" s="710"/>
      <c r="AL424" s="710"/>
      <c r="AM424" s="711"/>
      <c r="AN424" s="711"/>
      <c r="AO424" s="711"/>
    </row>
    <row r="425" spans="2:41" ht="15.75" thickBot="1" x14ac:dyDescent="0.3">
      <c r="B425" s="358" t="s">
        <v>1</v>
      </c>
      <c r="C425" s="359">
        <v>29278</v>
      </c>
      <c r="D425" s="360">
        <v>4.5347961734733788</v>
      </c>
      <c r="E425" s="359">
        <v>799</v>
      </c>
      <c r="F425" s="360">
        <v>1.5037282674566101</v>
      </c>
      <c r="G425" s="361">
        <v>106</v>
      </c>
      <c r="H425" s="360">
        <v>0.20333741926449403</v>
      </c>
      <c r="I425" s="359">
        <v>144</v>
      </c>
      <c r="J425" s="360">
        <v>0.2742345238412639</v>
      </c>
      <c r="K425" s="359">
        <v>537</v>
      </c>
      <c r="L425" s="360">
        <v>0.97516861155602041</v>
      </c>
      <c r="M425" s="361">
        <v>781</v>
      </c>
      <c r="N425" s="360">
        <v>1.3522170472843118</v>
      </c>
      <c r="O425" s="359">
        <v>741</v>
      </c>
      <c r="P425" s="360">
        <v>1.3450594930160373</v>
      </c>
      <c r="Q425" s="359">
        <v>698</v>
      </c>
      <c r="R425" s="360">
        <v>1.4317126400945177</v>
      </c>
      <c r="S425" s="359">
        <v>666</v>
      </c>
      <c r="T425" s="360">
        <v>1.5198262012560246</v>
      </c>
      <c r="U425" s="361">
        <v>664</v>
      </c>
      <c r="V425" s="360">
        <v>1.7047365488840909</v>
      </c>
      <c r="W425" s="361">
        <v>897</v>
      </c>
      <c r="X425" s="360">
        <v>2.1916643455059885</v>
      </c>
      <c r="Y425" s="359">
        <v>1314</v>
      </c>
      <c r="Z425" s="360">
        <v>3.3428564886777909</v>
      </c>
      <c r="AA425" s="359">
        <v>1681</v>
      </c>
      <c r="AB425" s="362">
        <v>5.1526167691468299</v>
      </c>
      <c r="AC425" s="359">
        <v>2005</v>
      </c>
      <c r="AD425" s="360">
        <v>7.9412230671736372</v>
      </c>
      <c r="AE425" s="359">
        <v>18245</v>
      </c>
      <c r="AF425" s="360">
        <v>36.265948967280146</v>
      </c>
    </row>
    <row r="426" spans="2:41" x14ac:dyDescent="0.25">
      <c r="B426" s="363" t="s">
        <v>88</v>
      </c>
      <c r="C426" s="364">
        <v>161</v>
      </c>
      <c r="D426" s="365">
        <v>5.4474708171206219</v>
      </c>
      <c r="E426" s="364">
        <v>2</v>
      </c>
      <c r="F426" s="365">
        <v>0.7155635062611807</v>
      </c>
      <c r="G426" s="366">
        <v>1</v>
      </c>
      <c r="H426" s="367">
        <v>0.3627130939426913</v>
      </c>
      <c r="I426" s="364">
        <v>1</v>
      </c>
      <c r="J426" s="365">
        <v>0.3669724770642202</v>
      </c>
      <c r="K426" s="364">
        <v>3</v>
      </c>
      <c r="L426" s="365">
        <v>1.1367942402425162</v>
      </c>
      <c r="M426" s="366">
        <v>6</v>
      </c>
      <c r="N426" s="367">
        <v>1.9893899204244032</v>
      </c>
      <c r="O426" s="364">
        <v>4</v>
      </c>
      <c r="P426" s="365">
        <v>1.6454134101192925</v>
      </c>
      <c r="Q426" s="364">
        <v>2</v>
      </c>
      <c r="R426" s="365">
        <v>0.9037505648441031</v>
      </c>
      <c r="S426" s="364">
        <v>4</v>
      </c>
      <c r="T426" s="365">
        <v>1.8912529550827422</v>
      </c>
      <c r="U426" s="366">
        <v>7</v>
      </c>
      <c r="V426" s="367">
        <v>3.9303761931499155</v>
      </c>
      <c r="W426" s="366">
        <v>4</v>
      </c>
      <c r="X426" s="365">
        <v>2.5316455696202533</v>
      </c>
      <c r="Y426" s="364">
        <v>6</v>
      </c>
      <c r="Z426" s="365">
        <v>4.0241448692152924</v>
      </c>
      <c r="AA426" s="364">
        <v>11</v>
      </c>
      <c r="AB426" s="367">
        <v>10.309278350515465</v>
      </c>
      <c r="AC426" s="366">
        <v>12</v>
      </c>
      <c r="AD426" s="365">
        <v>12.875536480686696</v>
      </c>
      <c r="AE426" s="364">
        <v>98</v>
      </c>
      <c r="AF426" s="365">
        <v>48.683556880278196</v>
      </c>
    </row>
    <row r="427" spans="2:41" x14ac:dyDescent="0.25">
      <c r="B427" s="368" t="s">
        <v>89</v>
      </c>
      <c r="C427" s="369">
        <v>215</v>
      </c>
      <c r="D427" s="370">
        <v>4.6928886366612828</v>
      </c>
      <c r="E427" s="369">
        <v>4</v>
      </c>
      <c r="F427" s="370">
        <v>0.91680036672014675</v>
      </c>
      <c r="G427" s="371">
        <v>0</v>
      </c>
      <c r="H427" s="372">
        <v>0</v>
      </c>
      <c r="I427" s="369">
        <v>1</v>
      </c>
      <c r="J427" s="370">
        <v>0.23546032493524841</v>
      </c>
      <c r="K427" s="369">
        <v>4</v>
      </c>
      <c r="L427" s="370">
        <v>0.98183603338242509</v>
      </c>
      <c r="M427" s="371">
        <v>14</v>
      </c>
      <c r="N427" s="372">
        <v>3.1404217137729926</v>
      </c>
      <c r="O427" s="369">
        <v>7</v>
      </c>
      <c r="P427" s="370">
        <v>1.6742406122937097</v>
      </c>
      <c r="Q427" s="369">
        <v>4</v>
      </c>
      <c r="R427" s="370">
        <v>1.1869436201780414</v>
      </c>
      <c r="S427" s="369">
        <v>11</v>
      </c>
      <c r="T427" s="370">
        <v>3.9034776437189493</v>
      </c>
      <c r="U427" s="371">
        <v>2</v>
      </c>
      <c r="V427" s="372">
        <v>0.72254335260115599</v>
      </c>
      <c r="W427" s="371">
        <v>7</v>
      </c>
      <c r="X427" s="370">
        <v>2.5669233590025669</v>
      </c>
      <c r="Y427" s="369">
        <v>9</v>
      </c>
      <c r="Z427" s="370">
        <v>3.8576939562794683</v>
      </c>
      <c r="AA427" s="369">
        <v>18</v>
      </c>
      <c r="AB427" s="372">
        <v>9.7772949483976088</v>
      </c>
      <c r="AC427" s="371">
        <v>19</v>
      </c>
      <c r="AD427" s="370">
        <v>12.726054922973878</v>
      </c>
      <c r="AE427" s="369">
        <v>115</v>
      </c>
      <c r="AF427" s="370">
        <v>39.751123401313514</v>
      </c>
    </row>
    <row r="428" spans="2:41" x14ac:dyDescent="0.25">
      <c r="B428" s="368" t="s">
        <v>90</v>
      </c>
      <c r="C428" s="369">
        <v>30</v>
      </c>
      <c r="D428" s="370">
        <v>3.3534540576794098</v>
      </c>
      <c r="E428" s="369">
        <v>1</v>
      </c>
      <c r="F428" s="370">
        <v>1.4306151645207439</v>
      </c>
      <c r="G428" s="371">
        <v>0</v>
      </c>
      <c r="H428" s="372">
        <v>0</v>
      </c>
      <c r="I428" s="369">
        <v>0</v>
      </c>
      <c r="J428" s="370">
        <v>0</v>
      </c>
      <c r="K428" s="369">
        <v>0</v>
      </c>
      <c r="L428" s="370">
        <v>0</v>
      </c>
      <c r="M428" s="371">
        <v>3</v>
      </c>
      <c r="N428" s="372">
        <v>3.9267015706806281</v>
      </c>
      <c r="O428" s="369">
        <v>2</v>
      </c>
      <c r="P428" s="370">
        <v>2.8901734104046239</v>
      </c>
      <c r="Q428" s="369">
        <v>1</v>
      </c>
      <c r="R428" s="370">
        <v>1.7152658662092624</v>
      </c>
      <c r="S428" s="369">
        <v>3</v>
      </c>
      <c r="T428" s="370">
        <v>5.3285968028419184</v>
      </c>
      <c r="U428" s="371">
        <v>2</v>
      </c>
      <c r="V428" s="372">
        <v>3.8387715930902111</v>
      </c>
      <c r="W428" s="371">
        <v>0</v>
      </c>
      <c r="X428" s="370">
        <v>0</v>
      </c>
      <c r="Y428" s="369">
        <v>2</v>
      </c>
      <c r="Z428" s="370">
        <v>3.1104199066874028</v>
      </c>
      <c r="AA428" s="369">
        <v>0</v>
      </c>
      <c r="AB428" s="372">
        <v>0</v>
      </c>
      <c r="AC428" s="371">
        <v>4</v>
      </c>
      <c r="AD428" s="370">
        <v>10.050251256281408</v>
      </c>
      <c r="AE428" s="369">
        <v>12</v>
      </c>
      <c r="AF428" s="370">
        <v>15.151515151515152</v>
      </c>
    </row>
    <row r="429" spans="2:41" x14ac:dyDescent="0.25">
      <c r="B429" s="368" t="s">
        <v>91</v>
      </c>
      <c r="C429" s="369">
        <v>53</v>
      </c>
      <c r="D429" s="370">
        <v>5.7075166917940985</v>
      </c>
      <c r="E429" s="369">
        <v>2</v>
      </c>
      <c r="F429" s="370">
        <v>2.1598272138228944</v>
      </c>
      <c r="G429" s="371">
        <v>0</v>
      </c>
      <c r="H429" s="372">
        <v>0</v>
      </c>
      <c r="I429" s="369">
        <v>0</v>
      </c>
      <c r="J429" s="370">
        <v>0</v>
      </c>
      <c r="K429" s="369">
        <v>3</v>
      </c>
      <c r="L429" s="370">
        <v>3.4965034965034967</v>
      </c>
      <c r="M429" s="371">
        <v>2</v>
      </c>
      <c r="N429" s="372">
        <v>2.1141649048625792</v>
      </c>
      <c r="O429" s="369">
        <v>1</v>
      </c>
      <c r="P429" s="370">
        <v>1.2048192771084338</v>
      </c>
      <c r="Q429" s="369">
        <v>3</v>
      </c>
      <c r="R429" s="370">
        <v>4.2432814710042432</v>
      </c>
      <c r="S429" s="369">
        <v>1</v>
      </c>
      <c r="T429" s="370">
        <v>1.6977928692699491</v>
      </c>
      <c r="U429" s="371">
        <v>3</v>
      </c>
      <c r="V429" s="372">
        <v>6.024096385542169</v>
      </c>
      <c r="W429" s="371">
        <v>1</v>
      </c>
      <c r="X429" s="370">
        <v>2.0366598778004072</v>
      </c>
      <c r="Y429" s="369">
        <v>2</v>
      </c>
      <c r="Z429" s="370">
        <v>4.5045045045045047</v>
      </c>
      <c r="AA429" s="369">
        <v>5</v>
      </c>
      <c r="AB429" s="372">
        <v>14.124293785310734</v>
      </c>
      <c r="AC429" s="371">
        <v>2</v>
      </c>
      <c r="AD429" s="370">
        <v>7.2727272727272725</v>
      </c>
      <c r="AE429" s="369">
        <v>28</v>
      </c>
      <c r="AF429" s="370">
        <v>52.930056710775048</v>
      </c>
    </row>
    <row r="430" spans="2:41" x14ac:dyDescent="0.25">
      <c r="B430" s="368" t="s">
        <v>92</v>
      </c>
      <c r="C430" s="369">
        <v>81</v>
      </c>
      <c r="D430" s="370">
        <v>4.6174894538821114</v>
      </c>
      <c r="E430" s="369">
        <v>4</v>
      </c>
      <c r="F430" s="370">
        <v>2.1786492374727673</v>
      </c>
      <c r="G430" s="371">
        <v>0</v>
      </c>
      <c r="H430" s="372">
        <v>0</v>
      </c>
      <c r="I430" s="369">
        <v>1</v>
      </c>
      <c r="J430" s="370">
        <v>0.57339449541284404</v>
      </c>
      <c r="K430" s="369">
        <v>0</v>
      </c>
      <c r="L430" s="370">
        <v>0</v>
      </c>
      <c r="M430" s="371">
        <v>4</v>
      </c>
      <c r="N430" s="372">
        <v>2.1810250817884405</v>
      </c>
      <c r="O430" s="369">
        <v>1</v>
      </c>
      <c r="P430" s="370">
        <v>0.62150403977625845</v>
      </c>
      <c r="Q430" s="369">
        <v>5</v>
      </c>
      <c r="R430" s="370">
        <v>4.0551500405515002</v>
      </c>
      <c r="S430" s="369">
        <v>1</v>
      </c>
      <c r="T430" s="370">
        <v>0.92936802973977695</v>
      </c>
      <c r="U430" s="371">
        <v>6</v>
      </c>
      <c r="V430" s="372">
        <v>6.4935064935064943</v>
      </c>
      <c r="W430" s="371">
        <v>5</v>
      </c>
      <c r="X430" s="370">
        <v>5.5370985603543748</v>
      </c>
      <c r="Y430" s="369">
        <v>5</v>
      </c>
      <c r="Z430" s="370">
        <v>6.3291139240506329</v>
      </c>
      <c r="AA430" s="369">
        <v>5</v>
      </c>
      <c r="AB430" s="372">
        <v>7.1942446043165473</v>
      </c>
      <c r="AC430" s="371">
        <v>5</v>
      </c>
      <c r="AD430" s="370">
        <v>9.5969289827255277</v>
      </c>
      <c r="AE430" s="369">
        <v>39</v>
      </c>
      <c r="AF430" s="370">
        <v>39.235412474849092</v>
      </c>
    </row>
    <row r="431" spans="2:41" x14ac:dyDescent="0.25">
      <c r="B431" s="368" t="s">
        <v>93</v>
      </c>
      <c r="C431" s="369">
        <v>24</v>
      </c>
      <c r="D431" s="370">
        <v>4.4759418127564343</v>
      </c>
      <c r="E431" s="369">
        <v>0</v>
      </c>
      <c r="F431" s="370">
        <v>0</v>
      </c>
      <c r="G431" s="371">
        <v>0</v>
      </c>
      <c r="H431" s="372">
        <v>0</v>
      </c>
      <c r="I431" s="369">
        <v>0</v>
      </c>
      <c r="J431" s="370">
        <v>0</v>
      </c>
      <c r="K431" s="369">
        <v>1</v>
      </c>
      <c r="L431" s="370">
        <v>2.4390243902439024</v>
      </c>
      <c r="M431" s="371">
        <v>3</v>
      </c>
      <c r="N431" s="372">
        <v>7.6142131979695433</v>
      </c>
      <c r="O431" s="369">
        <v>0</v>
      </c>
      <c r="P431" s="370">
        <v>0</v>
      </c>
      <c r="Q431" s="369">
        <v>0</v>
      </c>
      <c r="R431" s="370">
        <v>0</v>
      </c>
      <c r="S431" s="369">
        <v>0</v>
      </c>
      <c r="T431" s="370">
        <v>0</v>
      </c>
      <c r="U431" s="371">
        <v>1</v>
      </c>
      <c r="V431" s="372">
        <v>3.3444816053511706</v>
      </c>
      <c r="W431" s="371">
        <v>1</v>
      </c>
      <c r="X431" s="370">
        <v>3.0211480362537766</v>
      </c>
      <c r="Y431" s="369">
        <v>2</v>
      </c>
      <c r="Z431" s="370">
        <v>5.9347181008902083</v>
      </c>
      <c r="AA431" s="369">
        <v>0</v>
      </c>
      <c r="AB431" s="372">
        <v>0</v>
      </c>
      <c r="AC431" s="371">
        <v>1</v>
      </c>
      <c r="AD431" s="370">
        <v>3.2679738562091503</v>
      </c>
      <c r="AE431" s="369">
        <v>15</v>
      </c>
      <c r="AF431" s="370">
        <v>24.549918166939442</v>
      </c>
    </row>
    <row r="432" spans="2:41" x14ac:dyDescent="0.25">
      <c r="B432" s="368" t="s">
        <v>236</v>
      </c>
      <c r="C432" s="369">
        <v>173</v>
      </c>
      <c r="D432" s="370">
        <v>6.3875350760596659</v>
      </c>
      <c r="E432" s="369">
        <v>3</v>
      </c>
      <c r="F432" s="370">
        <v>1.1333585190782018</v>
      </c>
      <c r="G432" s="371">
        <v>0</v>
      </c>
      <c r="H432" s="372">
        <v>0</v>
      </c>
      <c r="I432" s="369">
        <v>0</v>
      </c>
      <c r="J432" s="370">
        <v>0</v>
      </c>
      <c r="K432" s="369">
        <v>9</v>
      </c>
      <c r="L432" s="370">
        <v>3.5502958579881656</v>
      </c>
      <c r="M432" s="371">
        <v>12</v>
      </c>
      <c r="N432" s="372">
        <v>4.5714285714285721</v>
      </c>
      <c r="O432" s="369">
        <v>8</v>
      </c>
      <c r="P432" s="370">
        <v>3.4202650705429667</v>
      </c>
      <c r="Q432" s="369">
        <v>3</v>
      </c>
      <c r="R432" s="370">
        <v>1.5487867836861124</v>
      </c>
      <c r="S432" s="369">
        <v>4</v>
      </c>
      <c r="T432" s="370">
        <v>2.21606648199446</v>
      </c>
      <c r="U432" s="371">
        <v>7</v>
      </c>
      <c r="V432" s="372">
        <v>4.5045045045045047</v>
      </c>
      <c r="W432" s="371">
        <v>6</v>
      </c>
      <c r="X432" s="370">
        <v>4.026845637583893</v>
      </c>
      <c r="Y432" s="369">
        <v>12</v>
      </c>
      <c r="Z432" s="370">
        <v>9.1954022988505741</v>
      </c>
      <c r="AA432" s="369">
        <v>7</v>
      </c>
      <c r="AB432" s="372">
        <v>6.3233965672990067</v>
      </c>
      <c r="AC432" s="371">
        <v>12</v>
      </c>
      <c r="AD432" s="370">
        <v>14.167650531286895</v>
      </c>
      <c r="AE432" s="369">
        <v>90</v>
      </c>
      <c r="AF432" s="370">
        <v>50.618672665916762</v>
      </c>
    </row>
    <row r="433" spans="2:49" x14ac:dyDescent="0.25">
      <c r="B433" s="368" t="s">
        <v>94</v>
      </c>
      <c r="C433" s="369">
        <v>109</v>
      </c>
      <c r="D433" s="370">
        <v>5.2776836294969254</v>
      </c>
      <c r="E433" s="369">
        <v>2</v>
      </c>
      <c r="F433" s="370">
        <v>0.91617040769583147</v>
      </c>
      <c r="G433" s="371">
        <v>0</v>
      </c>
      <c r="H433" s="372">
        <v>0</v>
      </c>
      <c r="I433" s="369">
        <v>1</v>
      </c>
      <c r="J433" s="370">
        <v>0.47709923664122134</v>
      </c>
      <c r="K433" s="369">
        <v>6</v>
      </c>
      <c r="L433" s="370">
        <v>3.1136481577581736</v>
      </c>
      <c r="M433" s="371">
        <v>2</v>
      </c>
      <c r="N433" s="372">
        <v>0.97847358121330719</v>
      </c>
      <c r="O433" s="369">
        <v>3</v>
      </c>
      <c r="P433" s="370">
        <v>1.6510731975784259</v>
      </c>
      <c r="Q433" s="369">
        <v>1</v>
      </c>
      <c r="R433" s="370">
        <v>0.68965517241379304</v>
      </c>
      <c r="S433" s="369">
        <v>1</v>
      </c>
      <c r="T433" s="370">
        <v>0.81300813008130079</v>
      </c>
      <c r="U433" s="371">
        <v>0</v>
      </c>
      <c r="V433" s="372">
        <v>0</v>
      </c>
      <c r="W433" s="371">
        <v>3</v>
      </c>
      <c r="X433" s="370">
        <v>2.9069767441860463</v>
      </c>
      <c r="Y433" s="369">
        <v>2</v>
      </c>
      <c r="Z433" s="370">
        <v>2.1645021645021645</v>
      </c>
      <c r="AA433" s="369">
        <v>11</v>
      </c>
      <c r="AB433" s="372">
        <v>13.580246913580247</v>
      </c>
      <c r="AC433" s="371">
        <v>8</v>
      </c>
      <c r="AD433" s="370">
        <v>12.102874432677762</v>
      </c>
      <c r="AE433" s="369">
        <v>69</v>
      </c>
      <c r="AF433" s="370">
        <v>56.60377358490566</v>
      </c>
    </row>
    <row r="434" spans="2:49" x14ac:dyDescent="0.25">
      <c r="B434" s="368" t="s">
        <v>95</v>
      </c>
      <c r="C434" s="369">
        <v>122</v>
      </c>
      <c r="D434" s="370">
        <v>5.6583646398590046</v>
      </c>
      <c r="E434" s="369">
        <v>2</v>
      </c>
      <c r="F434" s="370">
        <v>1.088139281828074</v>
      </c>
      <c r="G434" s="371">
        <v>0</v>
      </c>
      <c r="H434" s="372">
        <v>0</v>
      </c>
      <c r="I434" s="369">
        <v>1</v>
      </c>
      <c r="J434" s="370">
        <v>0.53191489361702127</v>
      </c>
      <c r="K434" s="369">
        <v>7</v>
      </c>
      <c r="L434" s="370">
        <v>3.6861506055818851</v>
      </c>
      <c r="M434" s="371">
        <v>2</v>
      </c>
      <c r="N434" s="372">
        <v>0.97418412079883099</v>
      </c>
      <c r="O434" s="369">
        <v>2</v>
      </c>
      <c r="P434" s="370">
        <v>1.0610079575596816</v>
      </c>
      <c r="Q434" s="369">
        <v>0</v>
      </c>
      <c r="R434" s="370">
        <v>0</v>
      </c>
      <c r="S434" s="369">
        <v>2</v>
      </c>
      <c r="T434" s="370">
        <v>1.3966480446927374</v>
      </c>
      <c r="U434" s="371">
        <v>2</v>
      </c>
      <c r="V434" s="372">
        <v>1.5349194167306217</v>
      </c>
      <c r="W434" s="371">
        <v>6</v>
      </c>
      <c r="X434" s="370">
        <v>4.7732696897374707</v>
      </c>
      <c r="Y434" s="369">
        <v>6</v>
      </c>
      <c r="Z434" s="370">
        <v>5.2401746724890828</v>
      </c>
      <c r="AA434" s="369">
        <v>11</v>
      </c>
      <c r="AB434" s="372">
        <v>11.305241521068858</v>
      </c>
      <c r="AC434" s="371">
        <v>10</v>
      </c>
      <c r="AD434" s="370">
        <v>13.175230566534914</v>
      </c>
      <c r="AE434" s="369">
        <v>71</v>
      </c>
      <c r="AF434" s="370">
        <v>41.962174940898343</v>
      </c>
    </row>
    <row r="435" spans="2:49" x14ac:dyDescent="0.25">
      <c r="B435" s="368" t="s">
        <v>96</v>
      </c>
      <c r="C435" s="369">
        <v>27</v>
      </c>
      <c r="D435" s="370">
        <v>5.5452865064695009</v>
      </c>
      <c r="E435" s="369">
        <v>0</v>
      </c>
      <c r="F435" s="370">
        <v>0</v>
      </c>
      <c r="G435" s="371">
        <v>0</v>
      </c>
      <c r="H435" s="372">
        <v>0</v>
      </c>
      <c r="I435" s="369">
        <v>0</v>
      </c>
      <c r="J435" s="370">
        <v>0</v>
      </c>
      <c r="K435" s="369">
        <v>0</v>
      </c>
      <c r="L435" s="370">
        <v>0</v>
      </c>
      <c r="M435" s="371">
        <v>0</v>
      </c>
      <c r="N435" s="372">
        <v>0</v>
      </c>
      <c r="O435" s="369">
        <v>0</v>
      </c>
      <c r="P435" s="370">
        <v>0</v>
      </c>
      <c r="Q435" s="369">
        <v>0</v>
      </c>
      <c r="R435" s="370">
        <v>0</v>
      </c>
      <c r="S435" s="369">
        <v>0</v>
      </c>
      <c r="T435" s="370">
        <v>0</v>
      </c>
      <c r="U435" s="371">
        <v>0</v>
      </c>
      <c r="V435" s="372">
        <v>0</v>
      </c>
      <c r="W435" s="371">
        <v>0</v>
      </c>
      <c r="X435" s="370">
        <v>0</v>
      </c>
      <c r="Y435" s="369">
        <v>2</v>
      </c>
      <c r="Z435" s="370">
        <v>7.2992700729927007</v>
      </c>
      <c r="AA435" s="369">
        <v>1</v>
      </c>
      <c r="AB435" s="372">
        <v>4.1322314049586781</v>
      </c>
      <c r="AC435" s="371">
        <v>1</v>
      </c>
      <c r="AD435" s="370">
        <v>4.3478260869565215</v>
      </c>
      <c r="AE435" s="369">
        <v>23</v>
      </c>
      <c r="AF435" s="370">
        <v>39.115646258503403</v>
      </c>
    </row>
    <row r="436" spans="2:49" x14ac:dyDescent="0.25">
      <c r="B436" s="368" t="s">
        <v>97</v>
      </c>
      <c r="C436" s="369">
        <v>104</v>
      </c>
      <c r="D436" s="370">
        <v>7.5647366889729417</v>
      </c>
      <c r="E436" s="369">
        <v>1</v>
      </c>
      <c r="F436" s="370">
        <v>0.73909830007390986</v>
      </c>
      <c r="G436" s="371">
        <v>0</v>
      </c>
      <c r="H436" s="372">
        <v>0</v>
      </c>
      <c r="I436" s="369">
        <v>0</v>
      </c>
      <c r="J436" s="370">
        <v>0</v>
      </c>
      <c r="K436" s="369">
        <v>0</v>
      </c>
      <c r="L436" s="370">
        <v>0</v>
      </c>
      <c r="M436" s="371">
        <v>3</v>
      </c>
      <c r="N436" s="372">
        <v>2.4057738572574179</v>
      </c>
      <c r="O436" s="369">
        <v>2</v>
      </c>
      <c r="P436" s="370">
        <v>1.7699115044247788</v>
      </c>
      <c r="Q436" s="369">
        <v>3</v>
      </c>
      <c r="R436" s="370">
        <v>3.2119914346895073</v>
      </c>
      <c r="S436" s="369">
        <v>0</v>
      </c>
      <c r="T436" s="370">
        <v>0</v>
      </c>
      <c r="U436" s="371">
        <v>3</v>
      </c>
      <c r="V436" s="372">
        <v>3.9421813403416555</v>
      </c>
      <c r="W436" s="371">
        <v>3</v>
      </c>
      <c r="X436" s="370">
        <v>3.8216560509554141</v>
      </c>
      <c r="Y436" s="369">
        <v>5</v>
      </c>
      <c r="Z436" s="370">
        <v>7.0521861777150923</v>
      </c>
      <c r="AA436" s="369">
        <v>4</v>
      </c>
      <c r="AB436" s="372">
        <v>6.9204152249134951</v>
      </c>
      <c r="AC436" s="371">
        <v>8</v>
      </c>
      <c r="AD436" s="370">
        <v>15.09433962264151</v>
      </c>
      <c r="AE436" s="369">
        <v>72</v>
      </c>
      <c r="AF436" s="370">
        <v>65.276518585675433</v>
      </c>
    </row>
    <row r="437" spans="2:49" x14ac:dyDescent="0.25">
      <c r="B437" s="368" t="s">
        <v>98</v>
      </c>
      <c r="C437" s="369">
        <v>47</v>
      </c>
      <c r="D437" s="370">
        <v>3.8833347104023797</v>
      </c>
      <c r="E437" s="369">
        <v>2</v>
      </c>
      <c r="F437" s="370">
        <v>1.8796992481203008</v>
      </c>
      <c r="G437" s="371">
        <v>0</v>
      </c>
      <c r="H437" s="372">
        <v>0</v>
      </c>
      <c r="I437" s="369">
        <v>0</v>
      </c>
      <c r="J437" s="370">
        <v>0</v>
      </c>
      <c r="K437" s="369">
        <v>0</v>
      </c>
      <c r="L437" s="370">
        <v>0</v>
      </c>
      <c r="M437" s="371">
        <v>1</v>
      </c>
      <c r="N437" s="372">
        <v>0.85397096498719038</v>
      </c>
      <c r="O437" s="369">
        <v>2</v>
      </c>
      <c r="P437" s="370">
        <v>1.7985611510791368</v>
      </c>
      <c r="Q437" s="369">
        <v>2</v>
      </c>
      <c r="R437" s="370">
        <v>2.398081534772182</v>
      </c>
      <c r="S437" s="369">
        <v>0</v>
      </c>
      <c r="T437" s="370">
        <v>0</v>
      </c>
      <c r="U437" s="371">
        <v>1</v>
      </c>
      <c r="V437" s="372">
        <v>1.29366106080207</v>
      </c>
      <c r="W437" s="371">
        <v>1</v>
      </c>
      <c r="X437" s="370">
        <v>1.3642564802182811</v>
      </c>
      <c r="Y437" s="369">
        <v>1</v>
      </c>
      <c r="Z437" s="370">
        <v>1.5360983102918586</v>
      </c>
      <c r="AA437" s="369">
        <v>2</v>
      </c>
      <c r="AB437" s="372">
        <v>3.8240917782026767</v>
      </c>
      <c r="AC437" s="371">
        <v>2</v>
      </c>
      <c r="AD437" s="370">
        <v>4.694835680751174</v>
      </c>
      <c r="AE437" s="369">
        <v>33</v>
      </c>
      <c r="AF437" s="370">
        <v>35.218783351120592</v>
      </c>
    </row>
    <row r="438" spans="2:49" x14ac:dyDescent="0.25">
      <c r="B438" s="368" t="s">
        <v>99</v>
      </c>
      <c r="C438" s="369">
        <v>48</v>
      </c>
      <c r="D438" s="370">
        <v>7.3193046660567251</v>
      </c>
      <c r="E438" s="369">
        <v>0</v>
      </c>
      <c r="F438" s="370">
        <v>0</v>
      </c>
      <c r="G438" s="371">
        <v>0</v>
      </c>
      <c r="H438" s="372">
        <v>0</v>
      </c>
      <c r="I438" s="369">
        <v>0</v>
      </c>
      <c r="J438" s="370">
        <v>0</v>
      </c>
      <c r="K438" s="369">
        <v>5</v>
      </c>
      <c r="L438" s="370">
        <v>8.5616438356164384</v>
      </c>
      <c r="M438" s="371">
        <v>0</v>
      </c>
      <c r="N438" s="372">
        <v>0</v>
      </c>
      <c r="O438" s="369">
        <v>3</v>
      </c>
      <c r="P438" s="370">
        <v>5.7142857142857144</v>
      </c>
      <c r="Q438" s="369">
        <v>2</v>
      </c>
      <c r="R438" s="370">
        <v>4.4052863436123353</v>
      </c>
      <c r="S438" s="369">
        <v>3</v>
      </c>
      <c r="T438" s="370">
        <v>7.7519379844961236</v>
      </c>
      <c r="U438" s="371">
        <v>6</v>
      </c>
      <c r="V438" s="372">
        <v>15.463917525773196</v>
      </c>
      <c r="W438" s="371">
        <v>2</v>
      </c>
      <c r="X438" s="370">
        <v>5.2219321148825069</v>
      </c>
      <c r="Y438" s="369">
        <v>2</v>
      </c>
      <c r="Z438" s="370">
        <v>6.0790273556231007</v>
      </c>
      <c r="AA438" s="369">
        <v>3</v>
      </c>
      <c r="AB438" s="372">
        <v>9.9337748344370862</v>
      </c>
      <c r="AC438" s="371">
        <v>4</v>
      </c>
      <c r="AD438" s="370">
        <v>17.094017094017097</v>
      </c>
      <c r="AE438" s="369">
        <v>18</v>
      </c>
      <c r="AF438" s="370">
        <v>32.906764168190129</v>
      </c>
    </row>
    <row r="439" spans="2:49" x14ac:dyDescent="0.25">
      <c r="B439" s="368" t="s">
        <v>100</v>
      </c>
      <c r="C439" s="369">
        <v>52</v>
      </c>
      <c r="D439" s="370">
        <v>8.3911570114571568</v>
      </c>
      <c r="E439" s="369">
        <v>1</v>
      </c>
      <c r="F439" s="370">
        <v>1.779359430604982</v>
      </c>
      <c r="G439" s="371">
        <v>0</v>
      </c>
      <c r="H439" s="372">
        <v>0</v>
      </c>
      <c r="I439" s="369">
        <v>0</v>
      </c>
      <c r="J439" s="370">
        <v>0</v>
      </c>
      <c r="K439" s="369">
        <v>0</v>
      </c>
      <c r="L439" s="370">
        <v>0</v>
      </c>
      <c r="M439" s="371">
        <v>1</v>
      </c>
      <c r="N439" s="372">
        <v>1.7182130584192439</v>
      </c>
      <c r="O439" s="369">
        <v>0</v>
      </c>
      <c r="P439" s="370">
        <v>0</v>
      </c>
      <c r="Q439" s="369">
        <v>1</v>
      </c>
      <c r="R439" s="370">
        <v>2.4630541871921183</v>
      </c>
      <c r="S439" s="369">
        <v>1</v>
      </c>
      <c r="T439" s="370">
        <v>2.8490028490028489</v>
      </c>
      <c r="U439" s="371">
        <v>2</v>
      </c>
      <c r="V439" s="372">
        <v>5.6022408963585431</v>
      </c>
      <c r="W439" s="371">
        <v>0</v>
      </c>
      <c r="X439" s="370">
        <v>0</v>
      </c>
      <c r="Y439" s="369">
        <v>1</v>
      </c>
      <c r="Z439" s="370">
        <v>3.225806451612903</v>
      </c>
      <c r="AA439" s="369">
        <v>4</v>
      </c>
      <c r="AB439" s="372">
        <v>13.559322033898304</v>
      </c>
      <c r="AC439" s="371">
        <v>2</v>
      </c>
      <c r="AD439" s="370">
        <v>8.5836909871244629</v>
      </c>
      <c r="AE439" s="369">
        <v>39</v>
      </c>
      <c r="AF439" s="370">
        <v>72.222222222222214</v>
      </c>
      <c r="AI439" s="382" t="s">
        <v>515</v>
      </c>
    </row>
    <row r="440" spans="2:49" x14ac:dyDescent="0.25">
      <c r="B440" s="368" t="s">
        <v>101</v>
      </c>
      <c r="C440" s="369">
        <v>37</v>
      </c>
      <c r="D440" s="370">
        <v>5.2631578947368416</v>
      </c>
      <c r="E440" s="369">
        <v>2</v>
      </c>
      <c r="F440" s="370">
        <v>2.8089887640449436</v>
      </c>
      <c r="G440" s="371">
        <v>0</v>
      </c>
      <c r="H440" s="372">
        <v>0</v>
      </c>
      <c r="I440" s="369">
        <v>0</v>
      </c>
      <c r="J440" s="370">
        <v>0</v>
      </c>
      <c r="K440" s="369">
        <v>0</v>
      </c>
      <c r="L440" s="370">
        <v>0</v>
      </c>
      <c r="M440" s="371">
        <v>1</v>
      </c>
      <c r="N440" s="372">
        <v>1.5037593984962407</v>
      </c>
      <c r="O440" s="369">
        <v>0</v>
      </c>
      <c r="P440" s="370">
        <v>0</v>
      </c>
      <c r="Q440" s="369">
        <v>0</v>
      </c>
      <c r="R440" s="370">
        <v>0</v>
      </c>
      <c r="S440" s="369">
        <v>1</v>
      </c>
      <c r="T440" s="370">
        <v>2.3148148148148149</v>
      </c>
      <c r="U440" s="371">
        <v>0</v>
      </c>
      <c r="V440" s="372">
        <v>0</v>
      </c>
      <c r="W440" s="371">
        <v>2</v>
      </c>
      <c r="X440" s="370">
        <v>5</v>
      </c>
      <c r="Y440" s="369">
        <v>2</v>
      </c>
      <c r="Z440" s="370">
        <v>5.7803468208092479</v>
      </c>
      <c r="AA440" s="369">
        <v>3</v>
      </c>
      <c r="AB440" s="372">
        <v>10.204081632653061</v>
      </c>
      <c r="AC440" s="371">
        <v>0</v>
      </c>
      <c r="AD440" s="370">
        <v>0</v>
      </c>
      <c r="AE440" s="369">
        <v>26</v>
      </c>
      <c r="AF440" s="370">
        <v>53.497942386831276</v>
      </c>
      <c r="AI440" s="497" t="s">
        <v>598</v>
      </c>
      <c r="AJ440" s="374"/>
      <c r="AK440" s="375"/>
      <c r="AL440" s="375"/>
      <c r="AM440" s="375"/>
      <c r="AN440" s="376"/>
      <c r="AO440" s="376"/>
      <c r="AP440" s="376"/>
      <c r="AQ440" s="376"/>
      <c r="AR440" s="376"/>
      <c r="AS440" s="376"/>
      <c r="AT440" s="376"/>
      <c r="AU440" s="376"/>
      <c r="AV440" s="376"/>
      <c r="AW440" s="376"/>
    </row>
    <row r="441" spans="2:49" x14ac:dyDescent="0.25">
      <c r="B441" s="368" t="s">
        <v>102</v>
      </c>
      <c r="C441" s="369">
        <v>188</v>
      </c>
      <c r="D441" s="370">
        <v>10.676965015901864</v>
      </c>
      <c r="E441" s="369">
        <v>7</v>
      </c>
      <c r="F441" s="370">
        <v>3.755364806866953</v>
      </c>
      <c r="G441" s="371">
        <v>6</v>
      </c>
      <c r="H441" s="372">
        <v>3.3594624860022395</v>
      </c>
      <c r="I441" s="369">
        <v>10</v>
      </c>
      <c r="J441" s="370">
        <v>5.6753688989784337</v>
      </c>
      <c r="K441" s="369">
        <v>14</v>
      </c>
      <c r="L441" s="370">
        <v>8.7664370695053222</v>
      </c>
      <c r="M441" s="371">
        <v>11</v>
      </c>
      <c r="N441" s="372">
        <v>6.5165876777251182</v>
      </c>
      <c r="O441" s="369">
        <v>13</v>
      </c>
      <c r="P441" s="370">
        <v>8.6608927381745513</v>
      </c>
      <c r="Q441" s="369">
        <v>13</v>
      </c>
      <c r="R441" s="370">
        <v>10.220125786163521</v>
      </c>
      <c r="S441" s="369">
        <v>13</v>
      </c>
      <c r="T441" s="370">
        <v>12.4282982791587</v>
      </c>
      <c r="U441" s="371">
        <v>13</v>
      </c>
      <c r="V441" s="372">
        <v>13.374485596707819</v>
      </c>
      <c r="W441" s="371">
        <v>15</v>
      </c>
      <c r="X441" s="370">
        <v>16.968325791855204</v>
      </c>
      <c r="Y441" s="369">
        <v>10</v>
      </c>
      <c r="Z441" s="370">
        <v>12.239902080783354</v>
      </c>
      <c r="AA441" s="369">
        <v>10</v>
      </c>
      <c r="AB441" s="372">
        <v>13.888888888888888</v>
      </c>
      <c r="AC441" s="371">
        <v>7</v>
      </c>
      <c r="AD441" s="370">
        <v>12.433392539964476</v>
      </c>
      <c r="AE441" s="369">
        <v>46</v>
      </c>
      <c r="AF441" s="370">
        <v>40.492957746478872</v>
      </c>
      <c r="AI441" s="497" t="s">
        <v>599</v>
      </c>
      <c r="AJ441" s="496"/>
      <c r="AK441" s="496"/>
      <c r="AL441" s="496"/>
      <c r="AM441" s="496"/>
      <c r="AN441" s="496"/>
      <c r="AO441" s="496"/>
      <c r="AP441" s="496"/>
      <c r="AQ441" s="496"/>
      <c r="AR441" s="496"/>
      <c r="AS441" s="496"/>
      <c r="AT441" s="496"/>
      <c r="AU441" s="496"/>
      <c r="AV441" s="496"/>
      <c r="AW441" s="496"/>
    </row>
    <row r="442" spans="2:49" x14ac:dyDescent="0.25">
      <c r="B442" s="368" t="s">
        <v>237</v>
      </c>
      <c r="C442" s="369">
        <v>151</v>
      </c>
      <c r="D442" s="370">
        <v>6.8400072476897984</v>
      </c>
      <c r="E442" s="369">
        <v>6</v>
      </c>
      <c r="F442" s="370">
        <v>2.9411764705882351</v>
      </c>
      <c r="G442" s="371">
        <v>0</v>
      </c>
      <c r="H442" s="372">
        <v>0</v>
      </c>
      <c r="I442" s="369">
        <v>1</v>
      </c>
      <c r="J442" s="370">
        <v>0.50352467270896273</v>
      </c>
      <c r="K442" s="369">
        <v>4</v>
      </c>
      <c r="L442" s="370">
        <v>2.0304568527918785</v>
      </c>
      <c r="M442" s="371">
        <v>3</v>
      </c>
      <c r="N442" s="372">
        <v>1.4157621519584711</v>
      </c>
      <c r="O442" s="369">
        <v>3</v>
      </c>
      <c r="P442" s="370">
        <v>1.6958733747880159</v>
      </c>
      <c r="Q442" s="369">
        <v>10</v>
      </c>
      <c r="R442" s="370">
        <v>6.5445026178010473</v>
      </c>
      <c r="S442" s="369">
        <v>2</v>
      </c>
      <c r="T442" s="370">
        <v>1.5290519877675841</v>
      </c>
      <c r="U442" s="371">
        <v>6</v>
      </c>
      <c r="V442" s="372">
        <v>4.5731707317073171</v>
      </c>
      <c r="W442" s="371">
        <v>5</v>
      </c>
      <c r="X442" s="370">
        <v>3.8759689922480618</v>
      </c>
      <c r="Y442" s="369">
        <v>5</v>
      </c>
      <c r="Z442" s="370">
        <v>4.5004500450045004</v>
      </c>
      <c r="AA442" s="369">
        <v>16</v>
      </c>
      <c r="AB442" s="372">
        <v>15.717092337917483</v>
      </c>
      <c r="AC442" s="371">
        <v>11</v>
      </c>
      <c r="AD442" s="370">
        <v>13.906447534766119</v>
      </c>
      <c r="AE442" s="369">
        <v>79</v>
      </c>
      <c r="AF442" s="370">
        <v>43.358946212952794</v>
      </c>
      <c r="AI442" s="377"/>
      <c r="AJ442" s="378"/>
      <c r="AK442" s="378"/>
      <c r="AL442" s="379"/>
      <c r="AM442" s="379"/>
      <c r="AN442" s="379"/>
      <c r="AO442" s="379"/>
      <c r="AP442" s="379"/>
      <c r="AQ442" s="379"/>
      <c r="AR442" s="379"/>
      <c r="AS442" s="379"/>
      <c r="AT442" s="379"/>
      <c r="AU442" s="379"/>
      <c r="AV442" s="379"/>
      <c r="AW442" s="379"/>
    </row>
    <row r="443" spans="2:49" x14ac:dyDescent="0.25">
      <c r="B443" s="368" t="s">
        <v>103</v>
      </c>
      <c r="C443" s="369">
        <v>91</v>
      </c>
      <c r="D443" s="370">
        <v>6.1770295954385013</v>
      </c>
      <c r="E443" s="369">
        <v>0</v>
      </c>
      <c r="F443" s="370">
        <v>0</v>
      </c>
      <c r="G443" s="371">
        <v>0</v>
      </c>
      <c r="H443" s="372">
        <v>0</v>
      </c>
      <c r="I443" s="369">
        <v>0</v>
      </c>
      <c r="J443" s="370">
        <v>0</v>
      </c>
      <c r="K443" s="369">
        <v>0</v>
      </c>
      <c r="L443" s="370">
        <v>0</v>
      </c>
      <c r="M443" s="371">
        <v>0</v>
      </c>
      <c r="N443" s="372">
        <v>0</v>
      </c>
      <c r="O443" s="369">
        <v>2</v>
      </c>
      <c r="P443" s="370">
        <v>2.1645021645021645</v>
      </c>
      <c r="Q443" s="369">
        <v>0</v>
      </c>
      <c r="R443" s="370">
        <v>0</v>
      </c>
      <c r="S443" s="369">
        <v>0</v>
      </c>
      <c r="T443" s="370">
        <v>0</v>
      </c>
      <c r="U443" s="371">
        <v>1</v>
      </c>
      <c r="V443" s="372">
        <v>1.0976948408342482</v>
      </c>
      <c r="W443" s="371">
        <v>1</v>
      </c>
      <c r="X443" s="370">
        <v>1.0193679918450562</v>
      </c>
      <c r="Y443" s="369">
        <v>4</v>
      </c>
      <c r="Z443" s="370">
        <v>4.2060988433228177</v>
      </c>
      <c r="AA443" s="369">
        <v>4</v>
      </c>
      <c r="AB443" s="372">
        <v>4.7449584816132866</v>
      </c>
      <c r="AC443" s="371">
        <v>4</v>
      </c>
      <c r="AD443" s="370">
        <v>5.208333333333333</v>
      </c>
      <c r="AE443" s="369">
        <v>75</v>
      </c>
      <c r="AF443" s="370">
        <v>42.61363636363636</v>
      </c>
      <c r="AI443" s="712"/>
      <c r="AJ443" s="712"/>
      <c r="AK443" s="712"/>
      <c r="AL443" s="712"/>
      <c r="AM443" s="712"/>
      <c r="AN443" s="712"/>
      <c r="AO443" s="712"/>
      <c r="AP443" s="712"/>
      <c r="AQ443" s="712"/>
      <c r="AR443" s="712"/>
      <c r="AS443" s="712"/>
      <c r="AT443" s="712"/>
      <c r="AU443" s="712"/>
      <c r="AV443" s="712"/>
      <c r="AW443" s="712"/>
    </row>
    <row r="444" spans="2:49" x14ac:dyDescent="0.25">
      <c r="B444" s="368" t="s">
        <v>104</v>
      </c>
      <c r="C444" s="369">
        <v>47</v>
      </c>
      <c r="D444" s="370">
        <v>6.0442386831275723</v>
      </c>
      <c r="E444" s="369">
        <v>0</v>
      </c>
      <c r="F444" s="370">
        <v>0</v>
      </c>
      <c r="G444" s="371">
        <v>0</v>
      </c>
      <c r="H444" s="372">
        <v>0</v>
      </c>
      <c r="I444" s="369">
        <v>0</v>
      </c>
      <c r="J444" s="370">
        <v>0</v>
      </c>
      <c r="K444" s="369">
        <v>2</v>
      </c>
      <c r="L444" s="370">
        <v>2.7510316368638241</v>
      </c>
      <c r="M444" s="371">
        <v>1</v>
      </c>
      <c r="N444" s="372">
        <v>1.2919896640826873</v>
      </c>
      <c r="O444" s="369">
        <v>1</v>
      </c>
      <c r="P444" s="370">
        <v>1.3661202185792349</v>
      </c>
      <c r="Q444" s="369">
        <v>1</v>
      </c>
      <c r="R444" s="370">
        <v>1.7953321364452424</v>
      </c>
      <c r="S444" s="369">
        <v>1</v>
      </c>
      <c r="T444" s="370">
        <v>2.2222222222222223</v>
      </c>
      <c r="U444" s="371">
        <v>1</v>
      </c>
      <c r="V444" s="372">
        <v>2.347417840375587</v>
      </c>
      <c r="W444" s="371">
        <v>1</v>
      </c>
      <c r="X444" s="370">
        <v>2.3752969121140142</v>
      </c>
      <c r="Y444" s="369">
        <v>2</v>
      </c>
      <c r="Z444" s="370">
        <v>5.6818181818181817</v>
      </c>
      <c r="AA444" s="369">
        <v>5</v>
      </c>
      <c r="AB444" s="372">
        <v>16.129032258064516</v>
      </c>
      <c r="AC444" s="371">
        <v>3</v>
      </c>
      <c r="AD444" s="370">
        <v>12.396694214876034</v>
      </c>
      <c r="AE444" s="369">
        <v>29</v>
      </c>
      <c r="AF444" s="370">
        <v>60.79664570230608</v>
      </c>
      <c r="AI444" s="382"/>
      <c r="AJ444" s="374"/>
      <c r="AK444" s="383"/>
      <c r="AL444" s="383"/>
      <c r="AM444" s="383"/>
      <c r="AN444" s="384"/>
      <c r="AO444" s="384"/>
      <c r="AP444" s="384"/>
      <c r="AQ444" s="381"/>
      <c r="AR444" s="381"/>
      <c r="AS444" s="381"/>
      <c r="AT444" s="381"/>
      <c r="AU444" s="381"/>
      <c r="AV444" s="381"/>
      <c r="AW444" s="381"/>
    </row>
    <row r="445" spans="2:49" x14ac:dyDescent="0.25">
      <c r="B445" s="368" t="s">
        <v>105</v>
      </c>
      <c r="C445" s="369">
        <v>66</v>
      </c>
      <c r="D445" s="370">
        <v>4.5855624261793926</v>
      </c>
      <c r="E445" s="369">
        <v>0</v>
      </c>
      <c r="F445" s="370">
        <v>0</v>
      </c>
      <c r="G445" s="371">
        <v>1</v>
      </c>
      <c r="H445" s="372">
        <v>0.87260034904013961</v>
      </c>
      <c r="I445" s="369">
        <v>0</v>
      </c>
      <c r="J445" s="370">
        <v>0</v>
      </c>
      <c r="K445" s="369">
        <v>1</v>
      </c>
      <c r="L445" s="370">
        <v>0.86355785837651122</v>
      </c>
      <c r="M445" s="371">
        <v>2</v>
      </c>
      <c r="N445" s="372">
        <v>1.6260162601626016</v>
      </c>
      <c r="O445" s="369">
        <v>1</v>
      </c>
      <c r="P445" s="370">
        <v>0.89605734767025091</v>
      </c>
      <c r="Q445" s="369">
        <v>2</v>
      </c>
      <c r="R445" s="370">
        <v>2.1321961620469083</v>
      </c>
      <c r="S445" s="369">
        <v>1</v>
      </c>
      <c r="T445" s="370">
        <v>1.1037527593818985</v>
      </c>
      <c r="U445" s="371">
        <v>1</v>
      </c>
      <c r="V445" s="372">
        <v>1.1904761904761907</v>
      </c>
      <c r="W445" s="371">
        <v>0</v>
      </c>
      <c r="X445" s="370">
        <v>0</v>
      </c>
      <c r="Y445" s="369">
        <v>1</v>
      </c>
      <c r="Z445" s="370">
        <v>0.96899224806201545</v>
      </c>
      <c r="AA445" s="369">
        <v>6</v>
      </c>
      <c r="AB445" s="372">
        <v>7.3260073260073257</v>
      </c>
      <c r="AC445" s="371">
        <v>4</v>
      </c>
      <c r="AD445" s="370">
        <v>6.2402496099843994</v>
      </c>
      <c r="AE445" s="369">
        <v>46</v>
      </c>
      <c r="AF445" s="370">
        <v>36.163522012578618</v>
      </c>
      <c r="AI445" s="713"/>
      <c r="AJ445" s="713"/>
      <c r="AK445" s="713"/>
      <c r="AL445" s="713"/>
      <c r="AM445" s="713"/>
      <c r="AN445" s="713"/>
      <c r="AO445" s="713"/>
      <c r="AP445" s="713"/>
    </row>
    <row r="446" spans="2:49" x14ac:dyDescent="0.25">
      <c r="B446" s="368" t="s">
        <v>106</v>
      </c>
      <c r="C446" s="369">
        <v>148</v>
      </c>
      <c r="D446" s="370">
        <v>3.3148181329510837</v>
      </c>
      <c r="E446" s="369">
        <v>8</v>
      </c>
      <c r="F446" s="370">
        <v>1.7271157167530224</v>
      </c>
      <c r="G446" s="371">
        <v>0</v>
      </c>
      <c r="H446" s="372">
        <v>0</v>
      </c>
      <c r="I446" s="369">
        <v>1</v>
      </c>
      <c r="J446" s="370">
        <v>0.23094688221709006</v>
      </c>
      <c r="K446" s="369">
        <v>5</v>
      </c>
      <c r="L446" s="370">
        <v>1.2022120702091847</v>
      </c>
      <c r="M446" s="371">
        <v>7</v>
      </c>
      <c r="N446" s="372">
        <v>1.8186541958950377</v>
      </c>
      <c r="O446" s="369">
        <v>5</v>
      </c>
      <c r="P446" s="370">
        <v>1.5042117930204573</v>
      </c>
      <c r="Q446" s="369">
        <v>4</v>
      </c>
      <c r="R446" s="370">
        <v>1.5618898867629833</v>
      </c>
      <c r="S446" s="369">
        <v>1</v>
      </c>
      <c r="T446" s="370">
        <v>0.3780718336483932</v>
      </c>
      <c r="U446" s="371">
        <v>3</v>
      </c>
      <c r="V446" s="372">
        <v>1.3049151805132666</v>
      </c>
      <c r="W446" s="371">
        <v>4</v>
      </c>
      <c r="X446" s="370">
        <v>1.5974440894568689</v>
      </c>
      <c r="Y446" s="369">
        <v>5</v>
      </c>
      <c r="Z446" s="370">
        <v>2.2421524663677128</v>
      </c>
      <c r="AA446" s="369">
        <v>7</v>
      </c>
      <c r="AB446" s="372">
        <v>3.5193564605329311</v>
      </c>
      <c r="AC446" s="371">
        <v>9</v>
      </c>
      <c r="AD446" s="370">
        <v>6.0810810810810816</v>
      </c>
      <c r="AE446" s="369">
        <v>89</v>
      </c>
      <c r="AF446" s="370">
        <v>21.409670435410153</v>
      </c>
    </row>
    <row r="447" spans="2:49" x14ac:dyDescent="0.25">
      <c r="B447" s="368" t="s">
        <v>107</v>
      </c>
      <c r="C447" s="369">
        <v>31</v>
      </c>
      <c r="D447" s="370">
        <v>5.0210560414642051</v>
      </c>
      <c r="E447" s="369">
        <v>0</v>
      </c>
      <c r="F447" s="370">
        <v>0</v>
      </c>
      <c r="G447" s="371">
        <v>0</v>
      </c>
      <c r="H447" s="372">
        <v>0</v>
      </c>
      <c r="I447" s="369">
        <v>0</v>
      </c>
      <c r="J447" s="370">
        <v>0</v>
      </c>
      <c r="K447" s="369">
        <v>0</v>
      </c>
      <c r="L447" s="370">
        <v>0</v>
      </c>
      <c r="M447" s="371">
        <v>2</v>
      </c>
      <c r="N447" s="372">
        <v>3.2948929159802307</v>
      </c>
      <c r="O447" s="369">
        <v>0</v>
      </c>
      <c r="P447" s="370">
        <v>0</v>
      </c>
      <c r="Q447" s="369">
        <v>2</v>
      </c>
      <c r="R447" s="370">
        <v>4.694835680751174</v>
      </c>
      <c r="S447" s="369">
        <v>1</v>
      </c>
      <c r="T447" s="370">
        <v>2.6737967914438503</v>
      </c>
      <c r="U447" s="371">
        <v>1</v>
      </c>
      <c r="V447" s="372">
        <v>2.9411764705882351</v>
      </c>
      <c r="W447" s="371">
        <v>0</v>
      </c>
      <c r="X447" s="370">
        <v>0</v>
      </c>
      <c r="Y447" s="369">
        <v>2</v>
      </c>
      <c r="Z447" s="370">
        <v>6.5789473684210522</v>
      </c>
      <c r="AA447" s="369">
        <v>1</v>
      </c>
      <c r="AB447" s="372">
        <v>4.1493775933609962</v>
      </c>
      <c r="AC447" s="371">
        <v>1</v>
      </c>
      <c r="AD447" s="370">
        <v>4.7619047619047628</v>
      </c>
      <c r="AE447" s="369">
        <v>21</v>
      </c>
      <c r="AF447" s="370">
        <v>42.944785276073624</v>
      </c>
    </row>
    <row r="448" spans="2:49" ht="15.75" thickBot="1" x14ac:dyDescent="0.3">
      <c r="B448" s="368" t="s">
        <v>108</v>
      </c>
      <c r="C448" s="369">
        <v>46</v>
      </c>
      <c r="D448" s="370">
        <v>3.4709122462838602</v>
      </c>
      <c r="E448" s="369">
        <v>2</v>
      </c>
      <c r="F448" s="370">
        <v>1.8867924528301887</v>
      </c>
      <c r="G448" s="371">
        <v>1</v>
      </c>
      <c r="H448" s="372">
        <v>0.94876660341555974</v>
      </c>
      <c r="I448" s="369">
        <v>0</v>
      </c>
      <c r="J448" s="370">
        <v>0</v>
      </c>
      <c r="K448" s="369">
        <v>3</v>
      </c>
      <c r="L448" s="370">
        <v>2.7075812274368229</v>
      </c>
      <c r="M448" s="371">
        <v>0</v>
      </c>
      <c r="N448" s="372">
        <v>0</v>
      </c>
      <c r="O448" s="369">
        <v>1</v>
      </c>
      <c r="P448" s="370">
        <v>0.97465886939571145</v>
      </c>
      <c r="Q448" s="369">
        <v>1</v>
      </c>
      <c r="R448" s="370">
        <v>1.1918951132300357</v>
      </c>
      <c r="S448" s="369">
        <v>1</v>
      </c>
      <c r="T448" s="370">
        <v>1.1918951132300357</v>
      </c>
      <c r="U448" s="371">
        <v>0</v>
      </c>
      <c r="V448" s="372">
        <v>0</v>
      </c>
      <c r="W448" s="371">
        <v>1</v>
      </c>
      <c r="X448" s="370">
        <v>1.1098779134295227</v>
      </c>
      <c r="Y448" s="369">
        <v>2</v>
      </c>
      <c r="Z448" s="370">
        <v>2.2271714922048997</v>
      </c>
      <c r="AA448" s="369">
        <v>2</v>
      </c>
      <c r="AB448" s="372">
        <v>2.5220680958385877</v>
      </c>
      <c r="AC448" s="371">
        <v>4</v>
      </c>
      <c r="AD448" s="370">
        <v>6.4724919093851137</v>
      </c>
      <c r="AE448" s="369">
        <v>28</v>
      </c>
      <c r="AF448" s="370">
        <v>23.313905079100749</v>
      </c>
    </row>
    <row r="449" spans="2:32" ht="15" customHeight="1" thickBot="1" x14ac:dyDescent="0.3">
      <c r="B449" s="385" t="s">
        <v>87</v>
      </c>
      <c r="C449" s="386">
        <v>2051</v>
      </c>
      <c r="D449" s="362">
        <v>5.4407801192674183</v>
      </c>
      <c r="E449" s="386">
        <v>49</v>
      </c>
      <c r="F449" s="362">
        <v>1.3737419047352042</v>
      </c>
      <c r="G449" s="387">
        <v>9</v>
      </c>
      <c r="H449" s="360">
        <v>0.25679801409535769</v>
      </c>
      <c r="I449" s="386">
        <v>17</v>
      </c>
      <c r="J449" s="362">
        <v>0.49127268523870071</v>
      </c>
      <c r="K449" s="386">
        <v>67</v>
      </c>
      <c r="L449" s="362">
        <v>1.9917949937570605</v>
      </c>
      <c r="M449" s="387">
        <v>80</v>
      </c>
      <c r="N449" s="360">
        <v>2.2596316800361538</v>
      </c>
      <c r="O449" s="386">
        <v>61</v>
      </c>
      <c r="P449" s="362">
        <v>1.9502525736939702</v>
      </c>
      <c r="Q449" s="386">
        <v>60</v>
      </c>
      <c r="R449" s="362">
        <v>2.3392724862567742</v>
      </c>
      <c r="S449" s="386">
        <v>52</v>
      </c>
      <c r="T449" s="362">
        <v>2.2159720446603597</v>
      </c>
      <c r="U449" s="387">
        <v>68</v>
      </c>
      <c r="V449" s="360">
        <v>3.1496062992125982</v>
      </c>
      <c r="W449" s="387">
        <v>68</v>
      </c>
      <c r="X449" s="362">
        <v>3.1195522525002293</v>
      </c>
      <c r="Y449" s="386">
        <v>90</v>
      </c>
      <c r="Z449" s="362">
        <v>4.5625063368143568</v>
      </c>
      <c r="AA449" s="386">
        <v>136</v>
      </c>
      <c r="AB449" s="360">
        <v>8.1647355466170382</v>
      </c>
      <c r="AC449" s="359">
        <v>133</v>
      </c>
      <c r="AD449" s="362">
        <v>9.9209309264508434</v>
      </c>
      <c r="AE449" s="386">
        <v>1161</v>
      </c>
      <c r="AF449" s="362">
        <v>39.984846397575424</v>
      </c>
    </row>
    <row r="450" spans="2:32" x14ac:dyDescent="0.25">
      <c r="B450" s="90" t="s">
        <v>262</v>
      </c>
      <c r="C450" s="388"/>
      <c r="D450" s="388"/>
      <c r="E450" s="388"/>
      <c r="F450" s="388"/>
      <c r="G450" s="388"/>
      <c r="H450" s="388"/>
      <c r="I450" s="388"/>
      <c r="J450" s="388"/>
      <c r="K450" s="388"/>
      <c r="L450" s="388"/>
      <c r="M450" s="388"/>
      <c r="N450" s="388"/>
      <c r="O450" s="388"/>
      <c r="P450" s="388"/>
    </row>
    <row r="451" spans="2:32" x14ac:dyDescent="0.25">
      <c r="B451" s="389" t="s">
        <v>516</v>
      </c>
      <c r="C451" s="379"/>
      <c r="D451" s="379"/>
      <c r="E451" s="379"/>
      <c r="F451" s="379"/>
      <c r="G451" s="379"/>
      <c r="H451" s="379"/>
      <c r="I451" s="379"/>
      <c r="J451" s="379"/>
      <c r="K451" s="379"/>
      <c r="L451" s="379"/>
      <c r="M451" s="379"/>
      <c r="N451" s="379"/>
      <c r="O451" s="379"/>
      <c r="P451" s="379"/>
      <c r="AF451" s="495"/>
    </row>
    <row r="452" spans="2:32" x14ac:dyDescent="0.25">
      <c r="B452" s="714" t="s">
        <v>517</v>
      </c>
      <c r="C452" s="714"/>
      <c r="D452" s="714"/>
      <c r="E452" s="714"/>
      <c r="F452" s="714"/>
      <c r="G452" s="714"/>
      <c r="H452" s="714"/>
      <c r="I452" s="714"/>
      <c r="J452" s="714"/>
      <c r="K452" s="714"/>
      <c r="L452" s="714"/>
      <c r="M452" s="714"/>
      <c r="N452" s="714"/>
      <c r="O452" s="714"/>
      <c r="P452" s="714"/>
      <c r="AF452" s="496"/>
    </row>
    <row r="453" spans="2:32" x14ac:dyDescent="0.25">
      <c r="B453" s="390" t="s">
        <v>518</v>
      </c>
      <c r="C453" s="390"/>
      <c r="D453" s="390"/>
      <c r="E453" s="390"/>
      <c r="F453" s="390"/>
      <c r="G453" s="390"/>
      <c r="H453" s="390"/>
      <c r="I453" s="390"/>
      <c r="J453" s="379"/>
      <c r="K453" s="379"/>
      <c r="L453" s="379"/>
      <c r="M453" s="379"/>
      <c r="N453" s="379"/>
      <c r="O453" s="379"/>
      <c r="P453" s="379"/>
      <c r="AF453" s="496"/>
    </row>
    <row r="454" spans="2:32" x14ac:dyDescent="0.25">
      <c r="B454" s="390"/>
      <c r="C454" s="390"/>
      <c r="D454" s="390"/>
      <c r="E454" s="390"/>
      <c r="F454" s="390"/>
      <c r="G454" s="390"/>
      <c r="H454" s="390"/>
      <c r="I454" s="390"/>
      <c r="J454" s="379"/>
      <c r="K454" s="379"/>
      <c r="L454" s="379"/>
      <c r="M454" s="379"/>
      <c r="N454" s="379"/>
      <c r="O454" s="379"/>
      <c r="P454" s="379"/>
    </row>
    <row r="455" spans="2:32" x14ac:dyDescent="0.25">
      <c r="B455" s="390"/>
      <c r="C455" s="390"/>
      <c r="D455" s="390"/>
      <c r="E455" s="390"/>
      <c r="F455" s="390"/>
      <c r="G455" s="390"/>
      <c r="H455" s="390"/>
      <c r="I455" s="390"/>
      <c r="J455" s="379"/>
      <c r="K455" s="379"/>
      <c r="L455" s="379"/>
      <c r="M455" s="379"/>
      <c r="N455" s="379"/>
      <c r="O455" s="379"/>
      <c r="P455" s="379"/>
    </row>
    <row r="457" spans="2:32" ht="18" x14ac:dyDescent="0.25">
      <c r="B457" s="246" t="s">
        <v>548</v>
      </c>
    </row>
    <row r="458" spans="2:32" ht="18" x14ac:dyDescent="0.25">
      <c r="B458" s="246"/>
    </row>
    <row r="461" spans="2:32" ht="30.75" customHeight="1" x14ac:dyDescent="0.25">
      <c r="B461" s="577" t="s">
        <v>549</v>
      </c>
      <c r="C461" s="578"/>
      <c r="D461" s="578"/>
      <c r="E461" s="578"/>
      <c r="F461" s="578"/>
      <c r="G461" s="578"/>
      <c r="H461" s="578"/>
      <c r="I461" s="579"/>
      <c r="J461" s="579"/>
      <c r="L461" s="577" t="s">
        <v>550</v>
      </c>
      <c r="M461" s="578"/>
      <c r="N461" s="578"/>
      <c r="O461" s="578"/>
      <c r="P461" s="578"/>
      <c r="Q461" s="578"/>
      <c r="R461" s="578"/>
      <c r="S461" s="579"/>
      <c r="T461" s="579"/>
      <c r="U461" s="579"/>
      <c r="W461" s="577" t="s">
        <v>551</v>
      </c>
      <c r="X461" s="578"/>
      <c r="Y461" s="578"/>
      <c r="Z461" s="578"/>
      <c r="AA461" s="578"/>
      <c r="AB461" s="578"/>
      <c r="AC461" s="578"/>
      <c r="AD461" s="579"/>
      <c r="AE461" s="579"/>
      <c r="AF461" s="579"/>
    </row>
    <row r="475" spans="2:23" x14ac:dyDescent="0.25">
      <c r="B475" s="40" t="s">
        <v>595</v>
      </c>
      <c r="L475" s="40" t="s">
        <v>595</v>
      </c>
      <c r="W475" s="40" t="s">
        <v>595</v>
      </c>
    </row>
    <row r="476" spans="2:23" x14ac:dyDescent="0.25">
      <c r="B476" s="514" t="s">
        <v>596</v>
      </c>
      <c r="L476" s="514" t="s">
        <v>596</v>
      </c>
      <c r="W476" s="514" t="s">
        <v>596</v>
      </c>
    </row>
    <row r="477" spans="2:23" x14ac:dyDescent="0.25">
      <c r="B477" s="514" t="s">
        <v>597</v>
      </c>
      <c r="L477" s="514" t="s">
        <v>597</v>
      </c>
      <c r="W477" s="514" t="s">
        <v>597</v>
      </c>
    </row>
    <row r="481" spans="2:75" ht="18" x14ac:dyDescent="0.25">
      <c r="B481" s="246" t="s">
        <v>576</v>
      </c>
    </row>
    <row r="484" spans="2:75" ht="30" customHeight="1" thickBot="1" x14ac:dyDescent="0.3">
      <c r="B484" s="574" t="s">
        <v>602</v>
      </c>
      <c r="C484" s="575"/>
      <c r="D484" s="575"/>
      <c r="E484" s="575"/>
      <c r="F484" s="575"/>
      <c r="G484" s="575"/>
      <c r="H484" s="575"/>
      <c r="I484" s="575"/>
      <c r="J484" s="575"/>
      <c r="K484" s="575"/>
      <c r="L484" s="575"/>
      <c r="M484" s="575"/>
      <c r="N484" s="575"/>
      <c r="O484" s="575"/>
      <c r="P484" s="575"/>
      <c r="Q484" s="575"/>
      <c r="R484" s="575"/>
      <c r="S484" s="481"/>
      <c r="T484" s="481"/>
      <c r="U484" s="481"/>
      <c r="V484" s="481"/>
      <c r="W484" s="481"/>
      <c r="X484" s="481"/>
      <c r="Y484" s="481"/>
      <c r="Z484" s="481"/>
      <c r="AA484" s="481"/>
      <c r="AB484" s="481"/>
      <c r="AC484" s="481"/>
      <c r="AD484" s="481"/>
      <c r="AE484" s="481"/>
      <c r="AF484" s="481"/>
      <c r="AG484" s="481"/>
      <c r="AH484" s="481"/>
      <c r="AI484" s="481"/>
      <c r="AJ484" s="481"/>
      <c r="AK484" s="481"/>
      <c r="AL484" s="481"/>
      <c r="AM484" s="481"/>
      <c r="AN484" s="481"/>
      <c r="AO484" s="481"/>
      <c r="AP484" s="481"/>
      <c r="AQ484" s="481"/>
      <c r="AR484" s="481"/>
      <c r="AS484" s="481"/>
      <c r="AT484" s="481"/>
      <c r="AU484" s="481"/>
      <c r="AV484" s="481"/>
      <c r="AW484" s="481"/>
      <c r="AX484" s="481"/>
      <c r="AY484" s="481"/>
      <c r="AZ484" s="481"/>
      <c r="BA484" s="481"/>
      <c r="BB484" s="481"/>
      <c r="BC484" s="481"/>
      <c r="BD484" s="481"/>
      <c r="BE484" s="481"/>
      <c r="BF484" s="481"/>
      <c r="BG484" s="481"/>
      <c r="BH484" s="481"/>
      <c r="BI484" s="481"/>
      <c r="BJ484" s="481"/>
      <c r="BK484" s="481"/>
      <c r="BL484" s="481"/>
      <c r="BM484" s="481"/>
      <c r="BN484" s="481"/>
      <c r="BO484" s="481"/>
      <c r="BP484" s="481"/>
      <c r="BQ484" s="481"/>
      <c r="BR484" s="481"/>
      <c r="BS484" s="481"/>
      <c r="BT484" s="481"/>
      <c r="BU484" s="481"/>
      <c r="BV484" s="481"/>
      <c r="BW484" s="481"/>
    </row>
    <row r="485" spans="2:75" ht="15" customHeight="1" x14ac:dyDescent="0.25">
      <c r="B485" s="568" t="s">
        <v>120</v>
      </c>
      <c r="C485" s="570" t="s">
        <v>577</v>
      </c>
      <c r="D485" s="570"/>
      <c r="E485" s="570"/>
      <c r="F485" s="570" t="s">
        <v>578</v>
      </c>
      <c r="G485" s="570"/>
      <c r="H485" s="570"/>
      <c r="I485" s="570" t="s">
        <v>500</v>
      </c>
      <c r="J485" s="570"/>
      <c r="K485" s="570"/>
      <c r="L485" s="570" t="s">
        <v>501</v>
      </c>
      <c r="M485" s="570"/>
      <c r="N485" s="570"/>
      <c r="O485" s="570" t="s">
        <v>502</v>
      </c>
      <c r="P485" s="570"/>
      <c r="Q485" s="570"/>
      <c r="R485" s="570"/>
      <c r="S485" s="570" t="s">
        <v>503</v>
      </c>
      <c r="T485" s="570"/>
      <c r="U485" s="570"/>
      <c r="V485" s="570" t="s">
        <v>504</v>
      </c>
      <c r="W485" s="570"/>
      <c r="X485" s="570"/>
      <c r="Y485" s="570"/>
      <c r="Z485" s="570" t="s">
        <v>505</v>
      </c>
      <c r="AA485" s="570"/>
      <c r="AB485" s="570"/>
      <c r="AC485" s="570"/>
      <c r="AD485" s="570" t="s">
        <v>506</v>
      </c>
      <c r="AE485" s="570"/>
      <c r="AF485" s="570"/>
      <c r="AG485" s="570"/>
      <c r="AH485" s="570" t="s">
        <v>507</v>
      </c>
      <c r="AI485" s="570"/>
      <c r="AJ485" s="570"/>
      <c r="AK485" s="570"/>
      <c r="AL485" s="570" t="s">
        <v>508</v>
      </c>
      <c r="AM485" s="570"/>
      <c r="AN485" s="570"/>
      <c r="AO485" s="570"/>
      <c r="AP485" s="570" t="s">
        <v>509</v>
      </c>
      <c r="AQ485" s="570"/>
      <c r="AR485" s="570"/>
      <c r="AS485" s="570"/>
      <c r="AT485" s="570" t="s">
        <v>510</v>
      </c>
      <c r="AU485" s="570"/>
      <c r="AV485" s="570"/>
      <c r="AW485" s="570"/>
      <c r="AX485" s="570" t="s">
        <v>511</v>
      </c>
      <c r="AY485" s="570"/>
      <c r="AZ485" s="570"/>
      <c r="BA485" s="570"/>
      <c r="BB485" s="570" t="s">
        <v>579</v>
      </c>
      <c r="BC485" s="570"/>
      <c r="BD485" s="570"/>
      <c r="BE485" s="570"/>
      <c r="BF485" s="570" t="s">
        <v>580</v>
      </c>
      <c r="BG485" s="570"/>
      <c r="BH485" s="570"/>
      <c r="BI485" s="570"/>
      <c r="BJ485" s="570" t="s">
        <v>581</v>
      </c>
      <c r="BK485" s="570"/>
      <c r="BL485" s="570"/>
      <c r="BM485" s="570"/>
      <c r="BN485" s="570" t="s">
        <v>582</v>
      </c>
      <c r="BO485" s="570"/>
      <c r="BP485" s="570"/>
      <c r="BQ485" s="570"/>
      <c r="BR485" s="570" t="s">
        <v>583</v>
      </c>
      <c r="BS485" s="570"/>
      <c r="BT485" s="570"/>
      <c r="BU485" s="570"/>
      <c r="BV485" s="570" t="s">
        <v>584</v>
      </c>
      <c r="BW485" s="572" t="s">
        <v>585</v>
      </c>
    </row>
    <row r="486" spans="2:75" ht="24.75" thickBot="1" x14ac:dyDescent="0.3">
      <c r="B486" s="569"/>
      <c r="C486" s="467" t="s">
        <v>586</v>
      </c>
      <c r="D486" s="467" t="s">
        <v>587</v>
      </c>
      <c r="E486" s="467" t="s">
        <v>147</v>
      </c>
      <c r="F486" s="467" t="s">
        <v>586</v>
      </c>
      <c r="G486" s="467" t="s">
        <v>587</v>
      </c>
      <c r="H486" s="467" t="s">
        <v>147</v>
      </c>
      <c r="I486" s="467" t="s">
        <v>586</v>
      </c>
      <c r="J486" s="467" t="s">
        <v>587</v>
      </c>
      <c r="K486" s="467" t="s">
        <v>147</v>
      </c>
      <c r="L486" s="467" t="s">
        <v>586</v>
      </c>
      <c r="M486" s="467" t="s">
        <v>587</v>
      </c>
      <c r="N486" s="467" t="s">
        <v>147</v>
      </c>
      <c r="O486" s="467" t="s">
        <v>586</v>
      </c>
      <c r="P486" s="467" t="s">
        <v>587</v>
      </c>
      <c r="Q486" s="467" t="s">
        <v>584</v>
      </c>
      <c r="R486" s="467" t="s">
        <v>147</v>
      </c>
      <c r="S486" s="467" t="s">
        <v>586</v>
      </c>
      <c r="T486" s="467" t="s">
        <v>587</v>
      </c>
      <c r="U486" s="467" t="s">
        <v>147</v>
      </c>
      <c r="V486" s="467" t="s">
        <v>586</v>
      </c>
      <c r="W486" s="467" t="s">
        <v>587</v>
      </c>
      <c r="X486" s="467" t="s">
        <v>584</v>
      </c>
      <c r="Y486" s="467" t="s">
        <v>147</v>
      </c>
      <c r="Z486" s="467" t="s">
        <v>586</v>
      </c>
      <c r="AA486" s="467" t="s">
        <v>587</v>
      </c>
      <c r="AB486" s="467" t="s">
        <v>584</v>
      </c>
      <c r="AC486" s="467" t="s">
        <v>147</v>
      </c>
      <c r="AD486" s="467" t="s">
        <v>586</v>
      </c>
      <c r="AE486" s="467" t="s">
        <v>587</v>
      </c>
      <c r="AF486" s="467" t="s">
        <v>584</v>
      </c>
      <c r="AG486" s="467" t="s">
        <v>147</v>
      </c>
      <c r="AH486" s="467" t="s">
        <v>586</v>
      </c>
      <c r="AI486" s="467" t="s">
        <v>587</v>
      </c>
      <c r="AJ486" s="467" t="s">
        <v>584</v>
      </c>
      <c r="AK486" s="467" t="s">
        <v>147</v>
      </c>
      <c r="AL486" s="467" t="s">
        <v>586</v>
      </c>
      <c r="AM486" s="467" t="s">
        <v>587</v>
      </c>
      <c r="AN486" s="467" t="s">
        <v>584</v>
      </c>
      <c r="AO486" s="467" t="s">
        <v>147</v>
      </c>
      <c r="AP486" s="467" t="s">
        <v>586</v>
      </c>
      <c r="AQ486" s="467" t="s">
        <v>587</v>
      </c>
      <c r="AR486" s="467" t="s">
        <v>584</v>
      </c>
      <c r="AS486" s="467" t="s">
        <v>147</v>
      </c>
      <c r="AT486" s="467" t="s">
        <v>586</v>
      </c>
      <c r="AU486" s="467" t="s">
        <v>587</v>
      </c>
      <c r="AV486" s="467" t="s">
        <v>584</v>
      </c>
      <c r="AW486" s="467" t="s">
        <v>147</v>
      </c>
      <c r="AX486" s="467" t="s">
        <v>586</v>
      </c>
      <c r="AY486" s="467" t="s">
        <v>587</v>
      </c>
      <c r="AZ486" s="467" t="s">
        <v>584</v>
      </c>
      <c r="BA486" s="467" t="s">
        <v>147</v>
      </c>
      <c r="BB486" s="467" t="s">
        <v>586</v>
      </c>
      <c r="BC486" s="467" t="s">
        <v>587</v>
      </c>
      <c r="BD486" s="467" t="s">
        <v>584</v>
      </c>
      <c r="BE486" s="467" t="s">
        <v>147</v>
      </c>
      <c r="BF486" s="467" t="s">
        <v>586</v>
      </c>
      <c r="BG486" s="467" t="s">
        <v>587</v>
      </c>
      <c r="BH486" s="467" t="s">
        <v>584</v>
      </c>
      <c r="BI486" s="467" t="s">
        <v>147</v>
      </c>
      <c r="BJ486" s="467" t="s">
        <v>586</v>
      </c>
      <c r="BK486" s="467" t="s">
        <v>587</v>
      </c>
      <c r="BL486" s="467" t="s">
        <v>584</v>
      </c>
      <c r="BM486" s="467" t="s">
        <v>147</v>
      </c>
      <c r="BN486" s="467" t="s">
        <v>586</v>
      </c>
      <c r="BO486" s="467" t="s">
        <v>587</v>
      </c>
      <c r="BP486" s="467" t="s">
        <v>584</v>
      </c>
      <c r="BQ486" s="467" t="s">
        <v>147</v>
      </c>
      <c r="BR486" s="467" t="s">
        <v>586</v>
      </c>
      <c r="BS486" s="467" t="s">
        <v>587</v>
      </c>
      <c r="BT486" s="467" t="s">
        <v>584</v>
      </c>
      <c r="BU486" s="467" t="s">
        <v>147</v>
      </c>
      <c r="BV486" s="571"/>
      <c r="BW486" s="573"/>
    </row>
    <row r="487" spans="2:75" ht="15.75" thickBot="1" x14ac:dyDescent="0.3">
      <c r="B487" s="423" t="s">
        <v>1</v>
      </c>
      <c r="C487" s="265">
        <v>0</v>
      </c>
      <c r="D487" s="265">
        <v>1</v>
      </c>
      <c r="E487" s="265">
        <v>1</v>
      </c>
      <c r="F487" s="265">
        <v>328</v>
      </c>
      <c r="G487" s="265">
        <v>252</v>
      </c>
      <c r="H487" s="265">
        <v>580</v>
      </c>
      <c r="I487" s="265">
        <v>1849</v>
      </c>
      <c r="J487" s="265">
        <v>1284</v>
      </c>
      <c r="K487" s="265">
        <v>3133</v>
      </c>
      <c r="L487" s="265">
        <v>4187</v>
      </c>
      <c r="M487" s="265">
        <v>2605</v>
      </c>
      <c r="N487" s="265">
        <v>6792</v>
      </c>
      <c r="O487" s="265">
        <v>5481</v>
      </c>
      <c r="P487" s="265">
        <v>3730</v>
      </c>
      <c r="Q487" s="265">
        <v>3</v>
      </c>
      <c r="R487" s="265">
        <v>9214</v>
      </c>
      <c r="S487" s="265">
        <v>6343</v>
      </c>
      <c r="T487" s="265">
        <v>4310</v>
      </c>
      <c r="U487" s="265">
        <v>10653</v>
      </c>
      <c r="V487" s="265">
        <v>5204</v>
      </c>
      <c r="W487" s="265">
        <v>3568</v>
      </c>
      <c r="X487" s="265">
        <v>1</v>
      </c>
      <c r="Y487" s="265">
        <v>8773</v>
      </c>
      <c r="Z487" s="265">
        <v>4738</v>
      </c>
      <c r="AA487" s="265">
        <v>3114</v>
      </c>
      <c r="AB487" s="265">
        <v>1</v>
      </c>
      <c r="AC487" s="265">
        <v>7853</v>
      </c>
      <c r="AD487" s="265">
        <v>4708</v>
      </c>
      <c r="AE487" s="265">
        <v>3282</v>
      </c>
      <c r="AF487" s="265">
        <v>4</v>
      </c>
      <c r="AG487" s="265">
        <v>7994</v>
      </c>
      <c r="AH487" s="265">
        <v>4415</v>
      </c>
      <c r="AI487" s="265">
        <v>3421</v>
      </c>
      <c r="AJ487" s="265">
        <v>3</v>
      </c>
      <c r="AK487" s="265">
        <v>7839</v>
      </c>
      <c r="AL487" s="265">
        <v>5204</v>
      </c>
      <c r="AM487" s="265">
        <v>4371</v>
      </c>
      <c r="AN487" s="265">
        <v>5</v>
      </c>
      <c r="AO487" s="265">
        <v>9580</v>
      </c>
      <c r="AP487" s="265">
        <v>5913</v>
      </c>
      <c r="AQ487" s="265">
        <v>5242</v>
      </c>
      <c r="AR487" s="265">
        <v>1</v>
      </c>
      <c r="AS487" s="265">
        <v>11156</v>
      </c>
      <c r="AT487" s="265">
        <v>6049</v>
      </c>
      <c r="AU487" s="265">
        <v>5822</v>
      </c>
      <c r="AV487" s="265">
        <v>3</v>
      </c>
      <c r="AW487" s="265">
        <v>11874</v>
      </c>
      <c r="AX487" s="265">
        <v>5759</v>
      </c>
      <c r="AY487" s="265">
        <v>5690</v>
      </c>
      <c r="AZ487" s="265">
        <v>4</v>
      </c>
      <c r="BA487" s="265">
        <v>11453</v>
      </c>
      <c r="BB487" s="265">
        <v>4971</v>
      </c>
      <c r="BC487" s="265">
        <v>4971</v>
      </c>
      <c r="BD487" s="265">
        <v>4</v>
      </c>
      <c r="BE487" s="265">
        <v>9946</v>
      </c>
      <c r="BF487" s="265">
        <v>4362</v>
      </c>
      <c r="BG487" s="265">
        <v>4478</v>
      </c>
      <c r="BH487" s="265">
        <v>6</v>
      </c>
      <c r="BI487" s="265">
        <v>8846</v>
      </c>
      <c r="BJ487" s="265">
        <v>3950</v>
      </c>
      <c r="BK487" s="265">
        <v>4449</v>
      </c>
      <c r="BL487" s="265">
        <v>2</v>
      </c>
      <c r="BM487" s="265">
        <v>8401</v>
      </c>
      <c r="BN487" s="265">
        <v>7908</v>
      </c>
      <c r="BO487" s="265">
        <v>10566</v>
      </c>
      <c r="BP487" s="265">
        <v>54</v>
      </c>
      <c r="BQ487" s="265">
        <v>18528</v>
      </c>
      <c r="BR487" s="265">
        <v>1</v>
      </c>
      <c r="BS487" s="265">
        <v>1</v>
      </c>
      <c r="BT487" s="265">
        <v>18</v>
      </c>
      <c r="BU487" s="265">
        <v>20</v>
      </c>
      <c r="BV487" s="265">
        <v>9</v>
      </c>
      <c r="BW487" s="468">
        <v>152645</v>
      </c>
    </row>
    <row r="488" spans="2:75" x14ac:dyDescent="0.25">
      <c r="B488" s="469" t="s">
        <v>88</v>
      </c>
      <c r="C488" s="470">
        <v>0</v>
      </c>
      <c r="D488" s="470">
        <v>0</v>
      </c>
      <c r="E488" s="470">
        <v>0</v>
      </c>
      <c r="F488" s="470">
        <v>1</v>
      </c>
      <c r="G488" s="470">
        <v>1</v>
      </c>
      <c r="H488" s="470">
        <v>2</v>
      </c>
      <c r="I488" s="470">
        <v>6</v>
      </c>
      <c r="J488" s="470">
        <v>5</v>
      </c>
      <c r="K488" s="470">
        <v>11</v>
      </c>
      <c r="L488" s="470">
        <v>16</v>
      </c>
      <c r="M488" s="470">
        <v>4</v>
      </c>
      <c r="N488" s="470">
        <v>20</v>
      </c>
      <c r="O488" s="470">
        <v>28</v>
      </c>
      <c r="P488" s="470">
        <v>19</v>
      </c>
      <c r="Q488" s="470">
        <v>0</v>
      </c>
      <c r="R488" s="470">
        <v>47</v>
      </c>
      <c r="S488" s="470">
        <v>38</v>
      </c>
      <c r="T488" s="470">
        <v>22</v>
      </c>
      <c r="U488" s="470">
        <v>60</v>
      </c>
      <c r="V488" s="470">
        <v>32</v>
      </c>
      <c r="W488" s="470">
        <v>19</v>
      </c>
      <c r="X488" s="470">
        <v>0</v>
      </c>
      <c r="Y488" s="470">
        <v>51</v>
      </c>
      <c r="Z488" s="470">
        <v>26</v>
      </c>
      <c r="AA488" s="470">
        <v>18</v>
      </c>
      <c r="AB488" s="470">
        <v>0</v>
      </c>
      <c r="AC488" s="470">
        <v>44</v>
      </c>
      <c r="AD488" s="470">
        <v>29</v>
      </c>
      <c r="AE488" s="470">
        <v>18</v>
      </c>
      <c r="AF488" s="470">
        <v>0</v>
      </c>
      <c r="AG488" s="470">
        <v>47</v>
      </c>
      <c r="AH488" s="470">
        <v>31</v>
      </c>
      <c r="AI488" s="470">
        <v>16</v>
      </c>
      <c r="AJ488" s="470">
        <v>0</v>
      </c>
      <c r="AK488" s="470">
        <v>47</v>
      </c>
      <c r="AL488" s="470">
        <v>52</v>
      </c>
      <c r="AM488" s="470">
        <v>24</v>
      </c>
      <c r="AN488" s="470">
        <v>0</v>
      </c>
      <c r="AO488" s="470">
        <v>76</v>
      </c>
      <c r="AP488" s="470">
        <v>48</v>
      </c>
      <c r="AQ488" s="470">
        <v>33</v>
      </c>
      <c r="AR488" s="470">
        <v>0</v>
      </c>
      <c r="AS488" s="470">
        <v>81</v>
      </c>
      <c r="AT488" s="470">
        <v>49</v>
      </c>
      <c r="AU488" s="470">
        <v>47</v>
      </c>
      <c r="AV488" s="470">
        <v>0</v>
      </c>
      <c r="AW488" s="470">
        <v>96</v>
      </c>
      <c r="AX488" s="470">
        <v>44</v>
      </c>
      <c r="AY488" s="470">
        <v>46</v>
      </c>
      <c r="AZ488" s="470">
        <v>0</v>
      </c>
      <c r="BA488" s="470">
        <v>90</v>
      </c>
      <c r="BB488" s="470">
        <v>45</v>
      </c>
      <c r="BC488" s="470">
        <v>39</v>
      </c>
      <c r="BD488" s="470">
        <v>0</v>
      </c>
      <c r="BE488" s="470">
        <v>84</v>
      </c>
      <c r="BF488" s="470">
        <v>45</v>
      </c>
      <c r="BG488" s="470">
        <v>20</v>
      </c>
      <c r="BH488" s="470">
        <v>0</v>
      </c>
      <c r="BI488" s="470">
        <v>65</v>
      </c>
      <c r="BJ488" s="470">
        <v>27</v>
      </c>
      <c r="BK488" s="470">
        <v>30</v>
      </c>
      <c r="BL488" s="470">
        <v>0</v>
      </c>
      <c r="BM488" s="470">
        <v>57</v>
      </c>
      <c r="BN488" s="470">
        <v>83</v>
      </c>
      <c r="BO488" s="470">
        <v>83</v>
      </c>
      <c r="BP488" s="470">
        <v>0</v>
      </c>
      <c r="BQ488" s="470">
        <v>166</v>
      </c>
      <c r="BR488" s="470">
        <v>0</v>
      </c>
      <c r="BS488" s="470">
        <v>0</v>
      </c>
      <c r="BT488" s="470">
        <v>0</v>
      </c>
      <c r="BU488" s="470">
        <v>0</v>
      </c>
      <c r="BV488" s="470">
        <v>0</v>
      </c>
      <c r="BW488" s="471">
        <v>1044</v>
      </c>
    </row>
    <row r="489" spans="2:75" x14ac:dyDescent="0.25">
      <c r="B489" s="472" t="s">
        <v>89</v>
      </c>
      <c r="C489" s="473">
        <v>0</v>
      </c>
      <c r="D489" s="473">
        <v>0</v>
      </c>
      <c r="E489" s="473">
        <v>0</v>
      </c>
      <c r="F489" s="473">
        <v>3</v>
      </c>
      <c r="G489" s="473">
        <v>6</v>
      </c>
      <c r="H489" s="473">
        <v>9</v>
      </c>
      <c r="I489" s="473">
        <v>13</v>
      </c>
      <c r="J489" s="473">
        <v>6</v>
      </c>
      <c r="K489" s="473">
        <v>19</v>
      </c>
      <c r="L489" s="473">
        <v>21</v>
      </c>
      <c r="M489" s="473">
        <v>17</v>
      </c>
      <c r="N489" s="473">
        <v>38</v>
      </c>
      <c r="O489" s="473">
        <v>23</v>
      </c>
      <c r="P489" s="473">
        <v>13</v>
      </c>
      <c r="Q489" s="473">
        <v>0</v>
      </c>
      <c r="R489" s="473">
        <v>36</v>
      </c>
      <c r="S489" s="473">
        <v>55</v>
      </c>
      <c r="T489" s="473">
        <v>28</v>
      </c>
      <c r="U489" s="473">
        <v>83</v>
      </c>
      <c r="V489" s="473">
        <v>40</v>
      </c>
      <c r="W489" s="473">
        <v>28</v>
      </c>
      <c r="X489" s="473">
        <v>0</v>
      </c>
      <c r="Y489" s="473">
        <v>68</v>
      </c>
      <c r="Z489" s="473">
        <v>32</v>
      </c>
      <c r="AA489" s="473">
        <v>15</v>
      </c>
      <c r="AB489" s="473">
        <v>0</v>
      </c>
      <c r="AC489" s="473">
        <v>47</v>
      </c>
      <c r="AD489" s="473">
        <v>28</v>
      </c>
      <c r="AE489" s="473">
        <v>24</v>
      </c>
      <c r="AF489" s="473">
        <v>0</v>
      </c>
      <c r="AG489" s="473">
        <v>52</v>
      </c>
      <c r="AH489" s="473">
        <v>32</v>
      </c>
      <c r="AI489" s="473">
        <v>12</v>
      </c>
      <c r="AJ489" s="473">
        <v>0</v>
      </c>
      <c r="AK489" s="473">
        <v>44</v>
      </c>
      <c r="AL489" s="473">
        <v>23</v>
      </c>
      <c r="AM489" s="473">
        <v>22</v>
      </c>
      <c r="AN489" s="473">
        <v>0</v>
      </c>
      <c r="AO489" s="473">
        <v>45</v>
      </c>
      <c r="AP489" s="473">
        <v>34</v>
      </c>
      <c r="AQ489" s="473">
        <v>27</v>
      </c>
      <c r="AR489" s="473">
        <v>0</v>
      </c>
      <c r="AS489" s="473">
        <v>61</v>
      </c>
      <c r="AT489" s="473">
        <v>34</v>
      </c>
      <c r="AU489" s="473">
        <v>32</v>
      </c>
      <c r="AV489" s="473">
        <v>0</v>
      </c>
      <c r="AW489" s="473">
        <v>66</v>
      </c>
      <c r="AX489" s="473">
        <v>40</v>
      </c>
      <c r="AY489" s="473">
        <v>41</v>
      </c>
      <c r="AZ489" s="473">
        <v>0</v>
      </c>
      <c r="BA489" s="473">
        <v>81</v>
      </c>
      <c r="BB489" s="473">
        <v>44</v>
      </c>
      <c r="BC489" s="473">
        <v>38</v>
      </c>
      <c r="BD489" s="473">
        <v>0</v>
      </c>
      <c r="BE489" s="473">
        <v>82</v>
      </c>
      <c r="BF489" s="473">
        <v>32</v>
      </c>
      <c r="BG489" s="473">
        <v>24</v>
      </c>
      <c r="BH489" s="473">
        <v>0</v>
      </c>
      <c r="BI489" s="473">
        <v>56</v>
      </c>
      <c r="BJ489" s="473">
        <v>21</v>
      </c>
      <c r="BK489" s="473">
        <v>26</v>
      </c>
      <c r="BL489" s="473">
        <v>0</v>
      </c>
      <c r="BM489" s="473">
        <v>47</v>
      </c>
      <c r="BN489" s="473">
        <v>58</v>
      </c>
      <c r="BO489" s="473">
        <v>67</v>
      </c>
      <c r="BP489" s="473">
        <v>0</v>
      </c>
      <c r="BQ489" s="473">
        <v>125</v>
      </c>
      <c r="BR489" s="473">
        <v>0</v>
      </c>
      <c r="BS489" s="473">
        <v>0</v>
      </c>
      <c r="BT489" s="473">
        <v>0</v>
      </c>
      <c r="BU489" s="473">
        <v>0</v>
      </c>
      <c r="BV489" s="473">
        <v>0</v>
      </c>
      <c r="BW489" s="474">
        <v>959</v>
      </c>
    </row>
    <row r="490" spans="2:75" x14ac:dyDescent="0.25">
      <c r="B490" s="472" t="s">
        <v>90</v>
      </c>
      <c r="C490" s="473">
        <v>0</v>
      </c>
      <c r="D490" s="473">
        <v>0</v>
      </c>
      <c r="E490" s="473">
        <v>0</v>
      </c>
      <c r="F490" s="473">
        <v>0</v>
      </c>
      <c r="G490" s="473">
        <v>0</v>
      </c>
      <c r="H490" s="473">
        <v>0</v>
      </c>
      <c r="I490" s="473">
        <v>1</v>
      </c>
      <c r="J490" s="473">
        <v>0</v>
      </c>
      <c r="K490" s="473">
        <v>1</v>
      </c>
      <c r="L490" s="473">
        <v>3</v>
      </c>
      <c r="M490" s="473">
        <v>1</v>
      </c>
      <c r="N490" s="473">
        <v>4</v>
      </c>
      <c r="O490" s="473">
        <v>2</v>
      </c>
      <c r="P490" s="473">
        <v>3</v>
      </c>
      <c r="Q490" s="473">
        <v>0</v>
      </c>
      <c r="R490" s="473">
        <v>5</v>
      </c>
      <c r="S490" s="473">
        <v>9</v>
      </c>
      <c r="T490" s="473">
        <v>6</v>
      </c>
      <c r="U490" s="473">
        <v>15</v>
      </c>
      <c r="V490" s="473">
        <v>7</v>
      </c>
      <c r="W490" s="473">
        <v>1</v>
      </c>
      <c r="X490" s="473">
        <v>0</v>
      </c>
      <c r="Y490" s="473">
        <v>8</v>
      </c>
      <c r="Z490" s="473">
        <v>4</v>
      </c>
      <c r="AA490" s="473">
        <v>3</v>
      </c>
      <c r="AB490" s="473">
        <v>0</v>
      </c>
      <c r="AC490" s="473">
        <v>7</v>
      </c>
      <c r="AD490" s="473">
        <v>5</v>
      </c>
      <c r="AE490" s="473">
        <v>1</v>
      </c>
      <c r="AF490" s="473">
        <v>0</v>
      </c>
      <c r="AG490" s="473">
        <v>6</v>
      </c>
      <c r="AH490" s="473">
        <v>6</v>
      </c>
      <c r="AI490" s="473">
        <v>3</v>
      </c>
      <c r="AJ490" s="473">
        <v>0</v>
      </c>
      <c r="AK490" s="473">
        <v>9</v>
      </c>
      <c r="AL490" s="473">
        <v>6</v>
      </c>
      <c r="AM490" s="473">
        <v>2</v>
      </c>
      <c r="AN490" s="473">
        <v>0</v>
      </c>
      <c r="AO490" s="473">
        <v>8</v>
      </c>
      <c r="AP490" s="473">
        <v>12</v>
      </c>
      <c r="AQ490" s="473">
        <v>1</v>
      </c>
      <c r="AR490" s="473">
        <v>0</v>
      </c>
      <c r="AS490" s="473">
        <v>13</v>
      </c>
      <c r="AT490" s="473">
        <v>12</v>
      </c>
      <c r="AU490" s="473">
        <v>8</v>
      </c>
      <c r="AV490" s="473">
        <v>0</v>
      </c>
      <c r="AW490" s="473">
        <v>20</v>
      </c>
      <c r="AX490" s="473">
        <v>12</v>
      </c>
      <c r="AY490" s="473">
        <v>8</v>
      </c>
      <c r="AZ490" s="473">
        <v>0</v>
      </c>
      <c r="BA490" s="473">
        <v>20</v>
      </c>
      <c r="BB490" s="473">
        <v>16</v>
      </c>
      <c r="BC490" s="473">
        <v>6</v>
      </c>
      <c r="BD490" s="473">
        <v>0</v>
      </c>
      <c r="BE490" s="473">
        <v>22</v>
      </c>
      <c r="BF490" s="473">
        <v>11</v>
      </c>
      <c r="BG490" s="473">
        <v>15</v>
      </c>
      <c r="BH490" s="473">
        <v>0</v>
      </c>
      <c r="BI490" s="473">
        <v>26</v>
      </c>
      <c r="BJ490" s="473">
        <v>13</v>
      </c>
      <c r="BK490" s="473">
        <v>4</v>
      </c>
      <c r="BL490" s="473">
        <v>0</v>
      </c>
      <c r="BM490" s="473">
        <v>17</v>
      </c>
      <c r="BN490" s="473">
        <v>28</v>
      </c>
      <c r="BO490" s="473">
        <v>16</v>
      </c>
      <c r="BP490" s="473">
        <v>0</v>
      </c>
      <c r="BQ490" s="473">
        <v>44</v>
      </c>
      <c r="BR490" s="473">
        <v>0</v>
      </c>
      <c r="BS490" s="473">
        <v>0</v>
      </c>
      <c r="BT490" s="473">
        <v>0</v>
      </c>
      <c r="BU490" s="473">
        <v>0</v>
      </c>
      <c r="BV490" s="473">
        <v>0</v>
      </c>
      <c r="BW490" s="474">
        <v>225</v>
      </c>
    </row>
    <row r="491" spans="2:75" x14ac:dyDescent="0.25">
      <c r="B491" s="472" t="s">
        <v>91</v>
      </c>
      <c r="C491" s="473">
        <v>0</v>
      </c>
      <c r="D491" s="473">
        <v>0</v>
      </c>
      <c r="E491" s="473">
        <v>0</v>
      </c>
      <c r="F491" s="473">
        <v>1</v>
      </c>
      <c r="G491" s="473">
        <v>1</v>
      </c>
      <c r="H491" s="473">
        <v>2</v>
      </c>
      <c r="I491" s="473">
        <v>8</v>
      </c>
      <c r="J491" s="473">
        <v>3</v>
      </c>
      <c r="K491" s="473">
        <v>11</v>
      </c>
      <c r="L491" s="473">
        <v>12</v>
      </c>
      <c r="M491" s="473">
        <v>8</v>
      </c>
      <c r="N491" s="473">
        <v>20</v>
      </c>
      <c r="O491" s="473">
        <v>9</v>
      </c>
      <c r="P491" s="473">
        <v>10</v>
      </c>
      <c r="Q491" s="473">
        <v>0</v>
      </c>
      <c r="R491" s="473">
        <v>19</v>
      </c>
      <c r="S491" s="473">
        <v>7</v>
      </c>
      <c r="T491" s="473">
        <v>2</v>
      </c>
      <c r="U491" s="473">
        <v>9</v>
      </c>
      <c r="V491" s="473">
        <v>6</v>
      </c>
      <c r="W491" s="473">
        <v>9</v>
      </c>
      <c r="X491" s="473">
        <v>0</v>
      </c>
      <c r="Y491" s="473">
        <v>15</v>
      </c>
      <c r="Z491" s="473">
        <v>6</v>
      </c>
      <c r="AA491" s="473">
        <v>6</v>
      </c>
      <c r="AB491" s="473">
        <v>0</v>
      </c>
      <c r="AC491" s="473">
        <v>12</v>
      </c>
      <c r="AD491" s="473">
        <v>11</v>
      </c>
      <c r="AE491" s="473">
        <v>4</v>
      </c>
      <c r="AF491" s="473">
        <v>0</v>
      </c>
      <c r="AG491" s="473">
        <v>15</v>
      </c>
      <c r="AH491" s="473">
        <v>15</v>
      </c>
      <c r="AI491" s="473">
        <v>9</v>
      </c>
      <c r="AJ491" s="473">
        <v>0</v>
      </c>
      <c r="AK491" s="473">
        <v>24</v>
      </c>
      <c r="AL491" s="473">
        <v>8</v>
      </c>
      <c r="AM491" s="473">
        <v>13</v>
      </c>
      <c r="AN491" s="473">
        <v>0</v>
      </c>
      <c r="AO491" s="473">
        <v>21</v>
      </c>
      <c r="AP491" s="473">
        <v>12</v>
      </c>
      <c r="AQ491" s="473">
        <v>8</v>
      </c>
      <c r="AR491" s="473">
        <v>0</v>
      </c>
      <c r="AS491" s="473">
        <v>20</v>
      </c>
      <c r="AT491" s="473">
        <v>13</v>
      </c>
      <c r="AU491" s="473">
        <v>9</v>
      </c>
      <c r="AV491" s="473">
        <v>0</v>
      </c>
      <c r="AW491" s="473">
        <v>22</v>
      </c>
      <c r="AX491" s="473">
        <v>28</v>
      </c>
      <c r="AY491" s="473">
        <v>12</v>
      </c>
      <c r="AZ491" s="473">
        <v>0</v>
      </c>
      <c r="BA491" s="473">
        <v>40</v>
      </c>
      <c r="BB491" s="473">
        <v>18</v>
      </c>
      <c r="BC491" s="473">
        <v>13</v>
      </c>
      <c r="BD491" s="473">
        <v>0</v>
      </c>
      <c r="BE491" s="473">
        <v>31</v>
      </c>
      <c r="BF491" s="473">
        <v>17</v>
      </c>
      <c r="BG491" s="473">
        <v>13</v>
      </c>
      <c r="BH491" s="473">
        <v>0</v>
      </c>
      <c r="BI491" s="473">
        <v>30</v>
      </c>
      <c r="BJ491" s="473">
        <v>15</v>
      </c>
      <c r="BK491" s="473">
        <v>8</v>
      </c>
      <c r="BL491" s="473">
        <v>0</v>
      </c>
      <c r="BM491" s="473">
        <v>23</v>
      </c>
      <c r="BN491" s="473">
        <v>16</v>
      </c>
      <c r="BO491" s="473">
        <v>13</v>
      </c>
      <c r="BP491" s="473">
        <v>0</v>
      </c>
      <c r="BQ491" s="473">
        <v>29</v>
      </c>
      <c r="BR491" s="473">
        <v>0</v>
      </c>
      <c r="BS491" s="473">
        <v>0</v>
      </c>
      <c r="BT491" s="473">
        <v>0</v>
      </c>
      <c r="BU491" s="473">
        <v>0</v>
      </c>
      <c r="BV491" s="473">
        <v>0</v>
      </c>
      <c r="BW491" s="474">
        <v>343</v>
      </c>
    </row>
    <row r="492" spans="2:75" x14ac:dyDescent="0.25">
      <c r="B492" s="472" t="s">
        <v>92</v>
      </c>
      <c r="C492" s="473">
        <v>0</v>
      </c>
      <c r="D492" s="473">
        <v>0</v>
      </c>
      <c r="E492" s="473">
        <v>0</v>
      </c>
      <c r="F492" s="473">
        <v>2</v>
      </c>
      <c r="G492" s="473">
        <v>0</v>
      </c>
      <c r="H492" s="473">
        <v>2</v>
      </c>
      <c r="I492" s="473">
        <v>5</v>
      </c>
      <c r="J492" s="473">
        <v>7</v>
      </c>
      <c r="K492" s="473">
        <v>12</v>
      </c>
      <c r="L492" s="473">
        <v>12</v>
      </c>
      <c r="M492" s="473">
        <v>8</v>
      </c>
      <c r="N492" s="473">
        <v>20</v>
      </c>
      <c r="O492" s="473">
        <v>13</v>
      </c>
      <c r="P492" s="473">
        <v>21</v>
      </c>
      <c r="Q492" s="473">
        <v>0</v>
      </c>
      <c r="R492" s="473">
        <v>34</v>
      </c>
      <c r="S492" s="473">
        <v>33</v>
      </c>
      <c r="T492" s="473">
        <v>15</v>
      </c>
      <c r="U492" s="473">
        <v>48</v>
      </c>
      <c r="V492" s="473">
        <v>17</v>
      </c>
      <c r="W492" s="473">
        <v>11</v>
      </c>
      <c r="X492" s="473">
        <v>0</v>
      </c>
      <c r="Y492" s="473">
        <v>28</v>
      </c>
      <c r="Z492" s="473">
        <v>17</v>
      </c>
      <c r="AA492" s="473">
        <v>14</v>
      </c>
      <c r="AB492" s="473">
        <v>0</v>
      </c>
      <c r="AC492" s="473">
        <v>31</v>
      </c>
      <c r="AD492" s="473">
        <v>14</v>
      </c>
      <c r="AE492" s="473">
        <v>10</v>
      </c>
      <c r="AF492" s="473">
        <v>0</v>
      </c>
      <c r="AG492" s="473">
        <v>24</v>
      </c>
      <c r="AH492" s="473">
        <v>15</v>
      </c>
      <c r="AI492" s="473">
        <v>11</v>
      </c>
      <c r="AJ492" s="473">
        <v>0</v>
      </c>
      <c r="AK492" s="473">
        <v>26</v>
      </c>
      <c r="AL492" s="473">
        <v>13</v>
      </c>
      <c r="AM492" s="473">
        <v>11</v>
      </c>
      <c r="AN492" s="473">
        <v>0</v>
      </c>
      <c r="AO492" s="473">
        <v>24</v>
      </c>
      <c r="AP492" s="473">
        <v>17</v>
      </c>
      <c r="AQ492" s="473">
        <v>14</v>
      </c>
      <c r="AR492" s="473">
        <v>0</v>
      </c>
      <c r="AS492" s="473">
        <v>31</v>
      </c>
      <c r="AT492" s="473">
        <v>16</v>
      </c>
      <c r="AU492" s="473">
        <v>21</v>
      </c>
      <c r="AV492" s="473">
        <v>0</v>
      </c>
      <c r="AW492" s="473">
        <v>37</v>
      </c>
      <c r="AX492" s="473">
        <v>20</v>
      </c>
      <c r="AY492" s="473">
        <v>29</v>
      </c>
      <c r="AZ492" s="473">
        <v>0</v>
      </c>
      <c r="BA492" s="473">
        <v>49</v>
      </c>
      <c r="BB492" s="473">
        <v>19</v>
      </c>
      <c r="BC492" s="473">
        <v>9</v>
      </c>
      <c r="BD492" s="473">
        <v>0</v>
      </c>
      <c r="BE492" s="473">
        <v>28</v>
      </c>
      <c r="BF492" s="473">
        <v>19</v>
      </c>
      <c r="BG492" s="473">
        <v>20</v>
      </c>
      <c r="BH492" s="473">
        <v>0</v>
      </c>
      <c r="BI492" s="473">
        <v>39</v>
      </c>
      <c r="BJ492" s="473">
        <v>15</v>
      </c>
      <c r="BK492" s="473">
        <v>11</v>
      </c>
      <c r="BL492" s="473">
        <v>0</v>
      </c>
      <c r="BM492" s="473">
        <v>26</v>
      </c>
      <c r="BN492" s="473">
        <v>35</v>
      </c>
      <c r="BO492" s="473">
        <v>45</v>
      </c>
      <c r="BP492" s="473">
        <v>1</v>
      </c>
      <c r="BQ492" s="473">
        <v>81</v>
      </c>
      <c r="BR492" s="473">
        <v>0</v>
      </c>
      <c r="BS492" s="473">
        <v>0</v>
      </c>
      <c r="BT492" s="473">
        <v>0</v>
      </c>
      <c r="BU492" s="473">
        <v>0</v>
      </c>
      <c r="BV492" s="473">
        <v>0</v>
      </c>
      <c r="BW492" s="474">
        <v>540</v>
      </c>
    </row>
    <row r="493" spans="2:75" x14ac:dyDescent="0.25">
      <c r="B493" s="472" t="s">
        <v>93</v>
      </c>
      <c r="C493" s="473">
        <v>0</v>
      </c>
      <c r="D493" s="473">
        <v>0</v>
      </c>
      <c r="E493" s="473">
        <v>0</v>
      </c>
      <c r="F493" s="473">
        <v>0</v>
      </c>
      <c r="G493" s="473">
        <v>0</v>
      </c>
      <c r="H493" s="473">
        <v>0</v>
      </c>
      <c r="I493" s="473">
        <v>1</v>
      </c>
      <c r="J493" s="473">
        <v>0</v>
      </c>
      <c r="K493" s="473">
        <v>1</v>
      </c>
      <c r="L493" s="473">
        <v>1</v>
      </c>
      <c r="M493" s="473">
        <v>0</v>
      </c>
      <c r="N493" s="473">
        <v>1</v>
      </c>
      <c r="O493" s="473">
        <v>2</v>
      </c>
      <c r="P493" s="473">
        <v>0</v>
      </c>
      <c r="Q493" s="473">
        <v>0</v>
      </c>
      <c r="R493" s="473">
        <v>2</v>
      </c>
      <c r="S493" s="473">
        <v>2</v>
      </c>
      <c r="T493" s="473">
        <v>2</v>
      </c>
      <c r="U493" s="473">
        <v>4</v>
      </c>
      <c r="V493" s="473">
        <v>2</v>
      </c>
      <c r="W493" s="473">
        <v>1</v>
      </c>
      <c r="X493" s="473">
        <v>0</v>
      </c>
      <c r="Y493" s="473">
        <v>3</v>
      </c>
      <c r="Z493" s="473">
        <v>2</v>
      </c>
      <c r="AA493" s="473">
        <v>6</v>
      </c>
      <c r="AB493" s="473">
        <v>0</v>
      </c>
      <c r="AC493" s="473">
        <v>8</v>
      </c>
      <c r="AD493" s="473">
        <v>5</v>
      </c>
      <c r="AE493" s="473">
        <v>4</v>
      </c>
      <c r="AF493" s="473">
        <v>0</v>
      </c>
      <c r="AG493" s="473">
        <v>9</v>
      </c>
      <c r="AH493" s="473">
        <v>3</v>
      </c>
      <c r="AI493" s="473">
        <v>5</v>
      </c>
      <c r="AJ493" s="473">
        <v>0</v>
      </c>
      <c r="AK493" s="473">
        <v>8</v>
      </c>
      <c r="AL493" s="473">
        <v>9</v>
      </c>
      <c r="AM493" s="473">
        <v>5</v>
      </c>
      <c r="AN493" s="473">
        <v>0</v>
      </c>
      <c r="AO493" s="473">
        <v>14</v>
      </c>
      <c r="AP493" s="473">
        <v>9</v>
      </c>
      <c r="AQ493" s="473">
        <v>7</v>
      </c>
      <c r="AR493" s="473">
        <v>0</v>
      </c>
      <c r="AS493" s="473">
        <v>16</v>
      </c>
      <c r="AT493" s="473">
        <v>7</v>
      </c>
      <c r="AU493" s="473">
        <v>3</v>
      </c>
      <c r="AV493" s="473">
        <v>0</v>
      </c>
      <c r="AW493" s="473">
        <v>10</v>
      </c>
      <c r="AX493" s="473">
        <v>8</v>
      </c>
      <c r="AY493" s="473">
        <v>6</v>
      </c>
      <c r="AZ493" s="473">
        <v>0</v>
      </c>
      <c r="BA493" s="473">
        <v>14</v>
      </c>
      <c r="BB493" s="473">
        <v>5</v>
      </c>
      <c r="BC493" s="473">
        <v>6</v>
      </c>
      <c r="BD493" s="473">
        <v>0</v>
      </c>
      <c r="BE493" s="473">
        <v>11</v>
      </c>
      <c r="BF493" s="473">
        <v>5</v>
      </c>
      <c r="BG493" s="473">
        <v>6</v>
      </c>
      <c r="BH493" s="473">
        <v>0</v>
      </c>
      <c r="BI493" s="473">
        <v>11</v>
      </c>
      <c r="BJ493" s="473">
        <v>6</v>
      </c>
      <c r="BK493" s="473">
        <v>6</v>
      </c>
      <c r="BL493" s="473">
        <v>0</v>
      </c>
      <c r="BM493" s="473">
        <v>12</v>
      </c>
      <c r="BN493" s="473">
        <v>18</v>
      </c>
      <c r="BO493" s="473">
        <v>18</v>
      </c>
      <c r="BP493" s="473">
        <v>0</v>
      </c>
      <c r="BQ493" s="473">
        <v>36</v>
      </c>
      <c r="BR493" s="473">
        <v>0</v>
      </c>
      <c r="BS493" s="473">
        <v>0</v>
      </c>
      <c r="BT493" s="473">
        <v>0</v>
      </c>
      <c r="BU493" s="473">
        <v>0</v>
      </c>
      <c r="BV493" s="473">
        <v>0</v>
      </c>
      <c r="BW493" s="474">
        <v>160</v>
      </c>
    </row>
    <row r="494" spans="2:75" x14ac:dyDescent="0.25">
      <c r="B494" s="472" t="s">
        <v>236</v>
      </c>
      <c r="C494" s="473">
        <v>0</v>
      </c>
      <c r="D494" s="473">
        <v>0</v>
      </c>
      <c r="E494" s="473">
        <v>0</v>
      </c>
      <c r="F494" s="473">
        <v>0</v>
      </c>
      <c r="G494" s="473">
        <v>0</v>
      </c>
      <c r="H494" s="473">
        <v>0</v>
      </c>
      <c r="I494" s="473">
        <v>6</v>
      </c>
      <c r="J494" s="473">
        <v>3</v>
      </c>
      <c r="K494" s="473">
        <v>9</v>
      </c>
      <c r="L494" s="473">
        <v>8</v>
      </c>
      <c r="M494" s="473">
        <v>10</v>
      </c>
      <c r="N494" s="473">
        <v>18</v>
      </c>
      <c r="O494" s="473">
        <v>34</v>
      </c>
      <c r="P494" s="473">
        <v>15</v>
      </c>
      <c r="Q494" s="473">
        <v>0</v>
      </c>
      <c r="R494" s="473">
        <v>49</v>
      </c>
      <c r="S494" s="473">
        <v>28</v>
      </c>
      <c r="T494" s="473">
        <v>11</v>
      </c>
      <c r="U494" s="473">
        <v>39</v>
      </c>
      <c r="V494" s="473">
        <v>35</v>
      </c>
      <c r="W494" s="473">
        <v>17</v>
      </c>
      <c r="X494" s="473">
        <v>0</v>
      </c>
      <c r="Y494" s="473">
        <v>52</v>
      </c>
      <c r="Z494" s="473">
        <v>17</v>
      </c>
      <c r="AA494" s="473">
        <v>15</v>
      </c>
      <c r="AB494" s="473">
        <v>0</v>
      </c>
      <c r="AC494" s="473">
        <v>32</v>
      </c>
      <c r="AD494" s="473">
        <v>23</v>
      </c>
      <c r="AE494" s="473">
        <v>27</v>
      </c>
      <c r="AF494" s="473">
        <v>0</v>
      </c>
      <c r="AG494" s="473">
        <v>50</v>
      </c>
      <c r="AH494" s="473">
        <v>20</v>
      </c>
      <c r="AI494" s="473">
        <v>26</v>
      </c>
      <c r="AJ494" s="473">
        <v>0</v>
      </c>
      <c r="AK494" s="473">
        <v>46</v>
      </c>
      <c r="AL494" s="473">
        <v>26</v>
      </c>
      <c r="AM494" s="473">
        <v>27</v>
      </c>
      <c r="AN494" s="473">
        <v>0</v>
      </c>
      <c r="AO494" s="473">
        <v>53</v>
      </c>
      <c r="AP494" s="473">
        <v>39</v>
      </c>
      <c r="AQ494" s="473">
        <v>52</v>
      </c>
      <c r="AR494" s="473">
        <v>0</v>
      </c>
      <c r="AS494" s="473">
        <v>91</v>
      </c>
      <c r="AT494" s="473">
        <v>42</v>
      </c>
      <c r="AU494" s="473">
        <v>67</v>
      </c>
      <c r="AV494" s="473">
        <v>0</v>
      </c>
      <c r="AW494" s="473">
        <v>109</v>
      </c>
      <c r="AX494" s="473">
        <v>54</v>
      </c>
      <c r="AY494" s="473">
        <v>94</v>
      </c>
      <c r="AZ494" s="473">
        <v>0</v>
      </c>
      <c r="BA494" s="473">
        <v>148</v>
      </c>
      <c r="BB494" s="473">
        <v>37</v>
      </c>
      <c r="BC494" s="473">
        <v>76</v>
      </c>
      <c r="BD494" s="473">
        <v>0</v>
      </c>
      <c r="BE494" s="473">
        <v>113</v>
      </c>
      <c r="BF494" s="473">
        <v>27</v>
      </c>
      <c r="BG494" s="473">
        <v>62</v>
      </c>
      <c r="BH494" s="473">
        <v>0</v>
      </c>
      <c r="BI494" s="473">
        <v>89</v>
      </c>
      <c r="BJ494" s="473">
        <v>51</v>
      </c>
      <c r="BK494" s="473">
        <v>68</v>
      </c>
      <c r="BL494" s="473">
        <v>0</v>
      </c>
      <c r="BM494" s="473">
        <v>119</v>
      </c>
      <c r="BN494" s="473">
        <v>93</v>
      </c>
      <c r="BO494" s="473">
        <v>95</v>
      </c>
      <c r="BP494" s="473">
        <v>0</v>
      </c>
      <c r="BQ494" s="473">
        <v>188</v>
      </c>
      <c r="BR494" s="473">
        <v>0</v>
      </c>
      <c r="BS494" s="473">
        <v>0</v>
      </c>
      <c r="BT494" s="473">
        <v>0</v>
      </c>
      <c r="BU494" s="473">
        <v>0</v>
      </c>
      <c r="BV494" s="473">
        <v>0</v>
      </c>
      <c r="BW494" s="474">
        <v>1205</v>
      </c>
    </row>
    <row r="495" spans="2:75" x14ac:dyDescent="0.25">
      <c r="B495" s="472" t="s">
        <v>94</v>
      </c>
      <c r="C495" s="473">
        <v>0</v>
      </c>
      <c r="D495" s="473">
        <v>0</v>
      </c>
      <c r="E495" s="473">
        <v>0</v>
      </c>
      <c r="F495" s="473">
        <v>2</v>
      </c>
      <c r="G495" s="473">
        <v>0</v>
      </c>
      <c r="H495" s="473">
        <v>2</v>
      </c>
      <c r="I495" s="473">
        <v>3</v>
      </c>
      <c r="J495" s="473">
        <v>4</v>
      </c>
      <c r="K495" s="473">
        <v>7</v>
      </c>
      <c r="L495" s="473">
        <v>25</v>
      </c>
      <c r="M495" s="473">
        <v>8</v>
      </c>
      <c r="N495" s="473">
        <v>33</v>
      </c>
      <c r="O495" s="473">
        <v>28</v>
      </c>
      <c r="P495" s="473">
        <v>12</v>
      </c>
      <c r="Q495" s="473">
        <v>0</v>
      </c>
      <c r="R495" s="473">
        <v>40</v>
      </c>
      <c r="S495" s="473">
        <v>19</v>
      </c>
      <c r="T495" s="473">
        <v>11</v>
      </c>
      <c r="U495" s="473">
        <v>30</v>
      </c>
      <c r="V495" s="473">
        <v>20</v>
      </c>
      <c r="W495" s="473">
        <v>19</v>
      </c>
      <c r="X495" s="473">
        <v>0</v>
      </c>
      <c r="Y495" s="473">
        <v>39</v>
      </c>
      <c r="Z495" s="473">
        <v>23</v>
      </c>
      <c r="AA495" s="473">
        <v>6</v>
      </c>
      <c r="AB495" s="473">
        <v>0</v>
      </c>
      <c r="AC495" s="473">
        <v>29</v>
      </c>
      <c r="AD495" s="473">
        <v>19</v>
      </c>
      <c r="AE495" s="473">
        <v>15</v>
      </c>
      <c r="AF495" s="473">
        <v>0</v>
      </c>
      <c r="AG495" s="473">
        <v>34</v>
      </c>
      <c r="AH495" s="473">
        <v>17</v>
      </c>
      <c r="AI495" s="473">
        <v>10</v>
      </c>
      <c r="AJ495" s="473">
        <v>0</v>
      </c>
      <c r="AK495" s="473">
        <v>27</v>
      </c>
      <c r="AL495" s="473">
        <v>26</v>
      </c>
      <c r="AM495" s="473">
        <v>21</v>
      </c>
      <c r="AN495" s="473">
        <v>0</v>
      </c>
      <c r="AO495" s="473">
        <v>47</v>
      </c>
      <c r="AP495" s="473">
        <v>31</v>
      </c>
      <c r="AQ495" s="473">
        <v>11</v>
      </c>
      <c r="AR495" s="473">
        <v>0</v>
      </c>
      <c r="AS495" s="473">
        <v>42</v>
      </c>
      <c r="AT495" s="473">
        <v>27</v>
      </c>
      <c r="AU495" s="473">
        <v>18</v>
      </c>
      <c r="AV495" s="473">
        <v>0</v>
      </c>
      <c r="AW495" s="473">
        <v>45</v>
      </c>
      <c r="AX495" s="473">
        <v>30</v>
      </c>
      <c r="AY495" s="473">
        <v>20</v>
      </c>
      <c r="AZ495" s="473">
        <v>0</v>
      </c>
      <c r="BA495" s="473">
        <v>50</v>
      </c>
      <c r="BB495" s="473">
        <v>10</v>
      </c>
      <c r="BC495" s="473">
        <v>10</v>
      </c>
      <c r="BD495" s="473">
        <v>0</v>
      </c>
      <c r="BE495" s="473">
        <v>20</v>
      </c>
      <c r="BF495" s="473">
        <v>15</v>
      </c>
      <c r="BG495" s="473">
        <v>15</v>
      </c>
      <c r="BH495" s="473">
        <v>0</v>
      </c>
      <c r="BI495" s="473">
        <v>30</v>
      </c>
      <c r="BJ495" s="473">
        <v>13</v>
      </c>
      <c r="BK495" s="473">
        <v>2</v>
      </c>
      <c r="BL495" s="473">
        <v>0</v>
      </c>
      <c r="BM495" s="473">
        <v>15</v>
      </c>
      <c r="BN495" s="473">
        <v>14</v>
      </c>
      <c r="BO495" s="473">
        <v>15</v>
      </c>
      <c r="BP495" s="473">
        <v>0</v>
      </c>
      <c r="BQ495" s="473">
        <v>29</v>
      </c>
      <c r="BR495" s="473">
        <v>0</v>
      </c>
      <c r="BS495" s="473">
        <v>0</v>
      </c>
      <c r="BT495" s="473">
        <v>0</v>
      </c>
      <c r="BU495" s="473">
        <v>0</v>
      </c>
      <c r="BV495" s="473">
        <v>0</v>
      </c>
      <c r="BW495" s="474">
        <v>519</v>
      </c>
    </row>
    <row r="496" spans="2:75" x14ac:dyDescent="0.25">
      <c r="B496" s="472" t="s">
        <v>95</v>
      </c>
      <c r="C496" s="473">
        <v>0</v>
      </c>
      <c r="D496" s="473">
        <v>0</v>
      </c>
      <c r="E496" s="473">
        <v>0</v>
      </c>
      <c r="F496" s="473">
        <v>1</v>
      </c>
      <c r="G496" s="473">
        <v>0</v>
      </c>
      <c r="H496" s="473">
        <v>1</v>
      </c>
      <c r="I496" s="473">
        <v>7</v>
      </c>
      <c r="J496" s="473">
        <v>5</v>
      </c>
      <c r="K496" s="473">
        <v>12</v>
      </c>
      <c r="L496" s="473">
        <v>5</v>
      </c>
      <c r="M496" s="473">
        <v>5</v>
      </c>
      <c r="N496" s="473">
        <v>10</v>
      </c>
      <c r="O496" s="473">
        <v>9</v>
      </c>
      <c r="P496" s="473">
        <v>5</v>
      </c>
      <c r="Q496" s="473">
        <v>0</v>
      </c>
      <c r="R496" s="473">
        <v>14</v>
      </c>
      <c r="S496" s="473">
        <v>4</v>
      </c>
      <c r="T496" s="473">
        <v>4</v>
      </c>
      <c r="U496" s="473">
        <v>8</v>
      </c>
      <c r="V496" s="473">
        <v>5</v>
      </c>
      <c r="W496" s="473">
        <v>3</v>
      </c>
      <c r="X496" s="473">
        <v>0</v>
      </c>
      <c r="Y496" s="473">
        <v>8</v>
      </c>
      <c r="Z496" s="473">
        <v>6</v>
      </c>
      <c r="AA496" s="473">
        <v>4</v>
      </c>
      <c r="AB496" s="473">
        <v>0</v>
      </c>
      <c r="AC496" s="473">
        <v>10</v>
      </c>
      <c r="AD496" s="473">
        <v>4</v>
      </c>
      <c r="AE496" s="473">
        <v>4</v>
      </c>
      <c r="AF496" s="473">
        <v>0</v>
      </c>
      <c r="AG496" s="473">
        <v>8</v>
      </c>
      <c r="AH496" s="473">
        <v>7</v>
      </c>
      <c r="AI496" s="473">
        <v>8</v>
      </c>
      <c r="AJ496" s="473">
        <v>0</v>
      </c>
      <c r="AK496" s="473">
        <v>15</v>
      </c>
      <c r="AL496" s="473">
        <v>10</v>
      </c>
      <c r="AM496" s="473">
        <v>9</v>
      </c>
      <c r="AN496" s="473">
        <v>0</v>
      </c>
      <c r="AO496" s="473">
        <v>19</v>
      </c>
      <c r="AP496" s="473">
        <v>11</v>
      </c>
      <c r="AQ496" s="473">
        <v>2</v>
      </c>
      <c r="AR496" s="473">
        <v>0</v>
      </c>
      <c r="AS496" s="473">
        <v>13</v>
      </c>
      <c r="AT496" s="473">
        <v>13</v>
      </c>
      <c r="AU496" s="473">
        <v>8</v>
      </c>
      <c r="AV496" s="473">
        <v>0</v>
      </c>
      <c r="AW496" s="473">
        <v>21</v>
      </c>
      <c r="AX496" s="473">
        <v>9</v>
      </c>
      <c r="AY496" s="473">
        <v>7</v>
      </c>
      <c r="AZ496" s="473">
        <v>0</v>
      </c>
      <c r="BA496" s="473">
        <v>16</v>
      </c>
      <c r="BB496" s="473">
        <v>3</v>
      </c>
      <c r="BC496" s="473">
        <v>2</v>
      </c>
      <c r="BD496" s="473">
        <v>0</v>
      </c>
      <c r="BE496" s="473">
        <v>5</v>
      </c>
      <c r="BF496" s="473">
        <v>2</v>
      </c>
      <c r="BG496" s="473">
        <v>3</v>
      </c>
      <c r="BH496" s="473">
        <v>0</v>
      </c>
      <c r="BI496" s="473">
        <v>5</v>
      </c>
      <c r="BJ496" s="473">
        <v>1</v>
      </c>
      <c r="BK496" s="473">
        <v>2</v>
      </c>
      <c r="BL496" s="473">
        <v>0</v>
      </c>
      <c r="BM496" s="473">
        <v>3</v>
      </c>
      <c r="BN496" s="473">
        <v>5</v>
      </c>
      <c r="BO496" s="473">
        <v>1</v>
      </c>
      <c r="BP496" s="473">
        <v>0</v>
      </c>
      <c r="BQ496" s="473">
        <v>6</v>
      </c>
      <c r="BR496" s="473">
        <v>0</v>
      </c>
      <c r="BS496" s="473">
        <v>0</v>
      </c>
      <c r="BT496" s="473">
        <v>0</v>
      </c>
      <c r="BU496" s="473">
        <v>0</v>
      </c>
      <c r="BV496" s="473">
        <v>0</v>
      </c>
      <c r="BW496" s="474">
        <v>174</v>
      </c>
    </row>
    <row r="497" spans="2:75" x14ac:dyDescent="0.25">
      <c r="B497" s="472" t="s">
        <v>96</v>
      </c>
      <c r="C497" s="473">
        <v>0</v>
      </c>
      <c r="D497" s="473">
        <v>0</v>
      </c>
      <c r="E497" s="473">
        <v>0</v>
      </c>
      <c r="F497" s="473">
        <v>0</v>
      </c>
      <c r="G497" s="473">
        <v>0</v>
      </c>
      <c r="H497" s="473">
        <v>0</v>
      </c>
      <c r="I497" s="473">
        <v>2</v>
      </c>
      <c r="J497" s="473">
        <v>1</v>
      </c>
      <c r="K497" s="473">
        <v>3</v>
      </c>
      <c r="L497" s="473">
        <v>5</v>
      </c>
      <c r="M497" s="473">
        <v>5</v>
      </c>
      <c r="N497" s="473">
        <v>10</v>
      </c>
      <c r="O497" s="473">
        <v>7</v>
      </c>
      <c r="P497" s="473">
        <v>3</v>
      </c>
      <c r="Q497" s="473">
        <v>0</v>
      </c>
      <c r="R497" s="473">
        <v>10</v>
      </c>
      <c r="S497" s="473">
        <v>10</v>
      </c>
      <c r="T497" s="473">
        <v>5</v>
      </c>
      <c r="U497" s="473">
        <v>15</v>
      </c>
      <c r="V497" s="473">
        <v>7</v>
      </c>
      <c r="W497" s="473">
        <v>3</v>
      </c>
      <c r="X497" s="473">
        <v>0</v>
      </c>
      <c r="Y497" s="473">
        <v>10</v>
      </c>
      <c r="Z497" s="473">
        <v>10</v>
      </c>
      <c r="AA497" s="473">
        <v>2</v>
      </c>
      <c r="AB497" s="473">
        <v>0</v>
      </c>
      <c r="AC497" s="473">
        <v>12</v>
      </c>
      <c r="AD497" s="473">
        <v>6</v>
      </c>
      <c r="AE497" s="473">
        <v>6</v>
      </c>
      <c r="AF497" s="473">
        <v>0</v>
      </c>
      <c r="AG497" s="473">
        <v>12</v>
      </c>
      <c r="AH497" s="473">
        <v>6</v>
      </c>
      <c r="AI497" s="473">
        <v>1</v>
      </c>
      <c r="AJ497" s="473">
        <v>0</v>
      </c>
      <c r="AK497" s="473">
        <v>7</v>
      </c>
      <c r="AL497" s="473">
        <v>7</v>
      </c>
      <c r="AM497" s="473">
        <v>4</v>
      </c>
      <c r="AN497" s="473">
        <v>0</v>
      </c>
      <c r="AO497" s="473">
        <v>11</v>
      </c>
      <c r="AP497" s="473">
        <v>9</v>
      </c>
      <c r="AQ497" s="473">
        <v>8</v>
      </c>
      <c r="AR497" s="473">
        <v>0</v>
      </c>
      <c r="AS497" s="473">
        <v>17</v>
      </c>
      <c r="AT497" s="473">
        <v>14</v>
      </c>
      <c r="AU497" s="473">
        <v>12</v>
      </c>
      <c r="AV497" s="473">
        <v>0</v>
      </c>
      <c r="AW497" s="473">
        <v>26</v>
      </c>
      <c r="AX497" s="473">
        <v>13</v>
      </c>
      <c r="AY497" s="473">
        <v>12</v>
      </c>
      <c r="AZ497" s="473">
        <v>0</v>
      </c>
      <c r="BA497" s="473">
        <v>25</v>
      </c>
      <c r="BB497" s="473">
        <v>12</v>
      </c>
      <c r="BC497" s="473">
        <v>10</v>
      </c>
      <c r="BD497" s="473">
        <v>0</v>
      </c>
      <c r="BE497" s="473">
        <v>22</v>
      </c>
      <c r="BF497" s="473">
        <v>12</v>
      </c>
      <c r="BG497" s="473">
        <v>10</v>
      </c>
      <c r="BH497" s="473">
        <v>0</v>
      </c>
      <c r="BI497" s="473">
        <v>22</v>
      </c>
      <c r="BJ497" s="473">
        <v>9</v>
      </c>
      <c r="BK497" s="473">
        <v>8</v>
      </c>
      <c r="BL497" s="473">
        <v>0</v>
      </c>
      <c r="BM497" s="473">
        <v>17</v>
      </c>
      <c r="BN497" s="473">
        <v>13</v>
      </c>
      <c r="BO497" s="473">
        <v>11</v>
      </c>
      <c r="BP497" s="473">
        <v>0</v>
      </c>
      <c r="BQ497" s="473">
        <v>24</v>
      </c>
      <c r="BR497" s="473">
        <v>0</v>
      </c>
      <c r="BS497" s="473">
        <v>0</v>
      </c>
      <c r="BT497" s="473">
        <v>0</v>
      </c>
      <c r="BU497" s="473">
        <v>0</v>
      </c>
      <c r="BV497" s="473">
        <v>0</v>
      </c>
      <c r="BW497" s="474">
        <v>243</v>
      </c>
    </row>
    <row r="498" spans="2:75" x14ac:dyDescent="0.25">
      <c r="B498" s="472" t="s">
        <v>97</v>
      </c>
      <c r="C498" s="473">
        <v>0</v>
      </c>
      <c r="D498" s="473">
        <v>0</v>
      </c>
      <c r="E498" s="473">
        <v>0</v>
      </c>
      <c r="F498" s="473">
        <v>0</v>
      </c>
      <c r="G498" s="473">
        <v>0</v>
      </c>
      <c r="H498" s="473">
        <v>0</v>
      </c>
      <c r="I498" s="473">
        <v>0</v>
      </c>
      <c r="J498" s="473">
        <v>3</v>
      </c>
      <c r="K498" s="473">
        <v>3</v>
      </c>
      <c r="L498" s="473">
        <v>14</v>
      </c>
      <c r="M498" s="473">
        <v>8</v>
      </c>
      <c r="N498" s="473">
        <v>22</v>
      </c>
      <c r="O498" s="473">
        <v>10</v>
      </c>
      <c r="P498" s="473">
        <v>6</v>
      </c>
      <c r="Q498" s="473">
        <v>0</v>
      </c>
      <c r="R498" s="473">
        <v>16</v>
      </c>
      <c r="S498" s="473">
        <v>19</v>
      </c>
      <c r="T498" s="473">
        <v>16</v>
      </c>
      <c r="U498" s="473">
        <v>35</v>
      </c>
      <c r="V498" s="473">
        <v>17</v>
      </c>
      <c r="W498" s="473">
        <v>9</v>
      </c>
      <c r="X498" s="473">
        <v>0</v>
      </c>
      <c r="Y498" s="473">
        <v>26</v>
      </c>
      <c r="Z498" s="473">
        <v>20</v>
      </c>
      <c r="AA498" s="473">
        <v>14</v>
      </c>
      <c r="AB498" s="473">
        <v>0</v>
      </c>
      <c r="AC498" s="473">
        <v>34</v>
      </c>
      <c r="AD498" s="473">
        <v>17</v>
      </c>
      <c r="AE498" s="473">
        <v>9</v>
      </c>
      <c r="AF498" s="473">
        <v>0</v>
      </c>
      <c r="AG498" s="473">
        <v>26</v>
      </c>
      <c r="AH498" s="473">
        <v>12</v>
      </c>
      <c r="AI498" s="473">
        <v>10</v>
      </c>
      <c r="AJ498" s="473">
        <v>0</v>
      </c>
      <c r="AK498" s="473">
        <v>22</v>
      </c>
      <c r="AL498" s="473">
        <v>13</v>
      </c>
      <c r="AM498" s="473">
        <v>16</v>
      </c>
      <c r="AN498" s="473">
        <v>0</v>
      </c>
      <c r="AO498" s="473">
        <v>29</v>
      </c>
      <c r="AP498" s="473">
        <v>22</v>
      </c>
      <c r="AQ498" s="473">
        <v>18</v>
      </c>
      <c r="AR498" s="473">
        <v>0</v>
      </c>
      <c r="AS498" s="473">
        <v>40</v>
      </c>
      <c r="AT498" s="473">
        <v>27</v>
      </c>
      <c r="AU498" s="473">
        <v>13</v>
      </c>
      <c r="AV498" s="473">
        <v>0</v>
      </c>
      <c r="AW498" s="473">
        <v>40</v>
      </c>
      <c r="AX498" s="473">
        <v>21</v>
      </c>
      <c r="AY498" s="473">
        <v>14</v>
      </c>
      <c r="AZ498" s="473">
        <v>0</v>
      </c>
      <c r="BA498" s="473">
        <v>35</v>
      </c>
      <c r="BB498" s="473">
        <v>13</v>
      </c>
      <c r="BC498" s="473">
        <v>12</v>
      </c>
      <c r="BD498" s="473">
        <v>0</v>
      </c>
      <c r="BE498" s="473">
        <v>25</v>
      </c>
      <c r="BF498" s="473">
        <v>24</v>
      </c>
      <c r="BG498" s="473">
        <v>18</v>
      </c>
      <c r="BH498" s="473">
        <v>0</v>
      </c>
      <c r="BI498" s="473">
        <v>42</v>
      </c>
      <c r="BJ498" s="473">
        <v>9</v>
      </c>
      <c r="BK498" s="473">
        <v>9</v>
      </c>
      <c r="BL498" s="473">
        <v>0</v>
      </c>
      <c r="BM498" s="473">
        <v>18</v>
      </c>
      <c r="BN498" s="473">
        <v>14</v>
      </c>
      <c r="BO498" s="473">
        <v>31</v>
      </c>
      <c r="BP498" s="473">
        <v>0</v>
      </c>
      <c r="BQ498" s="473">
        <v>45</v>
      </c>
      <c r="BR498" s="473">
        <v>0</v>
      </c>
      <c r="BS498" s="473">
        <v>0</v>
      </c>
      <c r="BT498" s="473">
        <v>0</v>
      </c>
      <c r="BU498" s="473">
        <v>0</v>
      </c>
      <c r="BV498" s="473">
        <v>0</v>
      </c>
      <c r="BW498" s="474">
        <v>458</v>
      </c>
    </row>
    <row r="499" spans="2:75" x14ac:dyDescent="0.25">
      <c r="B499" s="472" t="s">
        <v>98</v>
      </c>
      <c r="C499" s="473">
        <v>0</v>
      </c>
      <c r="D499" s="473">
        <v>0</v>
      </c>
      <c r="E499" s="473">
        <v>0</v>
      </c>
      <c r="F499" s="473">
        <v>4</v>
      </c>
      <c r="G499" s="473">
        <v>0</v>
      </c>
      <c r="H499" s="473">
        <v>4</v>
      </c>
      <c r="I499" s="473">
        <v>1</v>
      </c>
      <c r="J499" s="473">
        <v>3</v>
      </c>
      <c r="K499" s="473">
        <v>4</v>
      </c>
      <c r="L499" s="473">
        <v>6</v>
      </c>
      <c r="M499" s="473">
        <v>7</v>
      </c>
      <c r="N499" s="473">
        <v>13</v>
      </c>
      <c r="O499" s="473">
        <v>8</v>
      </c>
      <c r="P499" s="473">
        <v>10</v>
      </c>
      <c r="Q499" s="473">
        <v>0</v>
      </c>
      <c r="R499" s="473">
        <v>18</v>
      </c>
      <c r="S499" s="473">
        <v>14</v>
      </c>
      <c r="T499" s="473">
        <v>8</v>
      </c>
      <c r="U499" s="473">
        <v>22</v>
      </c>
      <c r="V499" s="473">
        <v>10</v>
      </c>
      <c r="W499" s="473">
        <v>9</v>
      </c>
      <c r="X499" s="473">
        <v>0</v>
      </c>
      <c r="Y499" s="473">
        <v>19</v>
      </c>
      <c r="Z499" s="473">
        <v>12</v>
      </c>
      <c r="AA499" s="473">
        <v>8</v>
      </c>
      <c r="AB499" s="473">
        <v>0</v>
      </c>
      <c r="AC499" s="473">
        <v>20</v>
      </c>
      <c r="AD499" s="473">
        <v>7</v>
      </c>
      <c r="AE499" s="473">
        <v>9</v>
      </c>
      <c r="AF499" s="473">
        <v>0</v>
      </c>
      <c r="AG499" s="473">
        <v>16</v>
      </c>
      <c r="AH499" s="473">
        <v>6</v>
      </c>
      <c r="AI499" s="473">
        <v>12</v>
      </c>
      <c r="AJ499" s="473">
        <v>0</v>
      </c>
      <c r="AK499" s="473">
        <v>18</v>
      </c>
      <c r="AL499" s="473">
        <v>4</v>
      </c>
      <c r="AM499" s="473">
        <v>12</v>
      </c>
      <c r="AN499" s="473">
        <v>0</v>
      </c>
      <c r="AO499" s="473">
        <v>16</v>
      </c>
      <c r="AP499" s="473">
        <v>10</v>
      </c>
      <c r="AQ499" s="473">
        <v>11</v>
      </c>
      <c r="AR499" s="473">
        <v>0</v>
      </c>
      <c r="AS499" s="473">
        <v>21</v>
      </c>
      <c r="AT499" s="473">
        <v>17</v>
      </c>
      <c r="AU499" s="473">
        <v>15</v>
      </c>
      <c r="AV499" s="473">
        <v>0</v>
      </c>
      <c r="AW499" s="473">
        <v>32</v>
      </c>
      <c r="AX499" s="473">
        <v>16</v>
      </c>
      <c r="AY499" s="473">
        <v>19</v>
      </c>
      <c r="AZ499" s="473">
        <v>0</v>
      </c>
      <c r="BA499" s="473">
        <v>35</v>
      </c>
      <c r="BB499" s="473">
        <v>10</v>
      </c>
      <c r="BC499" s="473">
        <v>18</v>
      </c>
      <c r="BD499" s="473">
        <v>0</v>
      </c>
      <c r="BE499" s="473">
        <v>28</v>
      </c>
      <c r="BF499" s="473">
        <v>19</v>
      </c>
      <c r="BG499" s="473">
        <v>13</v>
      </c>
      <c r="BH499" s="473">
        <v>0</v>
      </c>
      <c r="BI499" s="473">
        <v>32</v>
      </c>
      <c r="BJ499" s="473">
        <v>14</v>
      </c>
      <c r="BK499" s="473">
        <v>16</v>
      </c>
      <c r="BL499" s="473">
        <v>0</v>
      </c>
      <c r="BM499" s="473">
        <v>30</v>
      </c>
      <c r="BN499" s="473">
        <v>21</v>
      </c>
      <c r="BO499" s="473">
        <v>42</v>
      </c>
      <c r="BP499" s="473">
        <v>0</v>
      </c>
      <c r="BQ499" s="473">
        <v>63</v>
      </c>
      <c r="BR499" s="473">
        <v>0</v>
      </c>
      <c r="BS499" s="473">
        <v>0</v>
      </c>
      <c r="BT499" s="473">
        <v>0</v>
      </c>
      <c r="BU499" s="473">
        <v>0</v>
      </c>
      <c r="BV499" s="473">
        <v>0</v>
      </c>
      <c r="BW499" s="474">
        <v>391</v>
      </c>
    </row>
    <row r="500" spans="2:75" x14ac:dyDescent="0.25">
      <c r="B500" s="472" t="s">
        <v>99</v>
      </c>
      <c r="C500" s="473">
        <v>0</v>
      </c>
      <c r="D500" s="473">
        <v>0</v>
      </c>
      <c r="E500" s="473">
        <v>0</v>
      </c>
      <c r="F500" s="473">
        <v>0</v>
      </c>
      <c r="G500" s="473">
        <v>0</v>
      </c>
      <c r="H500" s="473">
        <v>0</v>
      </c>
      <c r="I500" s="473">
        <v>2</v>
      </c>
      <c r="J500" s="473">
        <v>1</v>
      </c>
      <c r="K500" s="473">
        <v>3</v>
      </c>
      <c r="L500" s="473">
        <v>3</v>
      </c>
      <c r="M500" s="473">
        <v>1</v>
      </c>
      <c r="N500" s="473">
        <v>4</v>
      </c>
      <c r="O500" s="473">
        <v>4</v>
      </c>
      <c r="P500" s="473">
        <v>5</v>
      </c>
      <c r="Q500" s="473">
        <v>0</v>
      </c>
      <c r="R500" s="473">
        <v>9</v>
      </c>
      <c r="S500" s="473">
        <v>15</v>
      </c>
      <c r="T500" s="473">
        <v>7</v>
      </c>
      <c r="U500" s="473">
        <v>22</v>
      </c>
      <c r="V500" s="473">
        <v>13</v>
      </c>
      <c r="W500" s="473">
        <v>10</v>
      </c>
      <c r="X500" s="473">
        <v>0</v>
      </c>
      <c r="Y500" s="473">
        <v>23</v>
      </c>
      <c r="Z500" s="473">
        <v>5</v>
      </c>
      <c r="AA500" s="473">
        <v>4</v>
      </c>
      <c r="AB500" s="473">
        <v>0</v>
      </c>
      <c r="AC500" s="473">
        <v>9</v>
      </c>
      <c r="AD500" s="473">
        <v>4</v>
      </c>
      <c r="AE500" s="473">
        <v>1</v>
      </c>
      <c r="AF500" s="473">
        <v>0</v>
      </c>
      <c r="AG500" s="473">
        <v>5</v>
      </c>
      <c r="AH500" s="473">
        <v>9</v>
      </c>
      <c r="AI500" s="473">
        <v>6</v>
      </c>
      <c r="AJ500" s="473">
        <v>0</v>
      </c>
      <c r="AK500" s="473">
        <v>15</v>
      </c>
      <c r="AL500" s="473">
        <v>11</v>
      </c>
      <c r="AM500" s="473">
        <v>9</v>
      </c>
      <c r="AN500" s="473">
        <v>0</v>
      </c>
      <c r="AO500" s="473">
        <v>20</v>
      </c>
      <c r="AP500" s="473">
        <v>3</v>
      </c>
      <c r="AQ500" s="473">
        <v>3</v>
      </c>
      <c r="AR500" s="473">
        <v>0</v>
      </c>
      <c r="AS500" s="473">
        <v>6</v>
      </c>
      <c r="AT500" s="473">
        <v>5</v>
      </c>
      <c r="AU500" s="473">
        <v>5</v>
      </c>
      <c r="AV500" s="473">
        <v>0</v>
      </c>
      <c r="AW500" s="473">
        <v>10</v>
      </c>
      <c r="AX500" s="473">
        <v>9</v>
      </c>
      <c r="AY500" s="473">
        <v>7</v>
      </c>
      <c r="AZ500" s="473">
        <v>0</v>
      </c>
      <c r="BA500" s="473">
        <v>16</v>
      </c>
      <c r="BB500" s="473">
        <v>5</v>
      </c>
      <c r="BC500" s="473">
        <v>6</v>
      </c>
      <c r="BD500" s="473">
        <v>0</v>
      </c>
      <c r="BE500" s="473">
        <v>11</v>
      </c>
      <c r="BF500" s="473">
        <v>4</v>
      </c>
      <c r="BG500" s="473">
        <v>5</v>
      </c>
      <c r="BH500" s="473">
        <v>0</v>
      </c>
      <c r="BI500" s="473">
        <v>9</v>
      </c>
      <c r="BJ500" s="473">
        <v>12</v>
      </c>
      <c r="BK500" s="473">
        <v>8</v>
      </c>
      <c r="BL500" s="473">
        <v>0</v>
      </c>
      <c r="BM500" s="473">
        <v>20</v>
      </c>
      <c r="BN500" s="473">
        <v>19</v>
      </c>
      <c r="BO500" s="473">
        <v>27</v>
      </c>
      <c r="BP500" s="473">
        <v>0</v>
      </c>
      <c r="BQ500" s="473">
        <v>46</v>
      </c>
      <c r="BR500" s="473">
        <v>0</v>
      </c>
      <c r="BS500" s="473">
        <v>0</v>
      </c>
      <c r="BT500" s="473">
        <v>0</v>
      </c>
      <c r="BU500" s="473">
        <v>0</v>
      </c>
      <c r="BV500" s="473">
        <v>0</v>
      </c>
      <c r="BW500" s="474">
        <v>228</v>
      </c>
    </row>
    <row r="501" spans="2:75" x14ac:dyDescent="0.25">
      <c r="B501" s="472" t="s">
        <v>100</v>
      </c>
      <c r="C501" s="473">
        <v>0</v>
      </c>
      <c r="D501" s="473">
        <v>0</v>
      </c>
      <c r="E501" s="473">
        <v>0</v>
      </c>
      <c r="F501" s="473">
        <v>0</v>
      </c>
      <c r="G501" s="473">
        <v>1</v>
      </c>
      <c r="H501" s="473">
        <v>1</v>
      </c>
      <c r="I501" s="473">
        <v>3</v>
      </c>
      <c r="J501" s="473">
        <v>3</v>
      </c>
      <c r="K501" s="473">
        <v>6</v>
      </c>
      <c r="L501" s="473">
        <v>3</v>
      </c>
      <c r="M501" s="473">
        <v>3</v>
      </c>
      <c r="N501" s="473">
        <v>6</v>
      </c>
      <c r="O501" s="473">
        <v>10</v>
      </c>
      <c r="P501" s="473">
        <v>18</v>
      </c>
      <c r="Q501" s="473">
        <v>0</v>
      </c>
      <c r="R501" s="473">
        <v>28</v>
      </c>
      <c r="S501" s="473">
        <v>9</v>
      </c>
      <c r="T501" s="473">
        <v>5</v>
      </c>
      <c r="U501" s="473">
        <v>14</v>
      </c>
      <c r="V501" s="473">
        <v>3</v>
      </c>
      <c r="W501" s="473">
        <v>5</v>
      </c>
      <c r="X501" s="473">
        <v>0</v>
      </c>
      <c r="Y501" s="473">
        <v>8</v>
      </c>
      <c r="Z501" s="473">
        <v>3</v>
      </c>
      <c r="AA501" s="473">
        <v>4</v>
      </c>
      <c r="AB501" s="473">
        <v>0</v>
      </c>
      <c r="AC501" s="473">
        <v>7</v>
      </c>
      <c r="AD501" s="473">
        <v>4</v>
      </c>
      <c r="AE501" s="473">
        <v>6</v>
      </c>
      <c r="AF501" s="473">
        <v>0</v>
      </c>
      <c r="AG501" s="473">
        <v>10</v>
      </c>
      <c r="AH501" s="473">
        <v>4</v>
      </c>
      <c r="AI501" s="473">
        <v>7</v>
      </c>
      <c r="AJ501" s="473">
        <v>0</v>
      </c>
      <c r="AK501" s="473">
        <v>11</v>
      </c>
      <c r="AL501" s="473">
        <v>14</v>
      </c>
      <c r="AM501" s="473">
        <v>12</v>
      </c>
      <c r="AN501" s="473">
        <v>0</v>
      </c>
      <c r="AO501" s="473">
        <v>26</v>
      </c>
      <c r="AP501" s="473">
        <v>9</v>
      </c>
      <c r="AQ501" s="473">
        <v>10</v>
      </c>
      <c r="AR501" s="473">
        <v>0</v>
      </c>
      <c r="AS501" s="473">
        <v>19</v>
      </c>
      <c r="AT501" s="473">
        <v>12</v>
      </c>
      <c r="AU501" s="473">
        <v>22</v>
      </c>
      <c r="AV501" s="473">
        <v>0</v>
      </c>
      <c r="AW501" s="473">
        <v>34</v>
      </c>
      <c r="AX501" s="473">
        <v>13</v>
      </c>
      <c r="AY501" s="473">
        <v>23</v>
      </c>
      <c r="AZ501" s="473">
        <v>0</v>
      </c>
      <c r="BA501" s="473">
        <v>36</v>
      </c>
      <c r="BB501" s="473">
        <v>20</v>
      </c>
      <c r="BC501" s="473">
        <v>12</v>
      </c>
      <c r="BD501" s="473">
        <v>0</v>
      </c>
      <c r="BE501" s="473">
        <v>32</v>
      </c>
      <c r="BF501" s="473">
        <v>21</v>
      </c>
      <c r="BG501" s="473">
        <v>18</v>
      </c>
      <c r="BH501" s="473">
        <v>0</v>
      </c>
      <c r="BI501" s="473">
        <v>39</v>
      </c>
      <c r="BJ501" s="473">
        <v>11</v>
      </c>
      <c r="BK501" s="473">
        <v>14</v>
      </c>
      <c r="BL501" s="473">
        <v>0</v>
      </c>
      <c r="BM501" s="473">
        <v>25</v>
      </c>
      <c r="BN501" s="473">
        <v>47</v>
      </c>
      <c r="BO501" s="473">
        <v>62</v>
      </c>
      <c r="BP501" s="473">
        <v>1</v>
      </c>
      <c r="BQ501" s="473">
        <v>110</v>
      </c>
      <c r="BR501" s="473">
        <v>0</v>
      </c>
      <c r="BS501" s="473">
        <v>0</v>
      </c>
      <c r="BT501" s="473">
        <v>0</v>
      </c>
      <c r="BU501" s="473">
        <v>0</v>
      </c>
      <c r="BV501" s="473">
        <v>0</v>
      </c>
      <c r="BW501" s="474">
        <v>412</v>
      </c>
    </row>
    <row r="502" spans="2:75" x14ac:dyDescent="0.25">
      <c r="B502" s="472" t="s">
        <v>101</v>
      </c>
      <c r="C502" s="473">
        <v>0</v>
      </c>
      <c r="D502" s="473">
        <v>0</v>
      </c>
      <c r="E502" s="473">
        <v>0</v>
      </c>
      <c r="F502" s="473">
        <v>0</v>
      </c>
      <c r="G502" s="473">
        <v>0</v>
      </c>
      <c r="H502" s="473">
        <v>0</v>
      </c>
      <c r="I502" s="473">
        <v>0</v>
      </c>
      <c r="J502" s="473">
        <v>1</v>
      </c>
      <c r="K502" s="473">
        <v>1</v>
      </c>
      <c r="L502" s="473">
        <v>3</v>
      </c>
      <c r="M502" s="473">
        <v>1</v>
      </c>
      <c r="N502" s="473">
        <v>4</v>
      </c>
      <c r="O502" s="473">
        <v>0</v>
      </c>
      <c r="P502" s="473">
        <v>2</v>
      </c>
      <c r="Q502" s="473">
        <v>0</v>
      </c>
      <c r="R502" s="473">
        <v>2</v>
      </c>
      <c r="S502" s="473">
        <v>9</v>
      </c>
      <c r="T502" s="473">
        <v>0</v>
      </c>
      <c r="U502" s="473">
        <v>9</v>
      </c>
      <c r="V502" s="473">
        <v>1</v>
      </c>
      <c r="W502" s="473">
        <v>3</v>
      </c>
      <c r="X502" s="473">
        <v>0</v>
      </c>
      <c r="Y502" s="473">
        <v>4</v>
      </c>
      <c r="Z502" s="473">
        <v>2</v>
      </c>
      <c r="AA502" s="473">
        <v>3</v>
      </c>
      <c r="AB502" s="473">
        <v>0</v>
      </c>
      <c r="AC502" s="473">
        <v>5</v>
      </c>
      <c r="AD502" s="473">
        <v>1</v>
      </c>
      <c r="AE502" s="473">
        <v>1</v>
      </c>
      <c r="AF502" s="473">
        <v>0</v>
      </c>
      <c r="AG502" s="473">
        <v>2</v>
      </c>
      <c r="AH502" s="473">
        <v>1</v>
      </c>
      <c r="AI502" s="473">
        <v>1</v>
      </c>
      <c r="AJ502" s="473">
        <v>0</v>
      </c>
      <c r="AK502" s="473">
        <v>2</v>
      </c>
      <c r="AL502" s="473">
        <v>5</v>
      </c>
      <c r="AM502" s="473">
        <v>2</v>
      </c>
      <c r="AN502" s="473">
        <v>0</v>
      </c>
      <c r="AO502" s="473">
        <v>7</v>
      </c>
      <c r="AP502" s="473">
        <v>2</v>
      </c>
      <c r="AQ502" s="473">
        <v>4</v>
      </c>
      <c r="AR502" s="473">
        <v>0</v>
      </c>
      <c r="AS502" s="473">
        <v>6</v>
      </c>
      <c r="AT502" s="473">
        <v>1</v>
      </c>
      <c r="AU502" s="473">
        <v>2</v>
      </c>
      <c r="AV502" s="473">
        <v>0</v>
      </c>
      <c r="AW502" s="473">
        <v>3</v>
      </c>
      <c r="AX502" s="473">
        <v>0</v>
      </c>
      <c r="AY502" s="473">
        <v>3</v>
      </c>
      <c r="AZ502" s="473">
        <v>0</v>
      </c>
      <c r="BA502" s="473">
        <v>3</v>
      </c>
      <c r="BB502" s="473">
        <v>1</v>
      </c>
      <c r="BC502" s="473">
        <v>1</v>
      </c>
      <c r="BD502" s="473">
        <v>0</v>
      </c>
      <c r="BE502" s="473">
        <v>2</v>
      </c>
      <c r="BF502" s="473">
        <v>5</v>
      </c>
      <c r="BG502" s="473">
        <v>2</v>
      </c>
      <c r="BH502" s="473">
        <v>0</v>
      </c>
      <c r="BI502" s="473">
        <v>7</v>
      </c>
      <c r="BJ502" s="473">
        <v>3</v>
      </c>
      <c r="BK502" s="473">
        <v>1</v>
      </c>
      <c r="BL502" s="473">
        <v>0</v>
      </c>
      <c r="BM502" s="473">
        <v>4</v>
      </c>
      <c r="BN502" s="473">
        <v>3</v>
      </c>
      <c r="BO502" s="473">
        <v>2</v>
      </c>
      <c r="BP502" s="473">
        <v>0</v>
      </c>
      <c r="BQ502" s="473">
        <v>5</v>
      </c>
      <c r="BR502" s="473">
        <v>0</v>
      </c>
      <c r="BS502" s="473">
        <v>0</v>
      </c>
      <c r="BT502" s="473">
        <v>0</v>
      </c>
      <c r="BU502" s="473">
        <v>0</v>
      </c>
      <c r="BV502" s="473">
        <v>0</v>
      </c>
      <c r="BW502" s="474">
        <v>66</v>
      </c>
    </row>
    <row r="503" spans="2:75" x14ac:dyDescent="0.25">
      <c r="B503" s="472" t="s">
        <v>102</v>
      </c>
      <c r="C503" s="473">
        <v>0</v>
      </c>
      <c r="D503" s="473">
        <v>0</v>
      </c>
      <c r="E503" s="473">
        <v>0</v>
      </c>
      <c r="F503" s="473">
        <v>1</v>
      </c>
      <c r="G503" s="473">
        <v>0</v>
      </c>
      <c r="H503" s="473">
        <v>1</v>
      </c>
      <c r="I503" s="473">
        <v>3</v>
      </c>
      <c r="J503" s="473">
        <v>6</v>
      </c>
      <c r="K503" s="473">
        <v>9</v>
      </c>
      <c r="L503" s="473">
        <v>11</v>
      </c>
      <c r="M503" s="473">
        <v>5</v>
      </c>
      <c r="N503" s="473">
        <v>16</v>
      </c>
      <c r="O503" s="473">
        <v>17</v>
      </c>
      <c r="P503" s="473">
        <v>11</v>
      </c>
      <c r="Q503" s="473">
        <v>0</v>
      </c>
      <c r="R503" s="473">
        <v>28</v>
      </c>
      <c r="S503" s="473">
        <v>27</v>
      </c>
      <c r="T503" s="473">
        <v>14</v>
      </c>
      <c r="U503" s="473">
        <v>41</v>
      </c>
      <c r="V503" s="473">
        <v>25</v>
      </c>
      <c r="W503" s="473">
        <v>15</v>
      </c>
      <c r="X503" s="473">
        <v>0</v>
      </c>
      <c r="Y503" s="473">
        <v>40</v>
      </c>
      <c r="Z503" s="473">
        <v>11</v>
      </c>
      <c r="AA503" s="473">
        <v>11</v>
      </c>
      <c r="AB503" s="473">
        <v>0</v>
      </c>
      <c r="AC503" s="473">
        <v>22</v>
      </c>
      <c r="AD503" s="473">
        <v>19</v>
      </c>
      <c r="AE503" s="473">
        <v>12</v>
      </c>
      <c r="AF503" s="473">
        <v>0</v>
      </c>
      <c r="AG503" s="473">
        <v>31</v>
      </c>
      <c r="AH503" s="473">
        <v>12</v>
      </c>
      <c r="AI503" s="473">
        <v>11</v>
      </c>
      <c r="AJ503" s="473">
        <v>0</v>
      </c>
      <c r="AK503" s="473">
        <v>23</v>
      </c>
      <c r="AL503" s="473">
        <v>19</v>
      </c>
      <c r="AM503" s="473">
        <v>21</v>
      </c>
      <c r="AN503" s="473">
        <v>0</v>
      </c>
      <c r="AO503" s="473">
        <v>40</v>
      </c>
      <c r="AP503" s="473">
        <v>14</v>
      </c>
      <c r="AQ503" s="473">
        <v>17</v>
      </c>
      <c r="AR503" s="473">
        <v>0</v>
      </c>
      <c r="AS503" s="473">
        <v>31</v>
      </c>
      <c r="AT503" s="473">
        <v>39</v>
      </c>
      <c r="AU503" s="473">
        <v>24</v>
      </c>
      <c r="AV503" s="473">
        <v>0</v>
      </c>
      <c r="AW503" s="473">
        <v>63</v>
      </c>
      <c r="AX503" s="473">
        <v>37</v>
      </c>
      <c r="AY503" s="473">
        <v>31</v>
      </c>
      <c r="AZ503" s="473">
        <v>0</v>
      </c>
      <c r="BA503" s="473">
        <v>68</v>
      </c>
      <c r="BB503" s="473">
        <v>19</v>
      </c>
      <c r="BC503" s="473">
        <v>32</v>
      </c>
      <c r="BD503" s="473">
        <v>0</v>
      </c>
      <c r="BE503" s="473">
        <v>51</v>
      </c>
      <c r="BF503" s="473">
        <v>18</v>
      </c>
      <c r="BG503" s="473">
        <v>34</v>
      </c>
      <c r="BH503" s="473">
        <v>0</v>
      </c>
      <c r="BI503" s="473">
        <v>52</v>
      </c>
      <c r="BJ503" s="473">
        <v>29</v>
      </c>
      <c r="BK503" s="473">
        <v>21</v>
      </c>
      <c r="BL503" s="473">
        <v>0</v>
      </c>
      <c r="BM503" s="473">
        <v>50</v>
      </c>
      <c r="BN503" s="473">
        <v>37</v>
      </c>
      <c r="BO503" s="473">
        <v>43</v>
      </c>
      <c r="BP503" s="473">
        <v>0</v>
      </c>
      <c r="BQ503" s="473">
        <v>80</v>
      </c>
      <c r="BR503" s="473">
        <v>0</v>
      </c>
      <c r="BS503" s="473">
        <v>0</v>
      </c>
      <c r="BT503" s="473">
        <v>0</v>
      </c>
      <c r="BU503" s="473">
        <v>0</v>
      </c>
      <c r="BV503" s="473">
        <v>0</v>
      </c>
      <c r="BW503" s="474">
        <v>646</v>
      </c>
    </row>
    <row r="504" spans="2:75" x14ac:dyDescent="0.25">
      <c r="B504" s="472" t="s">
        <v>237</v>
      </c>
      <c r="C504" s="473">
        <v>0</v>
      </c>
      <c r="D504" s="473">
        <v>0</v>
      </c>
      <c r="E504" s="473">
        <v>0</v>
      </c>
      <c r="F504" s="473">
        <v>1</v>
      </c>
      <c r="G504" s="473">
        <v>1</v>
      </c>
      <c r="H504" s="473">
        <v>2</v>
      </c>
      <c r="I504" s="473">
        <v>7</v>
      </c>
      <c r="J504" s="473">
        <v>9</v>
      </c>
      <c r="K504" s="473">
        <v>16</v>
      </c>
      <c r="L504" s="473">
        <v>23</v>
      </c>
      <c r="M504" s="473">
        <v>11</v>
      </c>
      <c r="N504" s="473">
        <v>34</v>
      </c>
      <c r="O504" s="473">
        <v>37</v>
      </c>
      <c r="P504" s="473">
        <v>19</v>
      </c>
      <c r="Q504" s="473">
        <v>0</v>
      </c>
      <c r="R504" s="473">
        <v>56</v>
      </c>
      <c r="S504" s="473">
        <v>40</v>
      </c>
      <c r="T504" s="473">
        <v>38</v>
      </c>
      <c r="U504" s="473">
        <v>78</v>
      </c>
      <c r="V504" s="473">
        <v>24</v>
      </c>
      <c r="W504" s="473">
        <v>11</v>
      </c>
      <c r="X504" s="473">
        <v>0</v>
      </c>
      <c r="Y504" s="473">
        <v>35</v>
      </c>
      <c r="Z504" s="473">
        <v>19</v>
      </c>
      <c r="AA504" s="473">
        <v>18</v>
      </c>
      <c r="AB504" s="473">
        <v>0</v>
      </c>
      <c r="AC504" s="473">
        <v>37</v>
      </c>
      <c r="AD504" s="473">
        <v>18</v>
      </c>
      <c r="AE504" s="473">
        <v>11</v>
      </c>
      <c r="AF504" s="473">
        <v>0</v>
      </c>
      <c r="AG504" s="473">
        <v>29</v>
      </c>
      <c r="AH504" s="473">
        <v>24</v>
      </c>
      <c r="AI504" s="473">
        <v>11</v>
      </c>
      <c r="AJ504" s="473">
        <v>0</v>
      </c>
      <c r="AK504" s="473">
        <v>35</v>
      </c>
      <c r="AL504" s="473">
        <v>28</v>
      </c>
      <c r="AM504" s="473">
        <v>21</v>
      </c>
      <c r="AN504" s="473">
        <v>0</v>
      </c>
      <c r="AO504" s="473">
        <v>49</v>
      </c>
      <c r="AP504" s="473">
        <v>14</v>
      </c>
      <c r="AQ504" s="473">
        <v>33</v>
      </c>
      <c r="AR504" s="473">
        <v>0</v>
      </c>
      <c r="AS504" s="473">
        <v>47</v>
      </c>
      <c r="AT504" s="473">
        <v>35</v>
      </c>
      <c r="AU504" s="473">
        <v>35</v>
      </c>
      <c r="AV504" s="473">
        <v>0</v>
      </c>
      <c r="AW504" s="473">
        <v>70</v>
      </c>
      <c r="AX504" s="473">
        <v>36</v>
      </c>
      <c r="AY504" s="473">
        <v>39</v>
      </c>
      <c r="AZ504" s="473">
        <v>0</v>
      </c>
      <c r="BA504" s="473">
        <v>75</v>
      </c>
      <c r="BB504" s="473">
        <v>34</v>
      </c>
      <c r="BC504" s="473">
        <v>22</v>
      </c>
      <c r="BD504" s="473">
        <v>0</v>
      </c>
      <c r="BE504" s="473">
        <v>56</v>
      </c>
      <c r="BF504" s="473">
        <v>28</v>
      </c>
      <c r="BG504" s="473">
        <v>21</v>
      </c>
      <c r="BH504" s="473">
        <v>0</v>
      </c>
      <c r="BI504" s="473">
        <v>49</v>
      </c>
      <c r="BJ504" s="473">
        <v>19</v>
      </c>
      <c r="BK504" s="473">
        <v>12</v>
      </c>
      <c r="BL504" s="473">
        <v>0</v>
      </c>
      <c r="BM504" s="473">
        <v>31</v>
      </c>
      <c r="BN504" s="473">
        <v>42</v>
      </c>
      <c r="BO504" s="473">
        <v>36</v>
      </c>
      <c r="BP504" s="473">
        <v>0</v>
      </c>
      <c r="BQ504" s="473">
        <v>78</v>
      </c>
      <c r="BR504" s="473">
        <v>0</v>
      </c>
      <c r="BS504" s="473">
        <v>0</v>
      </c>
      <c r="BT504" s="473">
        <v>0</v>
      </c>
      <c r="BU504" s="473">
        <v>0</v>
      </c>
      <c r="BV504" s="473">
        <v>0</v>
      </c>
      <c r="BW504" s="474">
        <v>777</v>
      </c>
    </row>
    <row r="505" spans="2:75" x14ac:dyDescent="0.25">
      <c r="B505" s="472" t="s">
        <v>103</v>
      </c>
      <c r="C505" s="473">
        <v>0</v>
      </c>
      <c r="D505" s="473">
        <v>0</v>
      </c>
      <c r="E505" s="473">
        <v>0</v>
      </c>
      <c r="F505" s="473">
        <v>0</v>
      </c>
      <c r="G505" s="473">
        <v>0</v>
      </c>
      <c r="H505" s="473">
        <v>0</v>
      </c>
      <c r="I505" s="473">
        <v>1</v>
      </c>
      <c r="J505" s="473">
        <v>0</v>
      </c>
      <c r="K505" s="473">
        <v>1</v>
      </c>
      <c r="L505" s="473">
        <v>2</v>
      </c>
      <c r="M505" s="473">
        <v>2</v>
      </c>
      <c r="N505" s="473">
        <v>4</v>
      </c>
      <c r="O505" s="473">
        <v>5</v>
      </c>
      <c r="P505" s="473">
        <v>4</v>
      </c>
      <c r="Q505" s="473">
        <v>0</v>
      </c>
      <c r="R505" s="473">
        <v>9</v>
      </c>
      <c r="S505" s="473">
        <v>13</v>
      </c>
      <c r="T505" s="473">
        <v>5</v>
      </c>
      <c r="U505" s="473">
        <v>18</v>
      </c>
      <c r="V505" s="473">
        <v>7</v>
      </c>
      <c r="W505" s="473">
        <v>11</v>
      </c>
      <c r="X505" s="473">
        <v>0</v>
      </c>
      <c r="Y505" s="473">
        <v>18</v>
      </c>
      <c r="Z505" s="473">
        <v>17</v>
      </c>
      <c r="AA505" s="473">
        <v>6</v>
      </c>
      <c r="AB505" s="473">
        <v>0</v>
      </c>
      <c r="AC505" s="473">
        <v>23</v>
      </c>
      <c r="AD505" s="473">
        <v>10</v>
      </c>
      <c r="AE505" s="473">
        <v>8</v>
      </c>
      <c r="AF505" s="473">
        <v>0</v>
      </c>
      <c r="AG505" s="473">
        <v>18</v>
      </c>
      <c r="AH505" s="473">
        <v>12</v>
      </c>
      <c r="AI505" s="473">
        <v>11</v>
      </c>
      <c r="AJ505" s="473">
        <v>0</v>
      </c>
      <c r="AK505" s="473">
        <v>23</v>
      </c>
      <c r="AL505" s="473">
        <v>16</v>
      </c>
      <c r="AM505" s="473">
        <v>17</v>
      </c>
      <c r="AN505" s="473">
        <v>0</v>
      </c>
      <c r="AO505" s="473">
        <v>33</v>
      </c>
      <c r="AP505" s="473">
        <v>17</v>
      </c>
      <c r="AQ505" s="473">
        <v>14</v>
      </c>
      <c r="AR505" s="473">
        <v>0</v>
      </c>
      <c r="AS505" s="473">
        <v>31</v>
      </c>
      <c r="AT505" s="473">
        <v>18</v>
      </c>
      <c r="AU505" s="473">
        <v>14</v>
      </c>
      <c r="AV505" s="473">
        <v>0</v>
      </c>
      <c r="AW505" s="473">
        <v>32</v>
      </c>
      <c r="AX505" s="473">
        <v>19</v>
      </c>
      <c r="AY505" s="473">
        <v>14</v>
      </c>
      <c r="AZ505" s="473">
        <v>0</v>
      </c>
      <c r="BA505" s="473">
        <v>33</v>
      </c>
      <c r="BB505" s="473">
        <v>19</v>
      </c>
      <c r="BC505" s="473">
        <v>14</v>
      </c>
      <c r="BD505" s="473">
        <v>0</v>
      </c>
      <c r="BE505" s="473">
        <v>33</v>
      </c>
      <c r="BF505" s="473">
        <v>15</v>
      </c>
      <c r="BG505" s="473">
        <v>11</v>
      </c>
      <c r="BH505" s="473">
        <v>0</v>
      </c>
      <c r="BI505" s="473">
        <v>26</v>
      </c>
      <c r="BJ505" s="473">
        <v>4</v>
      </c>
      <c r="BK505" s="473">
        <v>5</v>
      </c>
      <c r="BL505" s="473">
        <v>0</v>
      </c>
      <c r="BM505" s="473">
        <v>9</v>
      </c>
      <c r="BN505" s="473">
        <v>0</v>
      </c>
      <c r="BO505" s="473">
        <v>1</v>
      </c>
      <c r="BP505" s="473">
        <v>0</v>
      </c>
      <c r="BQ505" s="473">
        <v>1</v>
      </c>
      <c r="BR505" s="473">
        <v>0</v>
      </c>
      <c r="BS505" s="473">
        <v>0</v>
      </c>
      <c r="BT505" s="473">
        <v>0</v>
      </c>
      <c r="BU505" s="473">
        <v>0</v>
      </c>
      <c r="BV505" s="473">
        <v>0</v>
      </c>
      <c r="BW505" s="474">
        <v>312</v>
      </c>
    </row>
    <row r="506" spans="2:75" x14ac:dyDescent="0.25">
      <c r="B506" s="472" t="s">
        <v>104</v>
      </c>
      <c r="C506" s="473">
        <v>0</v>
      </c>
      <c r="D506" s="473">
        <v>0</v>
      </c>
      <c r="E506" s="473">
        <v>0</v>
      </c>
      <c r="F506" s="473">
        <v>0</v>
      </c>
      <c r="G506" s="473">
        <v>0</v>
      </c>
      <c r="H506" s="473">
        <v>0</v>
      </c>
      <c r="I506" s="473">
        <v>3</v>
      </c>
      <c r="J506" s="473">
        <v>3</v>
      </c>
      <c r="K506" s="473">
        <v>6</v>
      </c>
      <c r="L506" s="473">
        <v>12</v>
      </c>
      <c r="M506" s="473">
        <v>11</v>
      </c>
      <c r="N506" s="473">
        <v>23</v>
      </c>
      <c r="O506" s="473">
        <v>17</v>
      </c>
      <c r="P506" s="473">
        <v>6</v>
      </c>
      <c r="Q506" s="473">
        <v>0</v>
      </c>
      <c r="R506" s="473">
        <v>23</v>
      </c>
      <c r="S506" s="473">
        <v>7</v>
      </c>
      <c r="T506" s="473">
        <v>7</v>
      </c>
      <c r="U506" s="473">
        <v>14</v>
      </c>
      <c r="V506" s="473">
        <v>3</v>
      </c>
      <c r="W506" s="473">
        <v>8</v>
      </c>
      <c r="X506" s="473">
        <v>0</v>
      </c>
      <c r="Y506" s="473">
        <v>11</v>
      </c>
      <c r="Z506" s="473">
        <v>5</v>
      </c>
      <c r="AA506" s="473">
        <v>7</v>
      </c>
      <c r="AB506" s="473">
        <v>0</v>
      </c>
      <c r="AC506" s="473">
        <v>12</v>
      </c>
      <c r="AD506" s="473">
        <v>8</v>
      </c>
      <c r="AE506" s="473">
        <v>6</v>
      </c>
      <c r="AF506" s="473">
        <v>0</v>
      </c>
      <c r="AG506" s="473">
        <v>14</v>
      </c>
      <c r="AH506" s="473">
        <v>9</v>
      </c>
      <c r="AI506" s="473">
        <v>8</v>
      </c>
      <c r="AJ506" s="473">
        <v>0</v>
      </c>
      <c r="AK506" s="473">
        <v>17</v>
      </c>
      <c r="AL506" s="473">
        <v>9</v>
      </c>
      <c r="AM506" s="473">
        <v>8</v>
      </c>
      <c r="AN506" s="473">
        <v>0</v>
      </c>
      <c r="AO506" s="473">
        <v>17</v>
      </c>
      <c r="AP506" s="473">
        <v>6</v>
      </c>
      <c r="AQ506" s="473">
        <v>13</v>
      </c>
      <c r="AR506" s="473">
        <v>0</v>
      </c>
      <c r="AS506" s="473">
        <v>19</v>
      </c>
      <c r="AT506" s="473">
        <v>7</v>
      </c>
      <c r="AU506" s="473">
        <v>6</v>
      </c>
      <c r="AV506" s="473">
        <v>0</v>
      </c>
      <c r="AW506" s="473">
        <v>13</v>
      </c>
      <c r="AX506" s="473">
        <v>4</v>
      </c>
      <c r="AY506" s="473">
        <v>6</v>
      </c>
      <c r="AZ506" s="473">
        <v>0</v>
      </c>
      <c r="BA506" s="473">
        <v>10</v>
      </c>
      <c r="BB506" s="473">
        <v>11</v>
      </c>
      <c r="BC506" s="473">
        <v>10</v>
      </c>
      <c r="BD506" s="473">
        <v>0</v>
      </c>
      <c r="BE506" s="473">
        <v>21</v>
      </c>
      <c r="BF506" s="473">
        <v>13</v>
      </c>
      <c r="BG506" s="473">
        <v>8</v>
      </c>
      <c r="BH506" s="473">
        <v>0</v>
      </c>
      <c r="BI506" s="473">
        <v>21</v>
      </c>
      <c r="BJ506" s="473">
        <v>10</v>
      </c>
      <c r="BK506" s="473">
        <v>12</v>
      </c>
      <c r="BL506" s="473">
        <v>0</v>
      </c>
      <c r="BM506" s="473">
        <v>22</v>
      </c>
      <c r="BN506" s="473">
        <v>16</v>
      </c>
      <c r="BO506" s="473">
        <v>20</v>
      </c>
      <c r="BP506" s="473">
        <v>0</v>
      </c>
      <c r="BQ506" s="473">
        <v>36</v>
      </c>
      <c r="BR506" s="473">
        <v>0</v>
      </c>
      <c r="BS506" s="473">
        <v>0</v>
      </c>
      <c r="BT506" s="473">
        <v>0</v>
      </c>
      <c r="BU506" s="473">
        <v>0</v>
      </c>
      <c r="BV506" s="473">
        <v>0</v>
      </c>
      <c r="BW506" s="474">
        <v>279</v>
      </c>
    </row>
    <row r="507" spans="2:75" x14ac:dyDescent="0.25">
      <c r="B507" s="472" t="s">
        <v>105</v>
      </c>
      <c r="C507" s="473">
        <v>0</v>
      </c>
      <c r="D507" s="473">
        <v>0</v>
      </c>
      <c r="E507" s="473">
        <v>0</v>
      </c>
      <c r="F507" s="473">
        <v>0</v>
      </c>
      <c r="G507" s="473">
        <v>0</v>
      </c>
      <c r="H507" s="473">
        <v>0</v>
      </c>
      <c r="I507" s="473">
        <v>0</v>
      </c>
      <c r="J507" s="473">
        <v>0</v>
      </c>
      <c r="K507" s="473">
        <v>0</v>
      </c>
      <c r="L507" s="473">
        <v>3</v>
      </c>
      <c r="M507" s="473">
        <v>2</v>
      </c>
      <c r="N507" s="473">
        <v>5</v>
      </c>
      <c r="O507" s="473">
        <v>9</v>
      </c>
      <c r="P507" s="473">
        <v>3</v>
      </c>
      <c r="Q507" s="473">
        <v>0</v>
      </c>
      <c r="R507" s="473">
        <v>12</v>
      </c>
      <c r="S507" s="473">
        <v>16</v>
      </c>
      <c r="T507" s="473">
        <v>7</v>
      </c>
      <c r="U507" s="473">
        <v>23</v>
      </c>
      <c r="V507" s="473">
        <v>4</v>
      </c>
      <c r="W507" s="473">
        <v>9</v>
      </c>
      <c r="X507" s="473">
        <v>0</v>
      </c>
      <c r="Y507" s="473">
        <v>13</v>
      </c>
      <c r="Z507" s="473">
        <v>8</v>
      </c>
      <c r="AA507" s="473">
        <v>2</v>
      </c>
      <c r="AB507" s="473">
        <v>1</v>
      </c>
      <c r="AC507" s="473">
        <v>11</v>
      </c>
      <c r="AD507" s="473">
        <v>9</v>
      </c>
      <c r="AE507" s="473">
        <v>6</v>
      </c>
      <c r="AF507" s="473">
        <v>0</v>
      </c>
      <c r="AG507" s="473">
        <v>15</v>
      </c>
      <c r="AH507" s="473">
        <v>14</v>
      </c>
      <c r="AI507" s="473">
        <v>10</v>
      </c>
      <c r="AJ507" s="473">
        <v>0</v>
      </c>
      <c r="AK507" s="473">
        <v>24</v>
      </c>
      <c r="AL507" s="473">
        <v>16</v>
      </c>
      <c r="AM507" s="473">
        <v>14</v>
      </c>
      <c r="AN507" s="473">
        <v>0</v>
      </c>
      <c r="AO507" s="473">
        <v>30</v>
      </c>
      <c r="AP507" s="473">
        <v>13</v>
      </c>
      <c r="AQ507" s="473">
        <v>13</v>
      </c>
      <c r="AR507" s="473">
        <v>0</v>
      </c>
      <c r="AS507" s="473">
        <v>26</v>
      </c>
      <c r="AT507" s="473">
        <v>17</v>
      </c>
      <c r="AU507" s="473">
        <v>6</v>
      </c>
      <c r="AV507" s="473">
        <v>0</v>
      </c>
      <c r="AW507" s="473">
        <v>23</v>
      </c>
      <c r="AX507" s="473">
        <v>10</v>
      </c>
      <c r="AY507" s="473">
        <v>11</v>
      </c>
      <c r="AZ507" s="473">
        <v>0</v>
      </c>
      <c r="BA507" s="473">
        <v>21</v>
      </c>
      <c r="BB507" s="473">
        <v>15</v>
      </c>
      <c r="BC507" s="473">
        <v>9</v>
      </c>
      <c r="BD507" s="473">
        <v>0</v>
      </c>
      <c r="BE507" s="473">
        <v>24</v>
      </c>
      <c r="BF507" s="473">
        <v>8</v>
      </c>
      <c r="BG507" s="473">
        <v>10</v>
      </c>
      <c r="BH507" s="473">
        <v>0</v>
      </c>
      <c r="BI507" s="473">
        <v>18</v>
      </c>
      <c r="BJ507" s="473">
        <v>7</v>
      </c>
      <c r="BK507" s="473">
        <v>6</v>
      </c>
      <c r="BL507" s="473">
        <v>0</v>
      </c>
      <c r="BM507" s="473">
        <v>13</v>
      </c>
      <c r="BN507" s="473">
        <v>21</v>
      </c>
      <c r="BO507" s="473">
        <v>26</v>
      </c>
      <c r="BP507" s="473">
        <v>0</v>
      </c>
      <c r="BQ507" s="473">
        <v>47</v>
      </c>
      <c r="BR507" s="473">
        <v>0</v>
      </c>
      <c r="BS507" s="473">
        <v>0</v>
      </c>
      <c r="BT507" s="473">
        <v>0</v>
      </c>
      <c r="BU507" s="473">
        <v>0</v>
      </c>
      <c r="BV507" s="473">
        <v>0</v>
      </c>
      <c r="BW507" s="474">
        <v>305</v>
      </c>
    </row>
    <row r="508" spans="2:75" x14ac:dyDescent="0.25">
      <c r="B508" s="472" t="s">
        <v>106</v>
      </c>
      <c r="C508" s="473">
        <v>0</v>
      </c>
      <c r="D508" s="473">
        <v>0</v>
      </c>
      <c r="E508" s="473">
        <v>0</v>
      </c>
      <c r="F508" s="473">
        <v>3</v>
      </c>
      <c r="G508" s="473">
        <v>0</v>
      </c>
      <c r="H508" s="473">
        <v>3</v>
      </c>
      <c r="I508" s="473">
        <v>8</v>
      </c>
      <c r="J508" s="473">
        <v>7</v>
      </c>
      <c r="K508" s="473">
        <v>15</v>
      </c>
      <c r="L508" s="473">
        <v>15</v>
      </c>
      <c r="M508" s="473">
        <v>5</v>
      </c>
      <c r="N508" s="473">
        <v>20</v>
      </c>
      <c r="O508" s="473">
        <v>20</v>
      </c>
      <c r="P508" s="473">
        <v>10</v>
      </c>
      <c r="Q508" s="473">
        <v>0</v>
      </c>
      <c r="R508" s="473">
        <v>30</v>
      </c>
      <c r="S508" s="473">
        <v>29</v>
      </c>
      <c r="T508" s="473">
        <v>31</v>
      </c>
      <c r="U508" s="473">
        <v>60</v>
      </c>
      <c r="V508" s="473">
        <v>36</v>
      </c>
      <c r="W508" s="473">
        <v>25</v>
      </c>
      <c r="X508" s="473">
        <v>0</v>
      </c>
      <c r="Y508" s="473">
        <v>61</v>
      </c>
      <c r="Z508" s="473">
        <v>24</v>
      </c>
      <c r="AA508" s="473">
        <v>30</v>
      </c>
      <c r="AB508" s="473">
        <v>0</v>
      </c>
      <c r="AC508" s="473">
        <v>54</v>
      </c>
      <c r="AD508" s="473">
        <v>24</v>
      </c>
      <c r="AE508" s="473">
        <v>22</v>
      </c>
      <c r="AF508" s="473">
        <v>0</v>
      </c>
      <c r="AG508" s="473">
        <v>46</v>
      </c>
      <c r="AH508" s="473">
        <v>24</v>
      </c>
      <c r="AI508" s="473">
        <v>19</v>
      </c>
      <c r="AJ508" s="473">
        <v>0</v>
      </c>
      <c r="AK508" s="473">
        <v>43</v>
      </c>
      <c r="AL508" s="473">
        <v>16</v>
      </c>
      <c r="AM508" s="473">
        <v>29</v>
      </c>
      <c r="AN508" s="473">
        <v>0</v>
      </c>
      <c r="AO508" s="473">
        <v>45</v>
      </c>
      <c r="AP508" s="473">
        <v>27</v>
      </c>
      <c r="AQ508" s="473">
        <v>34</v>
      </c>
      <c r="AR508" s="473">
        <v>0</v>
      </c>
      <c r="AS508" s="473">
        <v>61</v>
      </c>
      <c r="AT508" s="473">
        <v>35</v>
      </c>
      <c r="AU508" s="473">
        <v>37</v>
      </c>
      <c r="AV508" s="473">
        <v>0</v>
      </c>
      <c r="AW508" s="473">
        <v>72</v>
      </c>
      <c r="AX508" s="473">
        <v>36</v>
      </c>
      <c r="AY508" s="473">
        <v>27</v>
      </c>
      <c r="AZ508" s="473">
        <v>0</v>
      </c>
      <c r="BA508" s="473">
        <v>63</v>
      </c>
      <c r="BB508" s="473">
        <v>30</v>
      </c>
      <c r="BC508" s="473">
        <v>29</v>
      </c>
      <c r="BD508" s="473">
        <v>0</v>
      </c>
      <c r="BE508" s="473">
        <v>59</v>
      </c>
      <c r="BF508" s="473">
        <v>30</v>
      </c>
      <c r="BG508" s="473">
        <v>37</v>
      </c>
      <c r="BH508" s="473">
        <v>0</v>
      </c>
      <c r="BI508" s="473">
        <v>67</v>
      </c>
      <c r="BJ508" s="473">
        <v>32</v>
      </c>
      <c r="BK508" s="473">
        <v>34</v>
      </c>
      <c r="BL508" s="473">
        <v>0</v>
      </c>
      <c r="BM508" s="473">
        <v>66</v>
      </c>
      <c r="BN508" s="473">
        <v>93</v>
      </c>
      <c r="BO508" s="473">
        <v>106</v>
      </c>
      <c r="BP508" s="473">
        <v>0</v>
      </c>
      <c r="BQ508" s="473">
        <v>199</v>
      </c>
      <c r="BR508" s="473">
        <v>0</v>
      </c>
      <c r="BS508" s="473">
        <v>0</v>
      </c>
      <c r="BT508" s="473">
        <v>0</v>
      </c>
      <c r="BU508" s="473">
        <v>0</v>
      </c>
      <c r="BV508" s="473">
        <v>0</v>
      </c>
      <c r="BW508" s="474">
        <v>964</v>
      </c>
    </row>
    <row r="509" spans="2:75" x14ac:dyDescent="0.25">
      <c r="B509" s="472" t="s">
        <v>107</v>
      </c>
      <c r="C509" s="473">
        <v>0</v>
      </c>
      <c r="D509" s="473">
        <v>0</v>
      </c>
      <c r="E509" s="473">
        <v>0</v>
      </c>
      <c r="F509" s="473">
        <v>2</v>
      </c>
      <c r="G509" s="473">
        <v>0</v>
      </c>
      <c r="H509" s="473">
        <v>2</v>
      </c>
      <c r="I509" s="473">
        <v>0</v>
      </c>
      <c r="J509" s="473">
        <v>0</v>
      </c>
      <c r="K509" s="473">
        <v>0</v>
      </c>
      <c r="L509" s="473">
        <v>0</v>
      </c>
      <c r="M509" s="473">
        <v>0</v>
      </c>
      <c r="N509" s="473">
        <v>0</v>
      </c>
      <c r="O509" s="473">
        <v>15</v>
      </c>
      <c r="P509" s="473">
        <v>6</v>
      </c>
      <c r="Q509" s="473">
        <v>0</v>
      </c>
      <c r="R509" s="473">
        <v>21</v>
      </c>
      <c r="S509" s="473">
        <v>10</v>
      </c>
      <c r="T509" s="473">
        <v>3</v>
      </c>
      <c r="U509" s="473">
        <v>13</v>
      </c>
      <c r="V509" s="473">
        <v>3</v>
      </c>
      <c r="W509" s="473">
        <v>4</v>
      </c>
      <c r="X509" s="473">
        <v>0</v>
      </c>
      <c r="Y509" s="473">
        <v>7</v>
      </c>
      <c r="Z509" s="473">
        <v>6</v>
      </c>
      <c r="AA509" s="473">
        <v>3</v>
      </c>
      <c r="AB509" s="473">
        <v>0</v>
      </c>
      <c r="AC509" s="473">
        <v>9</v>
      </c>
      <c r="AD509" s="473">
        <v>8</v>
      </c>
      <c r="AE509" s="473">
        <v>3</v>
      </c>
      <c r="AF509" s="473">
        <v>0</v>
      </c>
      <c r="AG509" s="473">
        <v>11</v>
      </c>
      <c r="AH509" s="473">
        <v>2</v>
      </c>
      <c r="AI509" s="473">
        <v>5</v>
      </c>
      <c r="AJ509" s="473">
        <v>0</v>
      </c>
      <c r="AK509" s="473">
        <v>7</v>
      </c>
      <c r="AL509" s="473">
        <v>6</v>
      </c>
      <c r="AM509" s="473">
        <v>4</v>
      </c>
      <c r="AN509" s="473">
        <v>0</v>
      </c>
      <c r="AO509" s="473">
        <v>10</v>
      </c>
      <c r="AP509" s="473">
        <v>11</v>
      </c>
      <c r="AQ509" s="473">
        <v>7</v>
      </c>
      <c r="AR509" s="473">
        <v>0</v>
      </c>
      <c r="AS509" s="473">
        <v>18</v>
      </c>
      <c r="AT509" s="473">
        <v>8</v>
      </c>
      <c r="AU509" s="473">
        <v>5</v>
      </c>
      <c r="AV509" s="473">
        <v>0</v>
      </c>
      <c r="AW509" s="473">
        <v>13</v>
      </c>
      <c r="AX509" s="473">
        <v>9</v>
      </c>
      <c r="AY509" s="473">
        <v>7</v>
      </c>
      <c r="AZ509" s="473">
        <v>0</v>
      </c>
      <c r="BA509" s="473">
        <v>16</v>
      </c>
      <c r="BB509" s="473">
        <v>11</v>
      </c>
      <c r="BC509" s="473">
        <v>5</v>
      </c>
      <c r="BD509" s="473">
        <v>0</v>
      </c>
      <c r="BE509" s="473">
        <v>16</v>
      </c>
      <c r="BF509" s="473">
        <v>4</v>
      </c>
      <c r="BG509" s="473">
        <v>4</v>
      </c>
      <c r="BH509" s="473">
        <v>0</v>
      </c>
      <c r="BI509" s="473">
        <v>8</v>
      </c>
      <c r="BJ509" s="473">
        <v>6</v>
      </c>
      <c r="BK509" s="473">
        <v>9</v>
      </c>
      <c r="BL509" s="473">
        <v>0</v>
      </c>
      <c r="BM509" s="473">
        <v>15</v>
      </c>
      <c r="BN509" s="473">
        <v>28</v>
      </c>
      <c r="BO509" s="473">
        <v>32</v>
      </c>
      <c r="BP509" s="473">
        <v>0</v>
      </c>
      <c r="BQ509" s="473">
        <v>60</v>
      </c>
      <c r="BR509" s="473">
        <v>0</v>
      </c>
      <c r="BS509" s="473">
        <v>0</v>
      </c>
      <c r="BT509" s="473">
        <v>0</v>
      </c>
      <c r="BU509" s="473">
        <v>0</v>
      </c>
      <c r="BV509" s="473">
        <v>0</v>
      </c>
      <c r="BW509" s="474">
        <v>226</v>
      </c>
    </row>
    <row r="510" spans="2:75" ht="15.75" thickBot="1" x14ac:dyDescent="0.3">
      <c r="B510" s="475" t="s">
        <v>108</v>
      </c>
      <c r="C510" s="476">
        <v>0</v>
      </c>
      <c r="D510" s="476">
        <v>0</v>
      </c>
      <c r="E510" s="476">
        <v>0</v>
      </c>
      <c r="F510" s="476">
        <v>0</v>
      </c>
      <c r="G510" s="476">
        <v>3</v>
      </c>
      <c r="H510" s="476">
        <v>3</v>
      </c>
      <c r="I510" s="476">
        <v>2</v>
      </c>
      <c r="J510" s="476">
        <v>2</v>
      </c>
      <c r="K510" s="476">
        <v>4</v>
      </c>
      <c r="L510" s="476">
        <v>6</v>
      </c>
      <c r="M510" s="476">
        <v>2</v>
      </c>
      <c r="N510" s="476">
        <v>8</v>
      </c>
      <c r="O510" s="476">
        <v>13</v>
      </c>
      <c r="P510" s="476">
        <v>7</v>
      </c>
      <c r="Q510" s="476">
        <v>0</v>
      </c>
      <c r="R510" s="476">
        <v>20</v>
      </c>
      <c r="S510" s="476">
        <v>17</v>
      </c>
      <c r="T510" s="476">
        <v>10</v>
      </c>
      <c r="U510" s="476">
        <v>27</v>
      </c>
      <c r="V510" s="476">
        <v>24</v>
      </c>
      <c r="W510" s="476">
        <v>7</v>
      </c>
      <c r="X510" s="476">
        <v>0</v>
      </c>
      <c r="Y510" s="476">
        <v>31</v>
      </c>
      <c r="Z510" s="476">
        <v>17</v>
      </c>
      <c r="AA510" s="476">
        <v>10</v>
      </c>
      <c r="AB510" s="476">
        <v>0</v>
      </c>
      <c r="AC510" s="476">
        <v>27</v>
      </c>
      <c r="AD510" s="476">
        <v>21</v>
      </c>
      <c r="AE510" s="476">
        <v>21</v>
      </c>
      <c r="AF510" s="476">
        <v>0</v>
      </c>
      <c r="AG510" s="476">
        <v>42</v>
      </c>
      <c r="AH510" s="476">
        <v>22</v>
      </c>
      <c r="AI510" s="476">
        <v>10</v>
      </c>
      <c r="AJ510" s="476">
        <v>0</v>
      </c>
      <c r="AK510" s="476">
        <v>32</v>
      </c>
      <c r="AL510" s="476">
        <v>30</v>
      </c>
      <c r="AM510" s="476">
        <v>25</v>
      </c>
      <c r="AN510" s="476">
        <v>0</v>
      </c>
      <c r="AO510" s="476">
        <v>55</v>
      </c>
      <c r="AP510" s="476">
        <v>36</v>
      </c>
      <c r="AQ510" s="476">
        <v>28</v>
      </c>
      <c r="AR510" s="476">
        <v>0</v>
      </c>
      <c r="AS510" s="476">
        <v>64</v>
      </c>
      <c r="AT510" s="476">
        <v>37</v>
      </c>
      <c r="AU510" s="476">
        <v>40</v>
      </c>
      <c r="AV510" s="476">
        <v>0</v>
      </c>
      <c r="AW510" s="476">
        <v>77</v>
      </c>
      <c r="AX510" s="476">
        <v>43</v>
      </c>
      <c r="AY510" s="476">
        <v>21</v>
      </c>
      <c r="AZ510" s="476">
        <v>0</v>
      </c>
      <c r="BA510" s="476">
        <v>64</v>
      </c>
      <c r="BB510" s="476">
        <v>29</v>
      </c>
      <c r="BC510" s="476">
        <v>29</v>
      </c>
      <c r="BD510" s="476">
        <v>0</v>
      </c>
      <c r="BE510" s="476">
        <v>58</v>
      </c>
      <c r="BF510" s="476">
        <v>28</v>
      </c>
      <c r="BG510" s="476">
        <v>21</v>
      </c>
      <c r="BH510" s="476">
        <v>0</v>
      </c>
      <c r="BI510" s="476">
        <v>49</v>
      </c>
      <c r="BJ510" s="476">
        <v>19</v>
      </c>
      <c r="BK510" s="476">
        <v>23</v>
      </c>
      <c r="BL510" s="476">
        <v>0</v>
      </c>
      <c r="BM510" s="476">
        <v>42</v>
      </c>
      <c r="BN510" s="476">
        <v>46</v>
      </c>
      <c r="BO510" s="476">
        <v>45</v>
      </c>
      <c r="BP510" s="476">
        <v>0</v>
      </c>
      <c r="BQ510" s="476">
        <v>91</v>
      </c>
      <c r="BR510" s="476">
        <v>0</v>
      </c>
      <c r="BS510" s="476">
        <v>0</v>
      </c>
      <c r="BT510" s="476">
        <v>0</v>
      </c>
      <c r="BU510" s="476">
        <v>0</v>
      </c>
      <c r="BV510" s="476">
        <v>0</v>
      </c>
      <c r="BW510" s="477">
        <v>694</v>
      </c>
    </row>
    <row r="511" spans="2:75" ht="15.75" thickBot="1" x14ac:dyDescent="0.3">
      <c r="B511" s="423" t="s">
        <v>87</v>
      </c>
      <c r="C511" s="265">
        <f t="shared" ref="C511:P511" si="4">SUM(C488:C510)</f>
        <v>0</v>
      </c>
      <c r="D511" s="265">
        <f t="shared" si="4"/>
        <v>0</v>
      </c>
      <c r="E511" s="265">
        <f t="shared" si="4"/>
        <v>0</v>
      </c>
      <c r="F511" s="265">
        <f t="shared" si="4"/>
        <v>21</v>
      </c>
      <c r="G511" s="265">
        <f t="shared" si="4"/>
        <v>13</v>
      </c>
      <c r="H511" s="265">
        <f t="shared" si="4"/>
        <v>34</v>
      </c>
      <c r="I511" s="265">
        <f t="shared" si="4"/>
        <v>82</v>
      </c>
      <c r="J511" s="265">
        <f t="shared" si="4"/>
        <v>72</v>
      </c>
      <c r="K511" s="265">
        <f t="shared" si="4"/>
        <v>154</v>
      </c>
      <c r="L511" s="265">
        <f t="shared" si="4"/>
        <v>209</v>
      </c>
      <c r="M511" s="265">
        <f t="shared" si="4"/>
        <v>124</v>
      </c>
      <c r="N511" s="265">
        <f t="shared" si="4"/>
        <v>333</v>
      </c>
      <c r="O511" s="265">
        <f t="shared" si="4"/>
        <v>320</v>
      </c>
      <c r="P511" s="265">
        <f t="shared" si="4"/>
        <v>208</v>
      </c>
      <c r="Q511" s="265">
        <v>0</v>
      </c>
      <c r="R511" s="265">
        <f t="shared" ref="R511:AW511" si="5">SUM(R488:R510)</f>
        <v>528</v>
      </c>
      <c r="S511" s="265">
        <f t="shared" si="5"/>
        <v>430</v>
      </c>
      <c r="T511" s="265">
        <f t="shared" si="5"/>
        <v>257</v>
      </c>
      <c r="U511" s="265">
        <f t="shared" si="5"/>
        <v>687</v>
      </c>
      <c r="V511" s="265">
        <f t="shared" si="5"/>
        <v>341</v>
      </c>
      <c r="W511" s="265">
        <f t="shared" si="5"/>
        <v>237</v>
      </c>
      <c r="X511" s="265">
        <f t="shared" si="5"/>
        <v>0</v>
      </c>
      <c r="Y511" s="265">
        <f t="shared" si="5"/>
        <v>578</v>
      </c>
      <c r="Z511" s="265">
        <f t="shared" si="5"/>
        <v>292</v>
      </c>
      <c r="AA511" s="265">
        <f t="shared" si="5"/>
        <v>209</v>
      </c>
      <c r="AB511" s="265">
        <f t="shared" si="5"/>
        <v>1</v>
      </c>
      <c r="AC511" s="265">
        <f t="shared" si="5"/>
        <v>502</v>
      </c>
      <c r="AD511" s="265">
        <f t="shared" si="5"/>
        <v>294</v>
      </c>
      <c r="AE511" s="265">
        <f t="shared" si="5"/>
        <v>228</v>
      </c>
      <c r="AF511" s="265">
        <f t="shared" si="5"/>
        <v>0</v>
      </c>
      <c r="AG511" s="265">
        <f t="shared" si="5"/>
        <v>522</v>
      </c>
      <c r="AH511" s="265">
        <f t="shared" si="5"/>
        <v>303</v>
      </c>
      <c r="AI511" s="265">
        <f t="shared" si="5"/>
        <v>222</v>
      </c>
      <c r="AJ511" s="265">
        <f t="shared" si="5"/>
        <v>0</v>
      </c>
      <c r="AK511" s="265">
        <f t="shared" si="5"/>
        <v>525</v>
      </c>
      <c r="AL511" s="265">
        <f t="shared" si="5"/>
        <v>367</v>
      </c>
      <c r="AM511" s="265">
        <f t="shared" si="5"/>
        <v>328</v>
      </c>
      <c r="AN511" s="265">
        <f t="shared" si="5"/>
        <v>0</v>
      </c>
      <c r="AO511" s="265">
        <f t="shared" si="5"/>
        <v>695</v>
      </c>
      <c r="AP511" s="265">
        <f t="shared" si="5"/>
        <v>406</v>
      </c>
      <c r="AQ511" s="265">
        <f t="shared" si="5"/>
        <v>368</v>
      </c>
      <c r="AR511" s="265">
        <f t="shared" si="5"/>
        <v>0</v>
      </c>
      <c r="AS511" s="265">
        <f t="shared" si="5"/>
        <v>774</v>
      </c>
      <c r="AT511" s="265">
        <f t="shared" si="5"/>
        <v>485</v>
      </c>
      <c r="AU511" s="265">
        <f t="shared" si="5"/>
        <v>449</v>
      </c>
      <c r="AV511" s="265">
        <f t="shared" si="5"/>
        <v>0</v>
      </c>
      <c r="AW511" s="265">
        <f t="shared" si="5"/>
        <v>934</v>
      </c>
      <c r="AX511" s="265">
        <f t="shared" ref="AX511:BW511" si="6">SUM(AX488:AX510)</f>
        <v>511</v>
      </c>
      <c r="AY511" s="265">
        <f t="shared" si="6"/>
        <v>497</v>
      </c>
      <c r="AZ511" s="265">
        <f t="shared" si="6"/>
        <v>0</v>
      </c>
      <c r="BA511" s="265">
        <f t="shared" si="6"/>
        <v>1008</v>
      </c>
      <c r="BB511" s="265">
        <f t="shared" si="6"/>
        <v>426</v>
      </c>
      <c r="BC511" s="265">
        <f t="shared" si="6"/>
        <v>408</v>
      </c>
      <c r="BD511" s="265">
        <f t="shared" si="6"/>
        <v>0</v>
      </c>
      <c r="BE511" s="265">
        <f t="shared" si="6"/>
        <v>834</v>
      </c>
      <c r="BF511" s="265">
        <f t="shared" si="6"/>
        <v>402</v>
      </c>
      <c r="BG511" s="265">
        <f t="shared" si="6"/>
        <v>390</v>
      </c>
      <c r="BH511" s="265">
        <f t="shared" si="6"/>
        <v>0</v>
      </c>
      <c r="BI511" s="265">
        <f t="shared" si="6"/>
        <v>792</v>
      </c>
      <c r="BJ511" s="265">
        <f t="shared" si="6"/>
        <v>346</v>
      </c>
      <c r="BK511" s="265">
        <f t="shared" si="6"/>
        <v>335</v>
      </c>
      <c r="BL511" s="265">
        <f t="shared" si="6"/>
        <v>0</v>
      </c>
      <c r="BM511" s="265">
        <f t="shared" si="6"/>
        <v>681</v>
      </c>
      <c r="BN511" s="265">
        <f t="shared" si="6"/>
        <v>750</v>
      </c>
      <c r="BO511" s="265">
        <f t="shared" si="6"/>
        <v>837</v>
      </c>
      <c r="BP511" s="265">
        <f t="shared" si="6"/>
        <v>2</v>
      </c>
      <c r="BQ511" s="265">
        <f t="shared" si="6"/>
        <v>1589</v>
      </c>
      <c r="BR511" s="265">
        <f t="shared" si="6"/>
        <v>0</v>
      </c>
      <c r="BS511" s="265">
        <f t="shared" si="6"/>
        <v>0</v>
      </c>
      <c r="BT511" s="265">
        <f t="shared" si="6"/>
        <v>0</v>
      </c>
      <c r="BU511" s="265">
        <f t="shared" si="6"/>
        <v>0</v>
      </c>
      <c r="BV511" s="265">
        <f t="shared" si="6"/>
        <v>0</v>
      </c>
      <c r="BW511" s="468">
        <f t="shared" si="6"/>
        <v>11170</v>
      </c>
    </row>
    <row r="512" spans="2:75" x14ac:dyDescent="0.25">
      <c r="B512" s="478" t="s">
        <v>588</v>
      </c>
      <c r="C512" s="479"/>
      <c r="D512" s="479"/>
      <c r="E512" s="479"/>
      <c r="F512" s="479"/>
      <c r="G512" s="479"/>
      <c r="H512" s="479"/>
      <c r="I512" s="479"/>
      <c r="J512" s="479"/>
      <c r="K512" s="479"/>
      <c r="L512" s="479"/>
      <c r="M512" s="479"/>
      <c r="N512" s="479"/>
      <c r="O512" s="479"/>
      <c r="P512" s="479"/>
      <c r="Q512" s="479"/>
      <c r="R512" s="479"/>
      <c r="S512" s="479"/>
      <c r="T512" s="479"/>
      <c r="U512" s="479"/>
      <c r="V512" s="479"/>
      <c r="W512" s="479"/>
      <c r="X512" s="479"/>
      <c r="Y512" s="479"/>
      <c r="Z512" s="479"/>
      <c r="AA512" s="479"/>
      <c r="AB512" s="479"/>
      <c r="AC512" s="479"/>
      <c r="AD512" s="479"/>
      <c r="AE512" s="479"/>
      <c r="AF512" s="479"/>
      <c r="AG512" s="479"/>
      <c r="AH512" s="479"/>
      <c r="AI512" s="479"/>
      <c r="AJ512" s="479"/>
      <c r="AK512" s="479"/>
      <c r="AL512" s="479"/>
      <c r="AM512" s="479"/>
      <c r="AN512" s="479"/>
      <c r="AO512" s="479"/>
      <c r="AP512" s="479"/>
      <c r="AQ512" s="479"/>
      <c r="AR512" s="479"/>
      <c r="AS512" s="479"/>
      <c r="AT512" s="479"/>
      <c r="AU512" s="479"/>
      <c r="AV512" s="479"/>
      <c r="AW512" s="479"/>
      <c r="AX512" s="479"/>
      <c r="AY512" s="479"/>
      <c r="AZ512" s="479"/>
      <c r="BA512" s="479"/>
      <c r="BB512" s="479"/>
      <c r="BC512" s="479"/>
      <c r="BD512" s="479"/>
      <c r="BE512" s="479"/>
      <c r="BF512" s="479"/>
      <c r="BG512" s="479"/>
      <c r="BH512" s="479"/>
      <c r="BI512" s="479"/>
      <c r="BJ512" s="479"/>
      <c r="BK512" s="479"/>
      <c r="BL512" s="479"/>
      <c r="BM512" s="479"/>
      <c r="BN512" s="479"/>
      <c r="BO512" s="479"/>
      <c r="BP512" s="479"/>
      <c r="BQ512" s="479"/>
      <c r="BR512" s="479"/>
      <c r="BS512" s="479"/>
      <c r="BT512" s="479"/>
      <c r="BU512" s="479"/>
      <c r="BV512" s="479"/>
      <c r="BW512" s="479"/>
    </row>
    <row r="513" spans="2:75" x14ac:dyDescent="0.25">
      <c r="B513" s="478" t="s">
        <v>589</v>
      </c>
      <c r="C513" s="479"/>
      <c r="D513" s="479"/>
      <c r="E513" s="479"/>
      <c r="F513" s="479"/>
      <c r="G513" s="479"/>
      <c r="H513" s="479"/>
      <c r="I513" s="479"/>
      <c r="J513" s="479"/>
      <c r="K513" s="479"/>
      <c r="L513" s="479"/>
      <c r="M513" s="479"/>
      <c r="N513" s="479"/>
      <c r="O513" s="479"/>
      <c r="P513" s="479"/>
      <c r="Q513" s="479"/>
      <c r="R513" s="479"/>
      <c r="S513" s="479"/>
      <c r="T513" s="479"/>
      <c r="U513" s="479"/>
      <c r="V513" s="479"/>
      <c r="W513" s="479"/>
      <c r="X513" s="479"/>
      <c r="Y513" s="479"/>
      <c r="Z513" s="479"/>
      <c r="AA513" s="479"/>
      <c r="AB513" s="479"/>
      <c r="AC513" s="479"/>
      <c r="AD513" s="479"/>
      <c r="AE513" s="479"/>
      <c r="AF513" s="479"/>
      <c r="AG513" s="479"/>
      <c r="AH513" s="479"/>
      <c r="AI513" s="479"/>
      <c r="AJ513" s="479"/>
      <c r="AK513" s="479"/>
      <c r="AL513" s="479"/>
      <c r="AM513" s="479"/>
      <c r="AN513" s="479"/>
      <c r="AO513" s="479"/>
      <c r="AP513" s="479"/>
      <c r="AQ513" s="479"/>
      <c r="AR513" s="479"/>
      <c r="AS513" s="479"/>
      <c r="AT513" s="479"/>
      <c r="AU513" s="479"/>
      <c r="AV513" s="479"/>
      <c r="AW513" s="479"/>
      <c r="AX513" s="479"/>
      <c r="AY513" s="479"/>
      <c r="AZ513" s="479"/>
      <c r="BA513" s="479"/>
      <c r="BB513" s="479"/>
      <c r="BC513" s="479"/>
      <c r="BD513" s="479"/>
      <c r="BE513" s="479"/>
      <c r="BF513" s="479"/>
      <c r="BG513" s="479"/>
      <c r="BH513" s="479"/>
      <c r="BI513" s="479"/>
      <c r="BJ513" s="479"/>
      <c r="BK513" s="479"/>
      <c r="BL513" s="479"/>
      <c r="BM513" s="479"/>
      <c r="BN513" s="479"/>
      <c r="BO513" s="479"/>
      <c r="BP513" s="479"/>
      <c r="BQ513" s="479"/>
      <c r="BR513" s="479"/>
      <c r="BS513" s="479"/>
      <c r="BT513" s="479"/>
      <c r="BU513" s="479"/>
      <c r="BV513" s="479"/>
      <c r="BW513" s="479"/>
    </row>
    <row r="514" spans="2:75" x14ac:dyDescent="0.25">
      <c r="B514" s="480" t="s">
        <v>590</v>
      </c>
      <c r="C514" s="479"/>
      <c r="D514" s="479"/>
      <c r="E514" s="479"/>
      <c r="F514" s="479"/>
      <c r="G514" s="479"/>
      <c r="H514" s="479"/>
      <c r="I514" s="479"/>
      <c r="J514" s="479"/>
      <c r="K514" s="479"/>
      <c r="L514" s="479"/>
      <c r="M514" s="479"/>
      <c r="N514" s="479"/>
      <c r="O514" s="479"/>
      <c r="P514" s="479"/>
      <c r="Q514" s="479"/>
      <c r="R514" s="479"/>
      <c r="S514" s="479"/>
      <c r="T514" s="479"/>
      <c r="U514" s="479"/>
      <c r="V514" s="479"/>
      <c r="W514" s="479"/>
      <c r="X514" s="479"/>
      <c r="Y514" s="479"/>
      <c r="Z514" s="479"/>
      <c r="AA514" s="479"/>
      <c r="AB514" s="479"/>
      <c r="AC514" s="479"/>
      <c r="AD514" s="479"/>
      <c r="AE514" s="479"/>
      <c r="AF514" s="479"/>
      <c r="AG514" s="479"/>
      <c r="AH514" s="479"/>
      <c r="AI514" s="479"/>
      <c r="AJ514" s="479"/>
      <c r="AK514" s="479"/>
      <c r="AL514" s="479"/>
      <c r="AM514" s="479"/>
      <c r="AN514" s="479"/>
      <c r="AO514" s="479"/>
      <c r="AP514" s="479"/>
      <c r="AQ514" s="479"/>
      <c r="AR514" s="479"/>
      <c r="AS514" s="479"/>
      <c r="AT514" s="479"/>
      <c r="AU514" s="479"/>
      <c r="AV514" s="479"/>
      <c r="AW514" s="479"/>
      <c r="AX514" s="479"/>
      <c r="AY514" s="479"/>
      <c r="AZ514" s="479"/>
      <c r="BA514" s="479"/>
      <c r="BB514" s="479"/>
      <c r="BC514" s="479"/>
      <c r="BD514" s="479"/>
      <c r="BE514" s="479"/>
      <c r="BF514" s="479"/>
      <c r="BG514" s="479"/>
      <c r="BH514" s="479"/>
      <c r="BI514" s="479"/>
      <c r="BJ514" s="479"/>
      <c r="BK514" s="479"/>
      <c r="BL514" s="479"/>
      <c r="BM514" s="479"/>
      <c r="BN514" s="479"/>
      <c r="BO514" s="479"/>
      <c r="BP514" s="479"/>
      <c r="BQ514" s="479"/>
      <c r="BR514" s="479"/>
      <c r="BS514" s="479"/>
      <c r="BT514" s="479"/>
      <c r="BU514" s="479"/>
      <c r="BV514" s="479"/>
      <c r="BW514" s="479"/>
    </row>
  </sheetData>
  <mergeCells count="249">
    <mergeCell ref="AI424:AO424"/>
    <mergeCell ref="AI443:AW443"/>
    <mergeCell ref="AI445:AP445"/>
    <mergeCell ref="B452:P452"/>
    <mergeCell ref="W423:X423"/>
    <mergeCell ref="Y423:Z423"/>
    <mergeCell ref="AA423:AB423"/>
    <mergeCell ref="AC423:AD423"/>
    <mergeCell ref="AE423:AF423"/>
    <mergeCell ref="AU390:AV390"/>
    <mergeCell ref="AW390:AX390"/>
    <mergeCell ref="AY390:AZ390"/>
    <mergeCell ref="B421:L421"/>
    <mergeCell ref="B422:B424"/>
    <mergeCell ref="C422:D423"/>
    <mergeCell ref="E422:AF422"/>
    <mergeCell ref="E423:F423"/>
    <mergeCell ref="G423:H423"/>
    <mergeCell ref="I423:J423"/>
    <mergeCell ref="K423:L423"/>
    <mergeCell ref="M423:N423"/>
    <mergeCell ref="O423:P423"/>
    <mergeCell ref="Q423:R423"/>
    <mergeCell ref="S423:T423"/>
    <mergeCell ref="U423:V423"/>
    <mergeCell ref="AK390:AL390"/>
    <mergeCell ref="AM390:AN390"/>
    <mergeCell ref="AO390:AP390"/>
    <mergeCell ref="AQ390:AR390"/>
    <mergeCell ref="AS390:AT390"/>
    <mergeCell ref="AA390:AB390"/>
    <mergeCell ref="AC390:AD390"/>
    <mergeCell ref="AE390:AF390"/>
    <mergeCell ref="AG390:AH390"/>
    <mergeCell ref="AI390:AJ390"/>
    <mergeCell ref="B387:D387"/>
    <mergeCell ref="B389:Y389"/>
    <mergeCell ref="B390:B391"/>
    <mergeCell ref="C390:D390"/>
    <mergeCell ref="E390:F390"/>
    <mergeCell ref="G390:H390"/>
    <mergeCell ref="I390:J390"/>
    <mergeCell ref="K390:L390"/>
    <mergeCell ref="M390:N390"/>
    <mergeCell ref="O390:P390"/>
    <mergeCell ref="Q390:R390"/>
    <mergeCell ref="S390:T390"/>
    <mergeCell ref="U390:V390"/>
    <mergeCell ref="W390:X390"/>
    <mergeCell ref="Y390:Z390"/>
    <mergeCell ref="AE356:AF356"/>
    <mergeCell ref="AG356:AH356"/>
    <mergeCell ref="BI356:BJ356"/>
    <mergeCell ref="BK356:BL356"/>
    <mergeCell ref="BM356:BN356"/>
    <mergeCell ref="BO356:BP356"/>
    <mergeCell ref="BQ356:BR356"/>
    <mergeCell ref="BS356:BT356"/>
    <mergeCell ref="BU356:BV356"/>
    <mergeCell ref="BI354:BN355"/>
    <mergeCell ref="BO354:BV355"/>
    <mergeCell ref="AS354:AT356"/>
    <mergeCell ref="AU354:AV356"/>
    <mergeCell ref="AW354:AX356"/>
    <mergeCell ref="AY354:AZ356"/>
    <mergeCell ref="BA354:BB356"/>
    <mergeCell ref="DA354:DB356"/>
    <mergeCell ref="DC354:DD356"/>
    <mergeCell ref="CQ354:CR356"/>
    <mergeCell ref="CS354:CT356"/>
    <mergeCell ref="CU354:CV356"/>
    <mergeCell ref="CW354:CX356"/>
    <mergeCell ref="CY354:CZ356"/>
    <mergeCell ref="CG354:CH356"/>
    <mergeCell ref="CI354:CJ356"/>
    <mergeCell ref="CK354:CL356"/>
    <mergeCell ref="CM354:CN356"/>
    <mergeCell ref="CO354:CP356"/>
    <mergeCell ref="BW354:BX356"/>
    <mergeCell ref="BY354:BZ356"/>
    <mergeCell ref="CA354:CB356"/>
    <mergeCell ref="CQ353:DD353"/>
    <mergeCell ref="C354:D356"/>
    <mergeCell ref="E354:F356"/>
    <mergeCell ref="G354:H356"/>
    <mergeCell ref="I354:J356"/>
    <mergeCell ref="K354:L356"/>
    <mergeCell ref="M354:N356"/>
    <mergeCell ref="O354:P356"/>
    <mergeCell ref="Q354:R356"/>
    <mergeCell ref="S354:T356"/>
    <mergeCell ref="U354:V356"/>
    <mergeCell ref="W354:X356"/>
    <mergeCell ref="Y354:Z356"/>
    <mergeCell ref="AA354:AB356"/>
    <mergeCell ref="AC354:AD356"/>
    <mergeCell ref="AE354:AH355"/>
    <mergeCell ref="AS353:BH353"/>
    <mergeCell ref="BI353:BZ353"/>
    <mergeCell ref="CA353:CD353"/>
    <mergeCell ref="CE353:CJ353"/>
    <mergeCell ref="CK353:CP353"/>
    <mergeCell ref="CC354:CD356"/>
    <mergeCell ref="CE354:CF356"/>
    <mergeCell ref="BC354:BD356"/>
    <mergeCell ref="B174:B176"/>
    <mergeCell ref="B352:O352"/>
    <mergeCell ref="B353:B357"/>
    <mergeCell ref="C353:AJ353"/>
    <mergeCell ref="AK353:AP353"/>
    <mergeCell ref="AQ353:AR353"/>
    <mergeCell ref="AI354:AJ356"/>
    <mergeCell ref="AK354:AL356"/>
    <mergeCell ref="AM354:AN356"/>
    <mergeCell ref="AO354:AP356"/>
    <mergeCell ref="AQ354:AR356"/>
    <mergeCell ref="B207:B210"/>
    <mergeCell ref="C207:C210"/>
    <mergeCell ref="D207:AA207"/>
    <mergeCell ref="D208:E209"/>
    <mergeCell ref="F208:I208"/>
    <mergeCell ref="J208:M208"/>
    <mergeCell ref="N208:O209"/>
    <mergeCell ref="P208:Q209"/>
    <mergeCell ref="R208:S209"/>
    <mergeCell ref="T208:U209"/>
    <mergeCell ref="V208:W209"/>
    <mergeCell ref="X208:Y209"/>
    <mergeCell ref="Z208:AA209"/>
    <mergeCell ref="B140:X140"/>
    <mergeCell ref="B141:B143"/>
    <mergeCell ref="C141:C143"/>
    <mergeCell ref="D141:D143"/>
    <mergeCell ref="W142:X142"/>
    <mergeCell ref="E141:X141"/>
    <mergeCell ref="AA308:AB308"/>
    <mergeCell ref="AC308:AD308"/>
    <mergeCell ref="AE308:AF308"/>
    <mergeCell ref="B307:AD307"/>
    <mergeCell ref="B308:B309"/>
    <mergeCell ref="C308:C309"/>
    <mergeCell ref="D308:E308"/>
    <mergeCell ref="F308:G308"/>
    <mergeCell ref="H308:I308"/>
    <mergeCell ref="J308:K308"/>
    <mergeCell ref="L308:M308"/>
    <mergeCell ref="N308:O308"/>
    <mergeCell ref="P308:Q308"/>
    <mergeCell ref="R308:S308"/>
    <mergeCell ref="T308:T309"/>
    <mergeCell ref="U308:V308"/>
    <mergeCell ref="W308:X308"/>
    <mergeCell ref="Y308:Z308"/>
    <mergeCell ref="B32:K32"/>
    <mergeCell ref="B33:B34"/>
    <mergeCell ref="G33:H33"/>
    <mergeCell ref="I33:J33"/>
    <mergeCell ref="K33:K34"/>
    <mergeCell ref="C33:F33"/>
    <mergeCell ref="J68:J70"/>
    <mergeCell ref="B67:J67"/>
    <mergeCell ref="B104:B105"/>
    <mergeCell ref="C104:C105"/>
    <mergeCell ref="D104:E104"/>
    <mergeCell ref="F104:G104"/>
    <mergeCell ref="H104:H105"/>
    <mergeCell ref="I104:I105"/>
    <mergeCell ref="B103:I103"/>
    <mergeCell ref="B68:B70"/>
    <mergeCell ref="C68:C70"/>
    <mergeCell ref="D68:I69"/>
    <mergeCell ref="E142:F142"/>
    <mergeCell ref="G142:H142"/>
    <mergeCell ref="I142:J142"/>
    <mergeCell ref="K142:L142"/>
    <mergeCell ref="M142:N142"/>
    <mergeCell ref="O142:P142"/>
    <mergeCell ref="Q142:R142"/>
    <mergeCell ref="S142:T142"/>
    <mergeCell ref="B206:AA206"/>
    <mergeCell ref="C174:C176"/>
    <mergeCell ref="D174:D176"/>
    <mergeCell ref="E174:E176"/>
    <mergeCell ref="F174:X174"/>
    <mergeCell ref="F175:G175"/>
    <mergeCell ref="H175:I175"/>
    <mergeCell ref="J175:K175"/>
    <mergeCell ref="L175:M175"/>
    <mergeCell ref="N175:O175"/>
    <mergeCell ref="P175:Q175"/>
    <mergeCell ref="R175:S175"/>
    <mergeCell ref="T175:U175"/>
    <mergeCell ref="V175:W175"/>
    <mergeCell ref="U142:V142"/>
    <mergeCell ref="B173:X173"/>
    <mergeCell ref="F209:G209"/>
    <mergeCell ref="H209:I209"/>
    <mergeCell ref="J209:K209"/>
    <mergeCell ref="L209:M209"/>
    <mergeCell ref="B240:O240"/>
    <mergeCell ref="B241:B242"/>
    <mergeCell ref="C241:C242"/>
    <mergeCell ref="D241:E241"/>
    <mergeCell ref="F241:G241"/>
    <mergeCell ref="H241:I241"/>
    <mergeCell ref="J241:K241"/>
    <mergeCell ref="L241:M241"/>
    <mergeCell ref="BN485:BQ485"/>
    <mergeCell ref="BR485:BU485"/>
    <mergeCell ref="BV485:BV486"/>
    <mergeCell ref="BW485:BW486"/>
    <mergeCell ref="B484:R484"/>
    <mergeCell ref="B272:I272"/>
    <mergeCell ref="B461:J461"/>
    <mergeCell ref="L461:U461"/>
    <mergeCell ref="W461:AF461"/>
    <mergeCell ref="B273:B274"/>
    <mergeCell ref="C273:C274"/>
    <mergeCell ref="D273:E273"/>
    <mergeCell ref="F273:G273"/>
    <mergeCell ref="H273:I273"/>
    <mergeCell ref="L272:Q272"/>
    <mergeCell ref="L273:L274"/>
    <mergeCell ref="M273:M274"/>
    <mergeCell ref="N273:O273"/>
    <mergeCell ref="P273:Q273"/>
    <mergeCell ref="B337:X337"/>
    <mergeCell ref="B335:J335"/>
    <mergeCell ref="B336:K336"/>
    <mergeCell ref="BE354:BF356"/>
    <mergeCell ref="BG354:BH356"/>
    <mergeCell ref="AD485:AG485"/>
    <mergeCell ref="AH485:AK485"/>
    <mergeCell ref="AL485:AO485"/>
    <mergeCell ref="AP485:AS485"/>
    <mergeCell ref="AT485:AW485"/>
    <mergeCell ref="AX485:BA485"/>
    <mergeCell ref="BB485:BE485"/>
    <mergeCell ref="BF485:BI485"/>
    <mergeCell ref="BJ485:BM485"/>
    <mergeCell ref="B485:B486"/>
    <mergeCell ref="C485:E485"/>
    <mergeCell ref="F485:H485"/>
    <mergeCell ref="I485:K485"/>
    <mergeCell ref="L485:N485"/>
    <mergeCell ref="O485:R485"/>
    <mergeCell ref="S485:U485"/>
    <mergeCell ref="V485:Y485"/>
    <mergeCell ref="Z485:AC485"/>
  </mergeCells>
  <conditionalFormatting sqref="B276:B299 B168:X168">
    <cfRule type="cellIs" dxfId="224" priority="32" stopIfTrue="1" operator="equal">
      <formula>0</formula>
    </cfRule>
  </conditionalFormatting>
  <conditionalFormatting sqref="B212:U235 B145:X167">
    <cfRule type="cellIs" dxfId="223" priority="33" stopIfTrue="1" operator="equal">
      <formula>0</formula>
    </cfRule>
  </conditionalFormatting>
  <conditionalFormatting sqref="B201:X201">
    <cfRule type="cellIs" dxfId="222" priority="30" stopIfTrue="1" operator="equal">
      <formula>0</formula>
    </cfRule>
  </conditionalFormatting>
  <conditionalFormatting sqref="B178:X200">
    <cfRule type="cellIs" dxfId="221" priority="31" stopIfTrue="1" operator="equal">
      <formula>0</formula>
    </cfRule>
  </conditionalFormatting>
  <conditionalFormatting sqref="V212:AA234 V235">
    <cfRule type="cellIs" dxfId="220" priority="29" stopIfTrue="1" operator="equal">
      <formula>0</formula>
    </cfRule>
  </conditionalFormatting>
  <conditionalFormatting sqref="L276:Q299">
    <cfRule type="cellIs" dxfId="219" priority="28" stopIfTrue="1" operator="equal">
      <formula>0</formula>
    </cfRule>
  </conditionalFormatting>
  <conditionalFormatting sqref="AY359:AY360 BC359:BC360 AY362 AY366:AY367 AY370 BC370 AY375:AY376 AY378:AY379 BC378">
    <cfRule type="cellIs" dxfId="218" priority="27" stopIfTrue="1" operator="equal">
      <formula>0</formula>
    </cfRule>
  </conditionalFormatting>
  <conditionalFormatting sqref="AZ359:AZ360 BD359:BD360 AZ362 AZ366:AZ367 AZ370 BD370 AZ375:AZ376 AZ378:AZ379 BD378">
    <cfRule type="cellIs" dxfId="217" priority="26" stopIfTrue="1" operator="equal">
      <formula>0</formula>
    </cfRule>
  </conditionalFormatting>
  <conditionalFormatting sqref="AW359:AW360 AW366 AW370 AW379">
    <cfRule type="cellIs" dxfId="216" priority="25" stopIfTrue="1" operator="equal">
      <formula>0</formula>
    </cfRule>
  </conditionalFormatting>
  <conditionalFormatting sqref="BA359 BA362 BA370 BA378 BA381">
    <cfRule type="cellIs" dxfId="215" priority="24" stopIfTrue="1" operator="equal">
      <formula>0</formula>
    </cfRule>
  </conditionalFormatting>
  <conditionalFormatting sqref="BG359:BG360 BG362 BG366:BG368 BG370 BG374:BG376 BG378:BG379 BG381">
    <cfRule type="cellIs" dxfId="214" priority="23" stopIfTrue="1" operator="equal">
      <formula>0</formula>
    </cfRule>
  </conditionalFormatting>
  <conditionalFormatting sqref="AX359:AX360 AX366 AX370 AX379">
    <cfRule type="cellIs" dxfId="213" priority="22" stopIfTrue="1" operator="equal">
      <formula>0</formula>
    </cfRule>
  </conditionalFormatting>
  <conditionalFormatting sqref="BB359 BB362 BB370 BB378 BB381">
    <cfRule type="cellIs" dxfId="212" priority="21" stopIfTrue="1" operator="equal">
      <formula>0</formula>
    </cfRule>
  </conditionalFormatting>
  <conditionalFormatting sqref="BE382">
    <cfRule type="cellIs" dxfId="211" priority="20" stopIfTrue="1" operator="equal">
      <formula>0</formula>
    </cfRule>
  </conditionalFormatting>
  <conditionalFormatting sqref="BF382">
    <cfRule type="cellIs" dxfId="210" priority="19" stopIfTrue="1" operator="equal">
      <formula>0</formula>
    </cfRule>
  </conditionalFormatting>
  <conditionalFormatting sqref="AY382 BC382">
    <cfRule type="cellIs" dxfId="209" priority="18" stopIfTrue="1" operator="equal">
      <formula>0</formula>
    </cfRule>
  </conditionalFormatting>
  <conditionalFormatting sqref="AZ382 BD382">
    <cfRule type="cellIs" dxfId="208" priority="17" stopIfTrue="1" operator="equal">
      <formula>0</formula>
    </cfRule>
  </conditionalFormatting>
  <conditionalFormatting sqref="BH382">
    <cfRule type="cellIs" dxfId="207" priority="16" stopIfTrue="1" operator="equal">
      <formula>0</formula>
    </cfRule>
  </conditionalFormatting>
  <conditionalFormatting sqref="BL382">
    <cfRule type="cellIs" dxfId="206" priority="15" stopIfTrue="1" operator="equal">
      <formula>0</formula>
    </cfRule>
  </conditionalFormatting>
  <conditionalFormatting sqref="BN382">
    <cfRule type="cellIs" dxfId="205" priority="14" stopIfTrue="1" operator="equal">
      <formula>0</formula>
    </cfRule>
  </conditionalFormatting>
  <conditionalFormatting sqref="AW382">
    <cfRule type="cellIs" dxfId="204" priority="13" stopIfTrue="1" operator="equal">
      <formula>0</formula>
    </cfRule>
  </conditionalFormatting>
  <conditionalFormatting sqref="BA382">
    <cfRule type="cellIs" dxfId="203" priority="12" stopIfTrue="1" operator="equal">
      <formula>0</formula>
    </cfRule>
  </conditionalFormatting>
  <conditionalFormatting sqref="BG382">
    <cfRule type="cellIs" dxfId="202" priority="11" stopIfTrue="1" operator="equal">
      <formula>0</formula>
    </cfRule>
  </conditionalFormatting>
  <conditionalFormatting sqref="AX382">
    <cfRule type="cellIs" dxfId="201" priority="10" stopIfTrue="1" operator="equal">
      <formula>0</formula>
    </cfRule>
  </conditionalFormatting>
  <conditionalFormatting sqref="BJ382">
    <cfRule type="cellIs" dxfId="200" priority="9" stopIfTrue="1" operator="equal">
      <formula>0</formula>
    </cfRule>
  </conditionalFormatting>
  <conditionalFormatting sqref="BP382">
    <cfRule type="cellIs" dxfId="199" priority="8" stopIfTrue="1" operator="equal">
      <formula>0</formula>
    </cfRule>
  </conditionalFormatting>
  <conditionalFormatting sqref="BB382">
    <cfRule type="cellIs" dxfId="198" priority="7" stopIfTrue="1" operator="equal">
      <formula>0</formula>
    </cfRule>
  </conditionalFormatting>
  <conditionalFormatting sqref="B426:B449">
    <cfRule type="cellIs" dxfId="197" priority="6" stopIfTrue="1" operator="equal">
      <formula>0</formula>
    </cfRule>
  </conditionalFormatting>
  <conditionalFormatting sqref="B319:B334">
    <cfRule type="cellIs" dxfId="196" priority="1" stopIfTrue="1" operator="equal">
      <formula>0</formula>
    </cfRule>
  </conditionalFormatting>
  <conditionalFormatting sqref="B312:B314">
    <cfRule type="cellIs" dxfId="195" priority="5" stopIfTrue="1" operator="equal">
      <formula>0</formula>
    </cfRule>
  </conditionalFormatting>
  <conditionalFormatting sqref="B315:B316">
    <cfRule type="cellIs" dxfId="194" priority="4" stopIfTrue="1" operator="equal">
      <formula>0</formula>
    </cfRule>
  </conditionalFormatting>
  <conditionalFormatting sqref="B317">
    <cfRule type="cellIs" dxfId="193" priority="3" stopIfTrue="1" operator="equal">
      <formula>0</formula>
    </cfRule>
  </conditionalFormatting>
  <conditionalFormatting sqref="B318">
    <cfRule type="cellIs" dxfId="192" priority="2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ignoredErrors>
    <ignoredError sqref="K36:K58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00"/>
  </sheetPr>
  <dimension ref="B25:DD517"/>
  <sheetViews>
    <sheetView showGridLines="0" zoomScaleNormal="100" workbookViewId="0">
      <selection activeCell="L300" sqref="L300"/>
    </sheetView>
  </sheetViews>
  <sheetFormatPr baseColWidth="10" defaultRowHeight="15" x14ac:dyDescent="0.25"/>
  <cols>
    <col min="1" max="1" width="11.42578125" customWidth="1"/>
    <col min="2" max="2" width="19.42578125" customWidth="1"/>
    <col min="4" max="4" width="15.140625" customWidth="1"/>
    <col min="6" max="6" width="14.140625" customWidth="1"/>
    <col min="7" max="7" width="13" customWidth="1"/>
    <col min="12" max="12" width="13.28515625" customWidth="1"/>
  </cols>
  <sheetData>
    <row r="25" spans="2:2" x14ac:dyDescent="0.25">
      <c r="B25" s="40"/>
    </row>
    <row r="30" spans="2:2" ht="18" x14ac:dyDescent="0.25">
      <c r="B30" s="39" t="s">
        <v>186</v>
      </c>
    </row>
    <row r="33" spans="2:12" ht="21.75" customHeight="1" thickBot="1" x14ac:dyDescent="0.3">
      <c r="B33" s="610" t="s">
        <v>215</v>
      </c>
      <c r="C33" s="610"/>
      <c r="D33" s="610"/>
      <c r="E33" s="610"/>
      <c r="F33" s="610"/>
      <c r="G33" s="610"/>
      <c r="H33" s="610"/>
      <c r="I33" s="610"/>
      <c r="J33" s="610"/>
      <c r="K33" s="610"/>
      <c r="L33" s="54"/>
    </row>
    <row r="34" spans="2:12" ht="15" customHeight="1" x14ac:dyDescent="0.25">
      <c r="B34" s="722" t="s">
        <v>120</v>
      </c>
      <c r="C34" s="613" t="s">
        <v>167</v>
      </c>
      <c r="D34" s="614"/>
      <c r="E34" s="614"/>
      <c r="F34" s="617"/>
      <c r="G34" s="613" t="s">
        <v>173</v>
      </c>
      <c r="H34" s="614"/>
      <c r="I34" s="613" t="s">
        <v>135</v>
      </c>
      <c r="J34" s="614"/>
      <c r="K34" s="615" t="s">
        <v>136</v>
      </c>
    </row>
    <row r="35" spans="2:12" ht="23.25" customHeight="1" thickBot="1" x14ac:dyDescent="0.3">
      <c r="B35" s="723"/>
      <c r="C35" s="13">
        <v>0</v>
      </c>
      <c r="D35" s="13">
        <v>1</v>
      </c>
      <c r="E35" s="13">
        <v>2</v>
      </c>
      <c r="F35" s="13">
        <v>3</v>
      </c>
      <c r="G35" s="13" t="s">
        <v>137</v>
      </c>
      <c r="H35" s="13" t="s">
        <v>138</v>
      </c>
      <c r="I35" s="13" t="s">
        <v>139</v>
      </c>
      <c r="J35" s="13" t="s">
        <v>140</v>
      </c>
      <c r="K35" s="616"/>
    </row>
    <row r="36" spans="2:12" ht="15.75" thickBot="1" x14ac:dyDescent="0.3">
      <c r="B36" s="9" t="s">
        <v>185</v>
      </c>
      <c r="C36" s="10">
        <v>356029</v>
      </c>
      <c r="D36" s="10">
        <v>1508930</v>
      </c>
      <c r="E36" s="10">
        <v>480821</v>
      </c>
      <c r="F36" s="6">
        <v>36082</v>
      </c>
      <c r="G36" s="10">
        <v>1140864</v>
      </c>
      <c r="H36" s="10">
        <v>1240998</v>
      </c>
      <c r="I36" s="10">
        <v>1610937</v>
      </c>
      <c r="J36" s="10">
        <v>770925</v>
      </c>
      <c r="K36" s="523">
        <v>2381862</v>
      </c>
    </row>
    <row r="37" spans="2:12" x14ac:dyDescent="0.25">
      <c r="B37" s="14" t="s">
        <v>71</v>
      </c>
      <c r="C37" s="11">
        <v>2437</v>
      </c>
      <c r="D37" s="11">
        <v>7370</v>
      </c>
      <c r="E37" s="11">
        <v>4045</v>
      </c>
      <c r="F37" s="11">
        <v>14</v>
      </c>
      <c r="G37" s="12">
        <v>7071</v>
      </c>
      <c r="H37" s="12">
        <v>6795</v>
      </c>
      <c r="I37" s="12">
        <v>4033</v>
      </c>
      <c r="J37" s="12">
        <v>9833</v>
      </c>
      <c r="K37" s="522">
        <f t="shared" ref="K37:K59" si="0">SUM(I37:J37)</f>
        <v>13866</v>
      </c>
    </row>
    <row r="38" spans="2:12" x14ac:dyDescent="0.25">
      <c r="B38" s="14" t="s">
        <v>72</v>
      </c>
      <c r="C38" s="11">
        <v>1468</v>
      </c>
      <c r="D38" s="11">
        <v>980</v>
      </c>
      <c r="E38" s="11">
        <v>387</v>
      </c>
      <c r="F38" s="11">
        <v>2</v>
      </c>
      <c r="G38" s="12">
        <v>1380</v>
      </c>
      <c r="H38" s="12">
        <v>1457</v>
      </c>
      <c r="I38" s="12">
        <v>1163</v>
      </c>
      <c r="J38" s="12">
        <v>1674</v>
      </c>
      <c r="K38" s="52">
        <f t="shared" si="0"/>
        <v>2837</v>
      </c>
    </row>
    <row r="39" spans="2:12" x14ac:dyDescent="0.25">
      <c r="B39" s="14" t="s">
        <v>155</v>
      </c>
      <c r="C39" s="11">
        <v>4552</v>
      </c>
      <c r="D39" s="11">
        <v>2063</v>
      </c>
      <c r="E39" s="11">
        <v>176</v>
      </c>
      <c r="F39" s="11">
        <v>7</v>
      </c>
      <c r="G39" s="12">
        <v>3507</v>
      </c>
      <c r="H39" s="12">
        <v>3291</v>
      </c>
      <c r="I39" s="12">
        <v>2317</v>
      </c>
      <c r="J39" s="12">
        <v>4481</v>
      </c>
      <c r="K39" s="52">
        <f t="shared" si="0"/>
        <v>6798</v>
      </c>
    </row>
    <row r="40" spans="2:12" x14ac:dyDescent="0.25">
      <c r="B40" s="14" t="s">
        <v>75</v>
      </c>
      <c r="C40" s="11">
        <v>881</v>
      </c>
      <c r="D40" s="11">
        <v>6232</v>
      </c>
      <c r="E40" s="11">
        <v>6303</v>
      </c>
      <c r="F40" s="11">
        <v>633</v>
      </c>
      <c r="G40" s="12">
        <v>6889</v>
      </c>
      <c r="H40" s="12">
        <v>7160</v>
      </c>
      <c r="I40" s="12">
        <v>6557</v>
      </c>
      <c r="J40" s="12">
        <v>7492</v>
      </c>
      <c r="K40" s="52">
        <f t="shared" si="0"/>
        <v>14049</v>
      </c>
    </row>
    <row r="41" spans="2:12" x14ac:dyDescent="0.25">
      <c r="B41" s="14" t="s">
        <v>73</v>
      </c>
      <c r="C41" s="11">
        <v>4453</v>
      </c>
      <c r="D41" s="11">
        <v>5766</v>
      </c>
      <c r="E41" s="11">
        <v>550</v>
      </c>
      <c r="F41" s="11">
        <v>19</v>
      </c>
      <c r="G41" s="12">
        <v>5361</v>
      </c>
      <c r="H41" s="12">
        <v>5427</v>
      </c>
      <c r="I41" s="12">
        <v>3197</v>
      </c>
      <c r="J41" s="12">
        <v>7591</v>
      </c>
      <c r="K41" s="52">
        <f t="shared" si="0"/>
        <v>10788</v>
      </c>
    </row>
    <row r="42" spans="2:12" x14ac:dyDescent="0.25">
      <c r="B42" s="14" t="s">
        <v>74</v>
      </c>
      <c r="C42" s="11">
        <v>488</v>
      </c>
      <c r="D42" s="11">
        <v>1678</v>
      </c>
      <c r="E42" s="11">
        <v>766</v>
      </c>
      <c r="F42" s="11">
        <v>49</v>
      </c>
      <c r="G42" s="12">
        <v>1503</v>
      </c>
      <c r="H42" s="12">
        <v>1478</v>
      </c>
      <c r="I42" s="12">
        <v>739</v>
      </c>
      <c r="J42" s="12">
        <v>2242</v>
      </c>
      <c r="K42" s="52">
        <f t="shared" si="0"/>
        <v>2981</v>
      </c>
    </row>
    <row r="43" spans="2:12" x14ac:dyDescent="0.25">
      <c r="B43" s="14" t="s">
        <v>156</v>
      </c>
      <c r="C43" s="11">
        <v>4839</v>
      </c>
      <c r="D43" s="11">
        <v>1331</v>
      </c>
      <c r="E43" s="11">
        <v>446</v>
      </c>
      <c r="F43" s="11">
        <v>24</v>
      </c>
      <c r="G43" s="12">
        <v>3274</v>
      </c>
      <c r="H43" s="12">
        <v>3366</v>
      </c>
      <c r="I43" s="12">
        <v>2563</v>
      </c>
      <c r="J43" s="12">
        <v>4077</v>
      </c>
      <c r="K43" s="52">
        <f t="shared" si="0"/>
        <v>6640</v>
      </c>
    </row>
    <row r="44" spans="2:12" x14ac:dyDescent="0.25">
      <c r="B44" s="14" t="s">
        <v>79</v>
      </c>
      <c r="C44" s="11">
        <v>897</v>
      </c>
      <c r="D44" s="11">
        <v>4927</v>
      </c>
      <c r="E44" s="11">
        <v>5022</v>
      </c>
      <c r="F44" s="11">
        <v>1226</v>
      </c>
      <c r="G44" s="12">
        <v>5750</v>
      </c>
      <c r="H44" s="12">
        <v>6322</v>
      </c>
      <c r="I44" s="12">
        <v>3908</v>
      </c>
      <c r="J44" s="12">
        <v>8164</v>
      </c>
      <c r="K44" s="52">
        <f t="shared" si="0"/>
        <v>12072</v>
      </c>
    </row>
    <row r="45" spans="2:12" x14ac:dyDescent="0.25">
      <c r="B45" s="14" t="s">
        <v>80</v>
      </c>
      <c r="C45" s="11">
        <v>847</v>
      </c>
      <c r="D45" s="11">
        <v>602</v>
      </c>
      <c r="E45" s="11">
        <v>1303</v>
      </c>
      <c r="F45" s="11">
        <v>6</v>
      </c>
      <c r="G45" s="12">
        <v>1305</v>
      </c>
      <c r="H45" s="12">
        <v>1453</v>
      </c>
      <c r="I45" s="12">
        <v>2071</v>
      </c>
      <c r="J45" s="12">
        <v>687</v>
      </c>
      <c r="K45" s="52">
        <f t="shared" si="0"/>
        <v>2758</v>
      </c>
    </row>
    <row r="46" spans="2:12" x14ac:dyDescent="0.25">
      <c r="B46" s="14" t="s">
        <v>81</v>
      </c>
      <c r="C46" s="11">
        <v>1271</v>
      </c>
      <c r="D46" s="11">
        <v>4651</v>
      </c>
      <c r="E46" s="11">
        <v>4314</v>
      </c>
      <c r="F46" s="11">
        <v>565</v>
      </c>
      <c r="G46" s="12">
        <v>5073</v>
      </c>
      <c r="H46" s="12">
        <v>5728</v>
      </c>
      <c r="I46" s="12">
        <v>7935</v>
      </c>
      <c r="J46" s="12">
        <v>2866</v>
      </c>
      <c r="K46" s="52">
        <f t="shared" si="0"/>
        <v>10801</v>
      </c>
    </row>
    <row r="47" spans="2:12" x14ac:dyDescent="0.25">
      <c r="B47" s="14" t="s">
        <v>157</v>
      </c>
      <c r="C47" s="11">
        <v>2902</v>
      </c>
      <c r="D47" s="11">
        <v>2683</v>
      </c>
      <c r="E47" s="11">
        <v>3374</v>
      </c>
      <c r="F47" s="11">
        <v>131</v>
      </c>
      <c r="G47" s="12">
        <v>4472</v>
      </c>
      <c r="H47" s="12">
        <v>4618</v>
      </c>
      <c r="I47" s="12">
        <v>4396</v>
      </c>
      <c r="J47" s="12">
        <v>4694</v>
      </c>
      <c r="K47" s="52">
        <f t="shared" si="0"/>
        <v>9090</v>
      </c>
    </row>
    <row r="48" spans="2:12" x14ac:dyDescent="0.25">
      <c r="B48" s="14" t="s">
        <v>82</v>
      </c>
      <c r="C48" s="11">
        <v>3107</v>
      </c>
      <c r="D48" s="11">
        <v>6532</v>
      </c>
      <c r="E48" s="11">
        <v>6384</v>
      </c>
      <c r="F48" s="11">
        <v>4</v>
      </c>
      <c r="G48" s="12">
        <v>7738</v>
      </c>
      <c r="H48" s="12">
        <v>8289</v>
      </c>
      <c r="I48" s="12">
        <v>8296</v>
      </c>
      <c r="J48" s="12">
        <v>7731</v>
      </c>
      <c r="K48" s="52">
        <f t="shared" si="0"/>
        <v>16027</v>
      </c>
    </row>
    <row r="49" spans="2:11" x14ac:dyDescent="0.25">
      <c r="B49" s="14" t="s">
        <v>83</v>
      </c>
      <c r="C49" s="11">
        <v>4578</v>
      </c>
      <c r="D49" s="11">
        <v>3602</v>
      </c>
      <c r="E49" s="11">
        <v>693</v>
      </c>
      <c r="F49" s="11">
        <v>0</v>
      </c>
      <c r="G49" s="12">
        <v>4539</v>
      </c>
      <c r="H49" s="12">
        <v>4334</v>
      </c>
      <c r="I49" s="12">
        <v>2259</v>
      </c>
      <c r="J49" s="12">
        <v>6614</v>
      </c>
      <c r="K49" s="52">
        <f t="shared" si="0"/>
        <v>8873</v>
      </c>
    </row>
    <row r="50" spans="2:11" x14ac:dyDescent="0.25">
      <c r="B50" s="14" t="s">
        <v>76</v>
      </c>
      <c r="C50" s="11">
        <v>1877</v>
      </c>
      <c r="D50" s="11">
        <v>4802</v>
      </c>
      <c r="E50" s="11">
        <v>4372</v>
      </c>
      <c r="F50" s="11">
        <v>60</v>
      </c>
      <c r="G50" s="12">
        <v>5308</v>
      </c>
      <c r="H50" s="12">
        <v>5803</v>
      </c>
      <c r="I50" s="12">
        <v>5031</v>
      </c>
      <c r="J50" s="12">
        <v>6080</v>
      </c>
      <c r="K50" s="52">
        <f t="shared" si="0"/>
        <v>11111</v>
      </c>
    </row>
    <row r="51" spans="2:11" x14ac:dyDescent="0.25">
      <c r="B51" s="14" t="s">
        <v>77</v>
      </c>
      <c r="C51" s="11">
        <v>469</v>
      </c>
      <c r="D51" s="11">
        <v>1615</v>
      </c>
      <c r="E51" s="11">
        <v>1749</v>
      </c>
      <c r="F51" s="11">
        <v>246</v>
      </c>
      <c r="G51" s="12">
        <v>1927</v>
      </c>
      <c r="H51" s="12">
        <v>2152</v>
      </c>
      <c r="I51" s="12">
        <v>1900</v>
      </c>
      <c r="J51" s="12">
        <v>2179</v>
      </c>
      <c r="K51" s="52">
        <f t="shared" si="0"/>
        <v>4079</v>
      </c>
    </row>
    <row r="52" spans="2:11" x14ac:dyDescent="0.25">
      <c r="B52" s="14" t="s">
        <v>158</v>
      </c>
      <c r="C52" s="11">
        <v>3006</v>
      </c>
      <c r="D52" s="11">
        <v>10181</v>
      </c>
      <c r="E52" s="11">
        <v>5275</v>
      </c>
      <c r="F52" s="11">
        <v>1320</v>
      </c>
      <c r="G52" s="12">
        <v>9171</v>
      </c>
      <c r="H52" s="12">
        <v>10611</v>
      </c>
      <c r="I52" s="12">
        <v>13316</v>
      </c>
      <c r="J52" s="12">
        <v>6466</v>
      </c>
      <c r="K52" s="52">
        <f t="shared" si="0"/>
        <v>19782</v>
      </c>
    </row>
    <row r="53" spans="2:11" x14ac:dyDescent="0.25">
      <c r="B53" s="14" t="s">
        <v>159</v>
      </c>
      <c r="C53" s="11">
        <v>7241</v>
      </c>
      <c r="D53" s="11">
        <v>2113</v>
      </c>
      <c r="E53" s="11">
        <v>570</v>
      </c>
      <c r="F53" s="11">
        <v>49</v>
      </c>
      <c r="G53" s="12">
        <v>4967</v>
      </c>
      <c r="H53" s="12">
        <v>5006</v>
      </c>
      <c r="I53" s="12">
        <v>5716</v>
      </c>
      <c r="J53" s="12">
        <v>4257</v>
      </c>
      <c r="K53" s="52">
        <f t="shared" si="0"/>
        <v>9973</v>
      </c>
    </row>
    <row r="54" spans="2:11" x14ac:dyDescent="0.25">
      <c r="B54" s="14" t="s">
        <v>84</v>
      </c>
      <c r="C54" s="11">
        <v>3455</v>
      </c>
      <c r="D54" s="11">
        <v>1357</v>
      </c>
      <c r="E54" s="11">
        <v>158</v>
      </c>
      <c r="F54" s="11">
        <v>4</v>
      </c>
      <c r="G54" s="12">
        <v>2510</v>
      </c>
      <c r="H54" s="12">
        <v>2464</v>
      </c>
      <c r="I54" s="12">
        <v>2289</v>
      </c>
      <c r="J54" s="12">
        <v>2685</v>
      </c>
      <c r="K54" s="52">
        <f t="shared" si="0"/>
        <v>4974</v>
      </c>
    </row>
    <row r="55" spans="2:11" x14ac:dyDescent="0.25">
      <c r="B55" s="14" t="s">
        <v>160</v>
      </c>
      <c r="C55" s="11">
        <v>4309</v>
      </c>
      <c r="D55" s="11">
        <v>4912</v>
      </c>
      <c r="E55" s="11">
        <v>554</v>
      </c>
      <c r="F55" s="11">
        <v>1</v>
      </c>
      <c r="G55" s="12">
        <v>4820</v>
      </c>
      <c r="H55" s="12">
        <v>4956</v>
      </c>
      <c r="I55" s="12">
        <v>4641</v>
      </c>
      <c r="J55" s="12">
        <v>5135</v>
      </c>
      <c r="K55" s="52">
        <f t="shared" si="0"/>
        <v>9776</v>
      </c>
    </row>
    <row r="56" spans="2:11" x14ac:dyDescent="0.25">
      <c r="B56" s="14" t="s">
        <v>85</v>
      </c>
      <c r="C56" s="11">
        <v>6443</v>
      </c>
      <c r="D56" s="11">
        <v>1676</v>
      </c>
      <c r="E56" s="11">
        <v>1101</v>
      </c>
      <c r="F56" s="11">
        <v>9</v>
      </c>
      <c r="G56" s="12">
        <v>4551</v>
      </c>
      <c r="H56" s="12">
        <v>4678</v>
      </c>
      <c r="I56" s="12">
        <v>3957</v>
      </c>
      <c r="J56" s="12">
        <v>5272</v>
      </c>
      <c r="K56" s="52">
        <f t="shared" si="0"/>
        <v>9229</v>
      </c>
    </row>
    <row r="57" spans="2:11" x14ac:dyDescent="0.25">
      <c r="B57" s="14" t="s">
        <v>130</v>
      </c>
      <c r="C57" s="11">
        <v>2546</v>
      </c>
      <c r="D57" s="11">
        <v>5587</v>
      </c>
      <c r="E57" s="11">
        <v>4552</v>
      </c>
      <c r="F57" s="11">
        <v>18</v>
      </c>
      <c r="G57" s="12">
        <v>6474</v>
      </c>
      <c r="H57" s="12">
        <v>6229</v>
      </c>
      <c r="I57" s="12">
        <v>2286</v>
      </c>
      <c r="J57" s="12">
        <v>10417</v>
      </c>
      <c r="K57" s="52">
        <f t="shared" si="0"/>
        <v>12703</v>
      </c>
    </row>
    <row r="58" spans="2:11" x14ac:dyDescent="0.25">
      <c r="B58" s="14" t="s">
        <v>78</v>
      </c>
      <c r="C58" s="11">
        <v>2539</v>
      </c>
      <c r="D58" s="11">
        <v>5977</v>
      </c>
      <c r="E58" s="11">
        <v>6254</v>
      </c>
      <c r="F58" s="11">
        <v>43</v>
      </c>
      <c r="G58" s="12">
        <v>7180</v>
      </c>
      <c r="H58" s="12">
        <v>7633</v>
      </c>
      <c r="I58" s="12">
        <v>8707</v>
      </c>
      <c r="J58" s="12">
        <v>6106</v>
      </c>
      <c r="K58" s="52">
        <f t="shared" si="0"/>
        <v>14813</v>
      </c>
    </row>
    <row r="59" spans="2:11" ht="15.75" thickBot="1" x14ac:dyDescent="0.3">
      <c r="B59" s="14" t="s">
        <v>86</v>
      </c>
      <c r="C59" s="11">
        <v>6649</v>
      </c>
      <c r="D59" s="11">
        <v>12811</v>
      </c>
      <c r="E59" s="11">
        <v>4589</v>
      </c>
      <c r="F59" s="11">
        <v>22</v>
      </c>
      <c r="G59" s="12">
        <v>11721</v>
      </c>
      <c r="H59" s="12">
        <v>12350</v>
      </c>
      <c r="I59" s="12">
        <v>10350</v>
      </c>
      <c r="J59" s="12">
        <v>13721</v>
      </c>
      <c r="K59" s="52">
        <f t="shared" si="0"/>
        <v>24071</v>
      </c>
    </row>
    <row r="60" spans="2:11" ht="15.75" thickBot="1" x14ac:dyDescent="0.3">
      <c r="B60" s="9" t="s">
        <v>70</v>
      </c>
      <c r="C60" s="10">
        <f>SUM(C37:C59)</f>
        <v>71254</v>
      </c>
      <c r="D60" s="10">
        <f t="shared" ref="D60:K60" si="1">SUM(D37:D59)</f>
        <v>99448</v>
      </c>
      <c r="E60" s="10">
        <f t="shared" si="1"/>
        <v>62937</v>
      </c>
      <c r="F60" s="10">
        <f t="shared" si="1"/>
        <v>4452</v>
      </c>
      <c r="G60" s="10">
        <f t="shared" si="1"/>
        <v>116491</v>
      </c>
      <c r="H60" s="10">
        <f t="shared" si="1"/>
        <v>121600</v>
      </c>
      <c r="I60" s="10">
        <f t="shared" si="1"/>
        <v>107627</v>
      </c>
      <c r="J60" s="10">
        <f t="shared" si="1"/>
        <v>130464</v>
      </c>
      <c r="K60" s="10">
        <f t="shared" si="1"/>
        <v>238091</v>
      </c>
    </row>
    <row r="61" spans="2:11" x14ac:dyDescent="0.25">
      <c r="B61" s="8" t="s">
        <v>171</v>
      </c>
    </row>
    <row r="62" spans="2:11" x14ac:dyDescent="0.25">
      <c r="B62" s="8" t="s">
        <v>180</v>
      </c>
    </row>
    <row r="63" spans="2:11" x14ac:dyDescent="0.25">
      <c r="B63" s="8" t="s">
        <v>208</v>
      </c>
    </row>
    <row r="68" spans="2:10" ht="34.5" customHeight="1" thickBot="1" x14ac:dyDescent="0.3">
      <c r="B68" s="619" t="s">
        <v>214</v>
      </c>
      <c r="C68" s="620"/>
      <c r="D68" s="620"/>
      <c r="E68" s="620"/>
      <c r="F68" s="620"/>
      <c r="G68" s="620"/>
      <c r="H68" s="620"/>
      <c r="I68" s="620"/>
      <c r="J68" s="620"/>
    </row>
    <row r="69" spans="2:10" x14ac:dyDescent="0.25">
      <c r="B69" s="630" t="s">
        <v>184</v>
      </c>
      <c r="C69" s="632" t="s">
        <v>147</v>
      </c>
      <c r="D69" s="635" t="s">
        <v>148</v>
      </c>
      <c r="E69" s="636"/>
      <c r="F69" s="636"/>
      <c r="G69" s="636"/>
      <c r="H69" s="636"/>
      <c r="I69" s="636"/>
      <c r="J69" s="618" t="s">
        <v>136</v>
      </c>
    </row>
    <row r="70" spans="2:10" x14ac:dyDescent="0.25">
      <c r="B70" s="612"/>
      <c r="C70" s="633"/>
      <c r="D70" s="637"/>
      <c r="E70" s="638"/>
      <c r="F70" s="638"/>
      <c r="G70" s="638"/>
      <c r="H70" s="638"/>
      <c r="I70" s="638"/>
      <c r="J70" s="615"/>
    </row>
    <row r="71" spans="2:10" ht="15.75" thickBot="1" x14ac:dyDescent="0.3">
      <c r="B71" s="631"/>
      <c r="C71" s="634"/>
      <c r="D71" s="21" t="s">
        <v>141</v>
      </c>
      <c r="E71" s="21" t="s">
        <v>142</v>
      </c>
      <c r="F71" s="21" t="s">
        <v>143</v>
      </c>
      <c r="G71" s="21" t="s">
        <v>144</v>
      </c>
      <c r="H71" s="21" t="s">
        <v>145</v>
      </c>
      <c r="I71" s="21" t="s">
        <v>146</v>
      </c>
      <c r="J71" s="616"/>
    </row>
    <row r="72" spans="2:10" ht="15.75" thickBot="1" x14ac:dyDescent="0.3">
      <c r="B72" s="29" t="s">
        <v>185</v>
      </c>
      <c r="C72" s="23">
        <v>2381862</v>
      </c>
      <c r="D72" s="525">
        <v>21381</v>
      </c>
      <c r="E72" s="525">
        <v>138927</v>
      </c>
      <c r="F72" s="525">
        <v>459117</v>
      </c>
      <c r="G72" s="525">
        <v>1061964</v>
      </c>
      <c r="H72" s="525">
        <v>391630</v>
      </c>
      <c r="I72" s="525">
        <v>308843</v>
      </c>
      <c r="J72" s="24">
        <v>2381862</v>
      </c>
    </row>
    <row r="73" spans="2:10" x14ac:dyDescent="0.25">
      <c r="B73" s="25" t="s">
        <v>71</v>
      </c>
      <c r="C73" s="3">
        <v>13866</v>
      </c>
      <c r="D73" s="4">
        <v>139</v>
      </c>
      <c r="E73" s="4">
        <v>665</v>
      </c>
      <c r="F73" s="4">
        <v>2512</v>
      </c>
      <c r="G73" s="4">
        <v>5792</v>
      </c>
      <c r="H73" s="4">
        <v>2513</v>
      </c>
      <c r="I73" s="4">
        <v>2245</v>
      </c>
      <c r="J73" s="5">
        <v>13866</v>
      </c>
    </row>
    <row r="74" spans="2:10" x14ac:dyDescent="0.25">
      <c r="B74" s="14" t="s">
        <v>72</v>
      </c>
      <c r="C74" s="3">
        <v>2837</v>
      </c>
      <c r="D74" s="4">
        <v>32</v>
      </c>
      <c r="E74" s="4">
        <v>188</v>
      </c>
      <c r="F74" s="4">
        <v>453</v>
      </c>
      <c r="G74" s="4">
        <v>1209</v>
      </c>
      <c r="H74" s="4">
        <v>493</v>
      </c>
      <c r="I74" s="4">
        <v>462</v>
      </c>
      <c r="J74" s="5">
        <v>2837</v>
      </c>
    </row>
    <row r="75" spans="2:10" x14ac:dyDescent="0.25">
      <c r="B75" s="14" t="s">
        <v>155</v>
      </c>
      <c r="C75" s="3">
        <v>6798</v>
      </c>
      <c r="D75" s="4">
        <v>92</v>
      </c>
      <c r="E75" s="4">
        <v>456</v>
      </c>
      <c r="F75" s="4">
        <v>1443</v>
      </c>
      <c r="G75" s="4">
        <v>2952</v>
      </c>
      <c r="H75" s="4">
        <v>982</v>
      </c>
      <c r="I75" s="4">
        <v>873</v>
      </c>
      <c r="J75" s="5">
        <v>6798</v>
      </c>
    </row>
    <row r="76" spans="2:10" x14ac:dyDescent="0.25">
      <c r="B76" s="14" t="s">
        <v>75</v>
      </c>
      <c r="C76" s="3">
        <v>14049</v>
      </c>
      <c r="D76" s="4">
        <v>134</v>
      </c>
      <c r="E76" s="4">
        <v>733</v>
      </c>
      <c r="F76" s="4">
        <v>2320</v>
      </c>
      <c r="G76" s="4">
        <v>6309</v>
      </c>
      <c r="H76" s="4">
        <v>2417</v>
      </c>
      <c r="I76" s="4">
        <v>2136</v>
      </c>
      <c r="J76" s="5">
        <v>14049</v>
      </c>
    </row>
    <row r="77" spans="2:10" x14ac:dyDescent="0.25">
      <c r="B77" s="14" t="s">
        <v>73</v>
      </c>
      <c r="C77" s="3">
        <v>10788</v>
      </c>
      <c r="D77" s="4">
        <v>111</v>
      </c>
      <c r="E77" s="4">
        <v>574</v>
      </c>
      <c r="F77" s="4">
        <v>1899</v>
      </c>
      <c r="G77" s="4">
        <v>4489</v>
      </c>
      <c r="H77" s="4">
        <v>1875</v>
      </c>
      <c r="I77" s="4">
        <v>1840</v>
      </c>
      <c r="J77" s="5">
        <v>10788</v>
      </c>
    </row>
    <row r="78" spans="2:10" x14ac:dyDescent="0.25">
      <c r="B78" s="14" t="s">
        <v>74</v>
      </c>
      <c r="C78" s="3">
        <v>2981</v>
      </c>
      <c r="D78" s="4">
        <v>24</v>
      </c>
      <c r="E78" s="4">
        <v>144</v>
      </c>
      <c r="F78" s="4">
        <v>487</v>
      </c>
      <c r="G78" s="4">
        <v>1233</v>
      </c>
      <c r="H78" s="4">
        <v>568</v>
      </c>
      <c r="I78" s="4">
        <v>525</v>
      </c>
      <c r="J78" s="5">
        <v>2981</v>
      </c>
    </row>
    <row r="79" spans="2:10" x14ac:dyDescent="0.25">
      <c r="B79" s="14" t="s">
        <v>156</v>
      </c>
      <c r="C79" s="3">
        <v>6640</v>
      </c>
      <c r="D79" s="4">
        <v>77</v>
      </c>
      <c r="E79" s="4">
        <v>409</v>
      </c>
      <c r="F79" s="4">
        <v>1214</v>
      </c>
      <c r="G79" s="4">
        <v>2717</v>
      </c>
      <c r="H79" s="4">
        <v>1149</v>
      </c>
      <c r="I79" s="4">
        <v>1074</v>
      </c>
      <c r="J79" s="5">
        <v>6640</v>
      </c>
    </row>
    <row r="80" spans="2:10" x14ac:dyDescent="0.25">
      <c r="B80" s="14" t="s">
        <v>79</v>
      </c>
      <c r="C80" s="3">
        <v>12072</v>
      </c>
      <c r="D80" s="4">
        <v>90</v>
      </c>
      <c r="E80" s="4">
        <v>535</v>
      </c>
      <c r="F80" s="4">
        <v>1778</v>
      </c>
      <c r="G80" s="4">
        <v>5280</v>
      </c>
      <c r="H80" s="4">
        <v>2302</v>
      </c>
      <c r="I80" s="4">
        <v>2087</v>
      </c>
      <c r="J80" s="5">
        <v>12072</v>
      </c>
    </row>
    <row r="81" spans="2:10" x14ac:dyDescent="0.25">
      <c r="B81" s="14" t="s">
        <v>80</v>
      </c>
      <c r="C81" s="3">
        <v>2758</v>
      </c>
      <c r="D81" s="4">
        <v>32</v>
      </c>
      <c r="E81" s="4">
        <v>130</v>
      </c>
      <c r="F81" s="4">
        <v>405</v>
      </c>
      <c r="G81" s="4">
        <v>1216</v>
      </c>
      <c r="H81" s="4">
        <v>520</v>
      </c>
      <c r="I81" s="4">
        <v>455</v>
      </c>
      <c r="J81" s="5">
        <v>2758</v>
      </c>
    </row>
    <row r="82" spans="2:10" x14ac:dyDescent="0.25">
      <c r="B82" s="14" t="s">
        <v>81</v>
      </c>
      <c r="C82" s="3">
        <v>10801</v>
      </c>
      <c r="D82" s="4">
        <v>113</v>
      </c>
      <c r="E82" s="4">
        <v>568</v>
      </c>
      <c r="F82" s="4">
        <v>1738</v>
      </c>
      <c r="G82" s="4">
        <v>4603</v>
      </c>
      <c r="H82" s="4">
        <v>1966</v>
      </c>
      <c r="I82" s="4">
        <v>1813</v>
      </c>
      <c r="J82" s="5">
        <v>10801</v>
      </c>
    </row>
    <row r="83" spans="2:10" x14ac:dyDescent="0.25">
      <c r="B83" s="14" t="s">
        <v>157</v>
      </c>
      <c r="C83" s="3">
        <v>9090</v>
      </c>
      <c r="D83" s="4">
        <v>78</v>
      </c>
      <c r="E83" s="4">
        <v>495</v>
      </c>
      <c r="F83" s="4">
        <v>1647</v>
      </c>
      <c r="G83" s="4">
        <v>4030</v>
      </c>
      <c r="H83" s="4">
        <v>1593</v>
      </c>
      <c r="I83" s="4">
        <v>1247</v>
      </c>
      <c r="J83" s="5">
        <v>9090</v>
      </c>
    </row>
    <row r="84" spans="2:10" x14ac:dyDescent="0.25">
      <c r="B84" s="14" t="s">
        <v>82</v>
      </c>
      <c r="C84" s="3">
        <v>16027</v>
      </c>
      <c r="D84" s="4">
        <v>138</v>
      </c>
      <c r="E84" s="4">
        <v>895</v>
      </c>
      <c r="F84" s="4">
        <v>2776</v>
      </c>
      <c r="G84" s="4">
        <v>7137</v>
      </c>
      <c r="H84" s="4">
        <v>2770</v>
      </c>
      <c r="I84" s="4">
        <v>2311</v>
      </c>
      <c r="J84" s="5">
        <v>16027</v>
      </c>
    </row>
    <row r="85" spans="2:10" x14ac:dyDescent="0.25">
      <c r="B85" s="14" t="s">
        <v>83</v>
      </c>
      <c r="C85" s="3">
        <v>8873</v>
      </c>
      <c r="D85" s="4">
        <v>98</v>
      </c>
      <c r="E85" s="4">
        <v>485</v>
      </c>
      <c r="F85" s="4">
        <v>1854</v>
      </c>
      <c r="G85" s="4">
        <v>3601</v>
      </c>
      <c r="H85" s="4">
        <v>1458</v>
      </c>
      <c r="I85" s="4">
        <v>1377</v>
      </c>
      <c r="J85" s="5">
        <v>8873</v>
      </c>
    </row>
    <row r="86" spans="2:10" x14ac:dyDescent="0.25">
      <c r="B86" s="14" t="s">
        <v>76</v>
      </c>
      <c r="C86" s="3">
        <v>11111</v>
      </c>
      <c r="D86" s="4">
        <v>94</v>
      </c>
      <c r="E86" s="4">
        <v>647</v>
      </c>
      <c r="F86" s="4">
        <v>1797</v>
      </c>
      <c r="G86" s="4">
        <v>4846</v>
      </c>
      <c r="H86" s="4">
        <v>2019</v>
      </c>
      <c r="I86" s="4">
        <v>1708</v>
      </c>
      <c r="J86" s="5">
        <v>11111</v>
      </c>
    </row>
    <row r="87" spans="2:10" x14ac:dyDescent="0.25">
      <c r="B87" s="14" t="s">
        <v>77</v>
      </c>
      <c r="C87" s="3">
        <v>4079</v>
      </c>
      <c r="D87" s="4">
        <v>31</v>
      </c>
      <c r="E87" s="4">
        <v>172</v>
      </c>
      <c r="F87" s="4">
        <v>657</v>
      </c>
      <c r="G87" s="4">
        <v>1735</v>
      </c>
      <c r="H87" s="4">
        <v>811</v>
      </c>
      <c r="I87" s="4">
        <v>673</v>
      </c>
      <c r="J87" s="5">
        <v>4079</v>
      </c>
    </row>
    <row r="88" spans="2:10" x14ac:dyDescent="0.25">
      <c r="B88" s="14" t="s">
        <v>158</v>
      </c>
      <c r="C88" s="3">
        <v>19782</v>
      </c>
      <c r="D88" s="4">
        <v>127</v>
      </c>
      <c r="E88" s="4">
        <v>850</v>
      </c>
      <c r="F88" s="4">
        <v>2911</v>
      </c>
      <c r="G88" s="4">
        <v>8394</v>
      </c>
      <c r="H88" s="4">
        <v>3881</v>
      </c>
      <c r="I88" s="4">
        <v>3619</v>
      </c>
      <c r="J88" s="5">
        <v>19782</v>
      </c>
    </row>
    <row r="89" spans="2:10" x14ac:dyDescent="0.25">
      <c r="B89" s="14" t="s">
        <v>159</v>
      </c>
      <c r="C89" s="3">
        <v>9973</v>
      </c>
      <c r="D89" s="4">
        <v>89</v>
      </c>
      <c r="E89" s="4">
        <v>592</v>
      </c>
      <c r="F89" s="4">
        <v>1795</v>
      </c>
      <c r="G89" s="4">
        <v>4120</v>
      </c>
      <c r="H89" s="4">
        <v>1778</v>
      </c>
      <c r="I89" s="4">
        <v>1599</v>
      </c>
      <c r="J89" s="5">
        <v>9973</v>
      </c>
    </row>
    <row r="90" spans="2:10" x14ac:dyDescent="0.25">
      <c r="B90" s="14" t="s">
        <v>84</v>
      </c>
      <c r="C90" s="3">
        <v>4974</v>
      </c>
      <c r="D90" s="4">
        <v>67</v>
      </c>
      <c r="E90" s="4">
        <v>319</v>
      </c>
      <c r="F90" s="4">
        <v>975</v>
      </c>
      <c r="G90" s="4">
        <v>2068</v>
      </c>
      <c r="H90" s="4">
        <v>749</v>
      </c>
      <c r="I90" s="4">
        <v>796</v>
      </c>
      <c r="J90" s="5">
        <v>4974</v>
      </c>
    </row>
    <row r="91" spans="2:10" x14ac:dyDescent="0.25">
      <c r="B91" s="14" t="s">
        <v>160</v>
      </c>
      <c r="C91" s="3">
        <v>9776</v>
      </c>
      <c r="D91" s="4">
        <v>111</v>
      </c>
      <c r="E91" s="4">
        <v>632</v>
      </c>
      <c r="F91" s="4">
        <v>2008</v>
      </c>
      <c r="G91" s="4">
        <v>4307</v>
      </c>
      <c r="H91" s="4">
        <v>1469</v>
      </c>
      <c r="I91" s="4">
        <v>1249</v>
      </c>
      <c r="J91" s="5">
        <v>9776</v>
      </c>
    </row>
    <row r="92" spans="2:10" x14ac:dyDescent="0.25">
      <c r="B92" s="14" t="s">
        <v>85</v>
      </c>
      <c r="C92" s="3">
        <v>9229</v>
      </c>
      <c r="D92" s="4">
        <v>112</v>
      </c>
      <c r="E92" s="4">
        <v>454</v>
      </c>
      <c r="F92" s="4">
        <v>1548</v>
      </c>
      <c r="G92" s="4">
        <v>4040</v>
      </c>
      <c r="H92" s="4">
        <v>1541</v>
      </c>
      <c r="I92" s="4">
        <v>1534</v>
      </c>
      <c r="J92" s="5">
        <v>9229</v>
      </c>
    </row>
    <row r="93" spans="2:10" x14ac:dyDescent="0.25">
      <c r="B93" s="14" t="s">
        <v>130</v>
      </c>
      <c r="C93" s="3">
        <v>12703</v>
      </c>
      <c r="D93" s="4">
        <v>100</v>
      </c>
      <c r="E93" s="4">
        <v>605</v>
      </c>
      <c r="F93" s="4">
        <v>2151</v>
      </c>
      <c r="G93" s="4">
        <v>5809</v>
      </c>
      <c r="H93" s="4">
        <v>2163</v>
      </c>
      <c r="I93" s="4">
        <v>1875</v>
      </c>
      <c r="J93" s="5">
        <v>12703</v>
      </c>
    </row>
    <row r="94" spans="2:10" x14ac:dyDescent="0.25">
      <c r="B94" s="14" t="s">
        <v>78</v>
      </c>
      <c r="C94" s="3">
        <v>14813</v>
      </c>
      <c r="D94" s="4">
        <v>180</v>
      </c>
      <c r="E94" s="4">
        <v>863</v>
      </c>
      <c r="F94" s="4">
        <v>2948</v>
      </c>
      <c r="G94" s="4">
        <v>6558</v>
      </c>
      <c r="H94" s="4">
        <v>2383</v>
      </c>
      <c r="I94" s="4">
        <v>1881</v>
      </c>
      <c r="J94" s="5">
        <v>14813</v>
      </c>
    </row>
    <row r="95" spans="2:10" ht="15.75" thickBot="1" x14ac:dyDescent="0.3">
      <c r="B95" s="30" t="s">
        <v>86</v>
      </c>
      <c r="C95" s="3">
        <v>24071</v>
      </c>
      <c r="D95" s="4">
        <v>187</v>
      </c>
      <c r="E95" s="4">
        <v>1298</v>
      </c>
      <c r="F95" s="4">
        <v>4517</v>
      </c>
      <c r="G95" s="4">
        <v>10486</v>
      </c>
      <c r="H95" s="4">
        <v>3989</v>
      </c>
      <c r="I95" s="4">
        <v>3594</v>
      </c>
      <c r="J95" s="5">
        <v>24071</v>
      </c>
    </row>
    <row r="96" spans="2:10" ht="15.75" thickBot="1" x14ac:dyDescent="0.3">
      <c r="B96" s="9" t="s">
        <v>70</v>
      </c>
      <c r="C96" s="31">
        <f>SUM(C73:C95)</f>
        <v>238091</v>
      </c>
      <c r="D96" s="519">
        <f t="shared" ref="D96:J96" si="2">SUM(D73:D95)</f>
        <v>2256</v>
      </c>
      <c r="E96" s="519">
        <f t="shared" si="2"/>
        <v>12709</v>
      </c>
      <c r="F96" s="519">
        <f t="shared" si="2"/>
        <v>41833</v>
      </c>
      <c r="G96" s="519">
        <f t="shared" si="2"/>
        <v>102931</v>
      </c>
      <c r="H96" s="519">
        <f t="shared" si="2"/>
        <v>41389</v>
      </c>
      <c r="I96" s="519">
        <f t="shared" si="2"/>
        <v>36973</v>
      </c>
      <c r="J96" s="31">
        <f t="shared" si="2"/>
        <v>238091</v>
      </c>
    </row>
    <row r="97" spans="2:9" x14ac:dyDescent="0.25">
      <c r="B97" s="7" t="s">
        <v>165</v>
      </c>
    </row>
    <row r="98" spans="2:9" x14ac:dyDescent="0.25">
      <c r="B98" s="8" t="s">
        <v>166</v>
      </c>
    </row>
    <row r="99" spans="2:9" x14ac:dyDescent="0.25">
      <c r="B99" s="7" t="s">
        <v>179</v>
      </c>
    </row>
    <row r="104" spans="2:9" ht="38.25" customHeight="1" thickBot="1" x14ac:dyDescent="0.3">
      <c r="B104" s="629" t="s">
        <v>213</v>
      </c>
      <c r="C104" s="629"/>
      <c r="D104" s="629"/>
      <c r="E104" s="629"/>
      <c r="F104" s="629"/>
      <c r="G104" s="629"/>
      <c r="H104" s="629"/>
      <c r="I104" s="629"/>
    </row>
    <row r="105" spans="2:9" ht="27.75" customHeight="1" x14ac:dyDescent="0.25">
      <c r="B105" s="724" t="s">
        <v>120</v>
      </c>
      <c r="C105" s="726" t="s">
        <v>121</v>
      </c>
      <c r="D105" s="726"/>
      <c r="E105" s="726"/>
      <c r="F105" s="728" t="s">
        <v>178</v>
      </c>
      <c r="G105" s="729"/>
      <c r="H105" s="726" t="s">
        <v>122</v>
      </c>
      <c r="I105" s="720" t="s">
        <v>123</v>
      </c>
    </row>
    <row r="106" spans="2:9" ht="64.5" thickBot="1" x14ac:dyDescent="0.3">
      <c r="B106" s="725"/>
      <c r="C106" s="727"/>
      <c r="D106" s="53" t="s">
        <v>124</v>
      </c>
      <c r="E106" s="53" t="s">
        <v>170</v>
      </c>
      <c r="F106" s="53" t="s">
        <v>125</v>
      </c>
      <c r="G106" s="53" t="s">
        <v>169</v>
      </c>
      <c r="H106" s="727"/>
      <c r="I106" s="721"/>
    </row>
    <row r="107" spans="2:9" ht="15.75" thickBot="1" x14ac:dyDescent="0.3">
      <c r="B107" s="32" t="s">
        <v>182</v>
      </c>
      <c r="C107" s="27">
        <v>6456299</v>
      </c>
      <c r="D107" s="34">
        <v>2381862</v>
      </c>
      <c r="E107" s="201">
        <v>0.37144995917939982</v>
      </c>
      <c r="F107" s="34">
        <v>3471485</v>
      </c>
      <c r="G107" s="43">
        <v>0.53768962682800159</v>
      </c>
      <c r="H107" s="43">
        <v>0.92707865605356876</v>
      </c>
      <c r="I107" s="35">
        <v>470802</v>
      </c>
    </row>
    <row r="108" spans="2:9" x14ac:dyDescent="0.25">
      <c r="B108" s="189" t="s">
        <v>71</v>
      </c>
      <c r="C108" s="507">
        <v>19290</v>
      </c>
      <c r="D108" s="193">
        <v>13866</v>
      </c>
      <c r="E108" s="202">
        <v>71.881804043545884</v>
      </c>
      <c r="F108" s="203">
        <v>2654</v>
      </c>
      <c r="G108" s="190">
        <v>13.758424053913945</v>
      </c>
      <c r="H108" s="195">
        <v>88.387765681700358</v>
      </c>
      <c r="I108" s="196">
        <v>2240</v>
      </c>
    </row>
    <row r="109" spans="2:9" x14ac:dyDescent="0.25">
      <c r="B109" s="191" t="s">
        <v>72</v>
      </c>
      <c r="C109" s="508">
        <v>3466</v>
      </c>
      <c r="D109" s="193">
        <v>2837</v>
      </c>
      <c r="E109" s="202">
        <v>81.852279284477774</v>
      </c>
      <c r="F109" s="203">
        <v>741</v>
      </c>
      <c r="G109" s="190">
        <v>21.379111367570687</v>
      </c>
      <c r="H109" s="195">
        <v>104.70282746682054</v>
      </c>
      <c r="I109" s="197">
        <v>-163</v>
      </c>
    </row>
    <row r="110" spans="2:9" x14ac:dyDescent="0.25">
      <c r="B110" s="191" t="s">
        <v>155</v>
      </c>
      <c r="C110" s="508">
        <v>8699</v>
      </c>
      <c r="D110" s="193">
        <v>6798</v>
      </c>
      <c r="E110" s="202">
        <v>78.146913438326251</v>
      </c>
      <c r="F110" s="203">
        <v>592</v>
      </c>
      <c r="G110" s="190">
        <v>6.8053799287274401</v>
      </c>
      <c r="H110" s="195">
        <v>87.228417059432132</v>
      </c>
      <c r="I110" s="197">
        <v>1111</v>
      </c>
    </row>
    <row r="111" spans="2:9" x14ac:dyDescent="0.25">
      <c r="B111" s="191" t="s">
        <v>75</v>
      </c>
      <c r="C111" s="508">
        <v>46751</v>
      </c>
      <c r="D111" s="193">
        <v>14049</v>
      </c>
      <c r="E111" s="202">
        <v>30.050694102799941</v>
      </c>
      <c r="F111" s="203">
        <v>21894</v>
      </c>
      <c r="G111" s="190">
        <v>46.831083827083916</v>
      </c>
      <c r="H111" s="195">
        <v>78.804731449594655</v>
      </c>
      <c r="I111" s="197">
        <v>9909</v>
      </c>
    </row>
    <row r="112" spans="2:9" x14ac:dyDescent="0.25">
      <c r="B112" s="191" t="s">
        <v>73</v>
      </c>
      <c r="C112" s="508">
        <v>14972</v>
      </c>
      <c r="D112" s="193">
        <v>10788</v>
      </c>
      <c r="E112" s="202">
        <v>72.054501736574935</v>
      </c>
      <c r="F112" s="203">
        <v>2613</v>
      </c>
      <c r="G112" s="190">
        <v>17.452578145872295</v>
      </c>
      <c r="H112" s="195">
        <v>91.557574138391658</v>
      </c>
      <c r="I112" s="197">
        <v>1264</v>
      </c>
    </row>
    <row r="113" spans="2:9" x14ac:dyDescent="0.25">
      <c r="B113" s="191" t="s">
        <v>74</v>
      </c>
      <c r="C113" s="508">
        <v>3463</v>
      </c>
      <c r="D113" s="193">
        <v>2981</v>
      </c>
      <c r="E113" s="202">
        <v>86.0814322841467</v>
      </c>
      <c r="F113" s="203">
        <v>722</v>
      </c>
      <c r="G113" s="190">
        <v>20.848974877274038</v>
      </c>
      <c r="H113" s="195">
        <v>109.00952930984695</v>
      </c>
      <c r="I113" s="197">
        <v>-312</v>
      </c>
    </row>
    <row r="114" spans="2:9" x14ac:dyDescent="0.25">
      <c r="B114" s="191" t="s">
        <v>156</v>
      </c>
      <c r="C114" s="508">
        <v>9859</v>
      </c>
      <c r="D114" s="193">
        <v>6640</v>
      </c>
      <c r="E114" s="202">
        <v>67.349629779896532</v>
      </c>
      <c r="F114" s="203">
        <v>1649</v>
      </c>
      <c r="G114" s="190">
        <v>16.725834263109849</v>
      </c>
      <c r="H114" s="195">
        <v>86.306927680292105</v>
      </c>
      <c r="I114" s="197">
        <v>1350</v>
      </c>
    </row>
    <row r="115" spans="2:9" x14ac:dyDescent="0.25">
      <c r="B115" s="191" t="s">
        <v>79</v>
      </c>
      <c r="C115" s="508">
        <v>47797</v>
      </c>
      <c r="D115" s="193">
        <v>12072</v>
      </c>
      <c r="E115" s="202">
        <v>25.256815281293804</v>
      </c>
      <c r="F115" s="203">
        <v>21012</v>
      </c>
      <c r="G115" s="190">
        <v>43.960918049249955</v>
      </c>
      <c r="H115" s="195">
        <v>70.288930267590004</v>
      </c>
      <c r="I115" s="197">
        <v>14201</v>
      </c>
    </row>
    <row r="116" spans="2:9" x14ac:dyDescent="0.25">
      <c r="B116" s="191" t="s">
        <v>80</v>
      </c>
      <c r="C116" s="508">
        <v>5279</v>
      </c>
      <c r="D116" s="193">
        <v>2758</v>
      </c>
      <c r="E116" s="202">
        <v>52.244743322598971</v>
      </c>
      <c r="F116" s="203">
        <v>2371</v>
      </c>
      <c r="G116" s="190">
        <v>44.913809433604854</v>
      </c>
      <c r="H116" s="195">
        <v>99.185451790111756</v>
      </c>
      <c r="I116" s="197">
        <v>43</v>
      </c>
    </row>
    <row r="117" spans="2:9" x14ac:dyDescent="0.25">
      <c r="B117" s="191" t="s">
        <v>81</v>
      </c>
      <c r="C117" s="508">
        <v>52723</v>
      </c>
      <c r="D117" s="193">
        <v>10801</v>
      </c>
      <c r="E117" s="202">
        <v>21.260171082829128</v>
      </c>
      <c r="F117" s="203">
        <v>49492</v>
      </c>
      <c r="G117" s="190">
        <v>93.87174477931832</v>
      </c>
      <c r="H117" s="195">
        <v>116.79342981241584</v>
      </c>
      <c r="I117" s="197">
        <v>-8854</v>
      </c>
    </row>
    <row r="118" spans="2:9" x14ac:dyDescent="0.25">
      <c r="B118" s="191" t="s">
        <v>157</v>
      </c>
      <c r="C118" s="508">
        <v>19119</v>
      </c>
      <c r="D118" s="193">
        <v>9090</v>
      </c>
      <c r="E118" s="202">
        <v>47.544327632198332</v>
      </c>
      <c r="F118" s="203">
        <v>9685</v>
      </c>
      <c r="G118" s="190">
        <v>50.656415084470943</v>
      </c>
      <c r="H118" s="195">
        <v>99.670484857994666</v>
      </c>
      <c r="I118" s="197">
        <v>63</v>
      </c>
    </row>
    <row r="119" spans="2:9" x14ac:dyDescent="0.25">
      <c r="B119" s="191" t="s">
        <v>82</v>
      </c>
      <c r="C119" s="508">
        <v>53374</v>
      </c>
      <c r="D119" s="193">
        <v>16027</v>
      </c>
      <c r="E119" s="202">
        <v>30.027728856746734</v>
      </c>
      <c r="F119" s="203">
        <v>29015</v>
      </c>
      <c r="G119" s="190">
        <v>54.361674223404655</v>
      </c>
      <c r="H119" s="195">
        <v>86.431595908120073</v>
      </c>
      <c r="I119" s="197">
        <v>7242</v>
      </c>
    </row>
    <row r="120" spans="2:9" x14ac:dyDescent="0.25">
      <c r="B120" s="191" t="s">
        <v>83</v>
      </c>
      <c r="C120" s="508">
        <v>17291</v>
      </c>
      <c r="D120" s="193">
        <v>8873</v>
      </c>
      <c r="E120" s="202">
        <v>51.315713376901272</v>
      </c>
      <c r="F120" s="203">
        <v>893</v>
      </c>
      <c r="G120" s="190">
        <v>5.1645364640564457</v>
      </c>
      <c r="H120" s="195">
        <v>57.480770342952979</v>
      </c>
      <c r="I120" s="197">
        <v>7352</v>
      </c>
    </row>
    <row r="121" spans="2:9" x14ac:dyDescent="0.25">
      <c r="B121" s="191" t="s">
        <v>76</v>
      </c>
      <c r="C121" s="508">
        <v>15889</v>
      </c>
      <c r="D121" s="193">
        <v>11111</v>
      </c>
      <c r="E121" s="202">
        <v>69.928881616212479</v>
      </c>
      <c r="F121" s="203">
        <v>5171</v>
      </c>
      <c r="G121" s="190">
        <v>32.544527660645727</v>
      </c>
      <c r="H121" s="195">
        <v>104.51884951853484</v>
      </c>
      <c r="I121" s="197">
        <v>-718</v>
      </c>
    </row>
    <row r="122" spans="2:9" x14ac:dyDescent="0.25">
      <c r="B122" s="191" t="s">
        <v>77</v>
      </c>
      <c r="C122" s="508">
        <v>19108</v>
      </c>
      <c r="D122" s="193">
        <v>4079</v>
      </c>
      <c r="E122" s="202">
        <v>21.347079757169769</v>
      </c>
      <c r="F122" s="203">
        <v>7740</v>
      </c>
      <c r="G122" s="190">
        <v>40.506594096713414</v>
      </c>
      <c r="H122" s="195">
        <v>62.832321540715917</v>
      </c>
      <c r="I122" s="197">
        <v>7102</v>
      </c>
    </row>
    <row r="123" spans="2:9" x14ac:dyDescent="0.25">
      <c r="B123" s="191" t="s">
        <v>158</v>
      </c>
      <c r="C123" s="508">
        <v>120249</v>
      </c>
      <c r="D123" s="193">
        <v>19782</v>
      </c>
      <c r="E123" s="202">
        <v>16.450864456253274</v>
      </c>
      <c r="F123" s="203">
        <v>117526</v>
      </c>
      <c r="G123" s="190">
        <v>97.735532104217086</v>
      </c>
      <c r="H123" s="195">
        <v>116.18724480037255</v>
      </c>
      <c r="I123" s="197">
        <v>-19465</v>
      </c>
    </row>
    <row r="124" spans="2:9" x14ac:dyDescent="0.25">
      <c r="B124" s="191" t="s">
        <v>159</v>
      </c>
      <c r="C124" s="508">
        <v>16064</v>
      </c>
      <c r="D124" s="193">
        <v>9973</v>
      </c>
      <c r="E124" s="202">
        <v>62.082918326693225</v>
      </c>
      <c r="F124" s="203">
        <v>2644</v>
      </c>
      <c r="G124" s="190">
        <v>16.459163346613543</v>
      </c>
      <c r="H124" s="195">
        <v>80.353585657370516</v>
      </c>
      <c r="I124" s="197">
        <v>3156</v>
      </c>
    </row>
    <row r="125" spans="2:9" x14ac:dyDescent="0.25">
      <c r="B125" s="191" t="s">
        <v>84</v>
      </c>
      <c r="C125" s="508">
        <v>5318</v>
      </c>
      <c r="D125" s="193">
        <v>4974</v>
      </c>
      <c r="E125" s="202">
        <v>93.531402783001127</v>
      </c>
      <c r="F125" s="203">
        <v>505</v>
      </c>
      <c r="G125" s="190">
        <v>9.496051147047762</v>
      </c>
      <c r="H125" s="195">
        <v>104.85144791274915</v>
      </c>
      <c r="I125" s="197">
        <v>-258</v>
      </c>
    </row>
    <row r="126" spans="2:9" x14ac:dyDescent="0.25">
      <c r="B126" s="191" t="s">
        <v>160</v>
      </c>
      <c r="C126" s="508">
        <v>10939</v>
      </c>
      <c r="D126" s="193">
        <v>9776</v>
      </c>
      <c r="E126" s="202">
        <v>89.368315202486514</v>
      </c>
      <c r="F126" s="203">
        <v>3412</v>
      </c>
      <c r="G126" s="190">
        <v>31.191150927872748</v>
      </c>
      <c r="H126" s="195">
        <v>122.75345095529755</v>
      </c>
      <c r="I126" s="197">
        <v>-2489</v>
      </c>
    </row>
    <row r="127" spans="2:9" x14ac:dyDescent="0.25">
      <c r="B127" s="191" t="s">
        <v>85</v>
      </c>
      <c r="C127" s="508">
        <v>12980</v>
      </c>
      <c r="D127" s="193">
        <v>9229</v>
      </c>
      <c r="E127" s="202">
        <v>71.101694915254228</v>
      </c>
      <c r="F127" s="203">
        <v>3351</v>
      </c>
      <c r="G127" s="190">
        <v>25.816640986132512</v>
      </c>
      <c r="H127" s="195">
        <v>99.121725731895211</v>
      </c>
      <c r="I127" s="197">
        <v>114</v>
      </c>
    </row>
    <row r="128" spans="2:9" x14ac:dyDescent="0.25">
      <c r="B128" s="191" t="s">
        <v>130</v>
      </c>
      <c r="C128" s="508">
        <v>17197</v>
      </c>
      <c r="D128" s="193">
        <v>12703</v>
      </c>
      <c r="E128" s="202">
        <v>73.867535035180552</v>
      </c>
      <c r="F128" s="203">
        <v>1523</v>
      </c>
      <c r="G128" s="190">
        <v>8.8561958481130425</v>
      </c>
      <c r="H128" s="195">
        <v>84.549630749549337</v>
      </c>
      <c r="I128" s="197">
        <v>2657</v>
      </c>
    </row>
    <row r="129" spans="2:24" x14ac:dyDescent="0.25">
      <c r="B129" s="191" t="s">
        <v>78</v>
      </c>
      <c r="C129" s="508">
        <v>27120</v>
      </c>
      <c r="D129" s="193">
        <v>14813</v>
      </c>
      <c r="E129" s="202">
        <v>54.620206489675518</v>
      </c>
      <c r="F129" s="203">
        <v>11423</v>
      </c>
      <c r="G129" s="190">
        <v>42.120206489675518</v>
      </c>
      <c r="H129" s="195">
        <v>98.532448377581119</v>
      </c>
      <c r="I129" s="197">
        <v>398</v>
      </c>
    </row>
    <row r="130" spans="2:24" ht="15.75" thickBot="1" x14ac:dyDescent="0.3">
      <c r="B130" s="192" t="s">
        <v>86</v>
      </c>
      <c r="C130" s="508">
        <v>35405</v>
      </c>
      <c r="D130" s="193">
        <v>24071</v>
      </c>
      <c r="E130" s="202">
        <v>68.606129077813875</v>
      </c>
      <c r="F130" s="203">
        <v>5294</v>
      </c>
      <c r="G130" s="190">
        <v>14.952690297980512</v>
      </c>
      <c r="H130" s="195">
        <v>85.897472108459269</v>
      </c>
      <c r="I130" s="197">
        <v>4993</v>
      </c>
    </row>
    <row r="131" spans="2:24" ht="15.75" thickBot="1" x14ac:dyDescent="0.3">
      <c r="B131" s="33" t="s">
        <v>70</v>
      </c>
      <c r="C131" s="34">
        <f>SUM(C108:C130)</f>
        <v>582352</v>
      </c>
      <c r="D131" s="506">
        <f t="shared" ref="D131:I131" si="3">SUM(D108:D130)</f>
        <v>238091</v>
      </c>
      <c r="E131" s="200">
        <f t="shared" si="3"/>
        <v>1335.9717818820768</v>
      </c>
      <c r="F131" s="34">
        <f t="shared" si="3"/>
        <v>301922</v>
      </c>
      <c r="G131" s="34">
        <f t="shared" si="3"/>
        <v>756.40923740266919</v>
      </c>
      <c r="H131" s="200">
        <f t="shared" si="3"/>
        <v>2135.4466131177892</v>
      </c>
      <c r="I131" s="34">
        <f t="shared" si="3"/>
        <v>30936</v>
      </c>
    </row>
    <row r="132" spans="2:24" x14ac:dyDescent="0.25">
      <c r="B132" s="41" t="s">
        <v>189</v>
      </c>
    </row>
    <row r="133" spans="2:24" x14ac:dyDescent="0.25">
      <c r="B133" s="41"/>
    </row>
    <row r="136" spans="2:24" ht="18" x14ac:dyDescent="0.25">
      <c r="B136" s="39" t="s">
        <v>219</v>
      </c>
    </row>
    <row r="139" spans="2:24" ht="28.5" customHeight="1" thickBot="1" x14ac:dyDescent="0.3">
      <c r="B139" s="639" t="s">
        <v>276</v>
      </c>
      <c r="C139" s="639"/>
      <c r="D139" s="639"/>
      <c r="E139" s="639"/>
      <c r="F139" s="639"/>
      <c r="G139" s="639"/>
      <c r="H139" s="639"/>
      <c r="I139" s="639"/>
      <c r="J139" s="639"/>
      <c r="K139" s="639"/>
      <c r="L139" s="639"/>
      <c r="M139" s="639"/>
      <c r="N139" s="639"/>
      <c r="O139" s="639"/>
      <c r="P139" s="639"/>
      <c r="Q139" s="639"/>
      <c r="R139" s="639"/>
      <c r="S139" s="639"/>
      <c r="T139" s="639"/>
      <c r="U139" s="639"/>
      <c r="V139" s="639"/>
      <c r="W139" s="639"/>
      <c r="X139" s="639"/>
    </row>
    <row r="140" spans="2:24" x14ac:dyDescent="0.25">
      <c r="B140" s="596" t="s">
        <v>184</v>
      </c>
      <c r="C140" s="598" t="s">
        <v>221</v>
      </c>
      <c r="D140" s="642" t="s">
        <v>222</v>
      </c>
      <c r="E140" s="598" t="s">
        <v>223</v>
      </c>
      <c r="F140" s="598"/>
      <c r="G140" s="598"/>
      <c r="H140" s="598"/>
      <c r="I140" s="598"/>
      <c r="J140" s="598"/>
      <c r="K140" s="598"/>
      <c r="L140" s="598"/>
      <c r="M140" s="598"/>
      <c r="N140" s="598"/>
      <c r="O140" s="598"/>
      <c r="P140" s="598"/>
      <c r="Q140" s="598"/>
      <c r="R140" s="598"/>
      <c r="S140" s="598"/>
      <c r="T140" s="598"/>
      <c r="U140" s="598"/>
      <c r="V140" s="598"/>
      <c r="W140" s="598"/>
      <c r="X140" s="645"/>
    </row>
    <row r="141" spans="2:24" x14ac:dyDescent="0.25">
      <c r="B141" s="640"/>
      <c r="C141" s="599"/>
      <c r="D141" s="643"/>
      <c r="E141" s="599" t="s">
        <v>224</v>
      </c>
      <c r="F141" s="599"/>
      <c r="G141" s="599" t="s">
        <v>225</v>
      </c>
      <c r="H141" s="599"/>
      <c r="I141" s="599" t="s">
        <v>226</v>
      </c>
      <c r="J141" s="599"/>
      <c r="K141" s="599" t="s">
        <v>227</v>
      </c>
      <c r="L141" s="599"/>
      <c r="M141" s="599" t="s">
        <v>228</v>
      </c>
      <c r="N141" s="599"/>
      <c r="O141" s="599" t="s">
        <v>229</v>
      </c>
      <c r="P141" s="599"/>
      <c r="Q141" s="599" t="s">
        <v>230</v>
      </c>
      <c r="R141" s="599"/>
      <c r="S141" s="599" t="s">
        <v>231</v>
      </c>
      <c r="T141" s="599"/>
      <c r="U141" s="599" t="s">
        <v>232</v>
      </c>
      <c r="V141" s="599"/>
      <c r="W141" s="599" t="s">
        <v>233</v>
      </c>
      <c r="X141" s="644"/>
    </row>
    <row r="142" spans="2:24" x14ac:dyDescent="0.25">
      <c r="B142" s="641"/>
      <c r="C142" s="599"/>
      <c r="D142" s="643"/>
      <c r="E142" s="56" t="s">
        <v>234</v>
      </c>
      <c r="F142" s="57" t="s">
        <v>235</v>
      </c>
      <c r="G142" s="56" t="s">
        <v>234</v>
      </c>
      <c r="H142" s="57" t="s">
        <v>235</v>
      </c>
      <c r="I142" s="56" t="s">
        <v>234</v>
      </c>
      <c r="J142" s="57" t="s">
        <v>235</v>
      </c>
      <c r="K142" s="56" t="s">
        <v>234</v>
      </c>
      <c r="L142" s="57" t="s">
        <v>235</v>
      </c>
      <c r="M142" s="56" t="s">
        <v>234</v>
      </c>
      <c r="N142" s="57" t="s">
        <v>235</v>
      </c>
      <c r="O142" s="56" t="s">
        <v>234</v>
      </c>
      <c r="P142" s="57" t="s">
        <v>235</v>
      </c>
      <c r="Q142" s="56" t="s">
        <v>234</v>
      </c>
      <c r="R142" s="57" t="s">
        <v>235</v>
      </c>
      <c r="S142" s="56" t="s">
        <v>234</v>
      </c>
      <c r="T142" s="57" t="s">
        <v>235</v>
      </c>
      <c r="U142" s="56" t="s">
        <v>234</v>
      </c>
      <c r="V142" s="57" t="s">
        <v>235</v>
      </c>
      <c r="W142" s="56" t="s">
        <v>234</v>
      </c>
      <c r="X142" s="58" t="s">
        <v>235</v>
      </c>
    </row>
    <row r="143" spans="2:24" ht="15.75" thickBot="1" x14ac:dyDescent="0.3">
      <c r="B143" s="59" t="s">
        <v>1</v>
      </c>
      <c r="C143" s="60">
        <v>75806</v>
      </c>
      <c r="D143" s="119">
        <v>11.741401691588324</v>
      </c>
      <c r="E143" s="60">
        <v>903</v>
      </c>
      <c r="F143" s="62">
        <v>1.1911985858639158</v>
      </c>
      <c r="G143" s="60">
        <v>16408</v>
      </c>
      <c r="H143" s="62">
        <v>21.644724691976887</v>
      </c>
      <c r="I143" s="63">
        <v>21815</v>
      </c>
      <c r="J143" s="62">
        <v>28.777405482415642</v>
      </c>
      <c r="K143" s="60">
        <v>17358</v>
      </c>
      <c r="L143" s="62">
        <v>22.897923647204706</v>
      </c>
      <c r="M143" s="60">
        <v>12023</v>
      </c>
      <c r="N143" s="62">
        <v>15.860222146004274</v>
      </c>
      <c r="O143" s="63">
        <v>5766</v>
      </c>
      <c r="P143" s="62">
        <v>7.6062580798353689</v>
      </c>
      <c r="Q143" s="60">
        <v>1408</v>
      </c>
      <c r="R143" s="62">
        <v>1.8573727673271245</v>
      </c>
      <c r="S143" s="60">
        <v>107</v>
      </c>
      <c r="T143" s="62">
        <v>0.14114977706250165</v>
      </c>
      <c r="U143" s="63">
        <v>18</v>
      </c>
      <c r="V143" s="62">
        <v>2.3744822309579718E-2</v>
      </c>
      <c r="W143" s="60">
        <v>0</v>
      </c>
      <c r="X143" s="64">
        <v>0</v>
      </c>
    </row>
    <row r="144" spans="2:24" x14ac:dyDescent="0.25">
      <c r="B144" s="120" t="s">
        <v>71</v>
      </c>
      <c r="C144" s="68">
        <v>179</v>
      </c>
      <c r="D144" s="69">
        <v>9.2794193882840847</v>
      </c>
      <c r="E144" s="68">
        <v>1</v>
      </c>
      <c r="F144" s="69">
        <v>0.55865921787709494</v>
      </c>
      <c r="G144" s="68">
        <v>65</v>
      </c>
      <c r="H144" s="69">
        <v>36.312849162011176</v>
      </c>
      <c r="I144" s="68">
        <v>47</v>
      </c>
      <c r="J144" s="69">
        <v>26.256983240223462</v>
      </c>
      <c r="K144" s="68">
        <v>31</v>
      </c>
      <c r="L144" s="69">
        <v>17.318435754189945</v>
      </c>
      <c r="M144" s="68">
        <v>21</v>
      </c>
      <c r="N144" s="69">
        <v>11.731843575418994</v>
      </c>
      <c r="O144" s="68">
        <v>12</v>
      </c>
      <c r="P144" s="69">
        <v>6.7039106145251397</v>
      </c>
      <c r="Q144" s="68">
        <v>2</v>
      </c>
      <c r="R144" s="69">
        <v>1.1173184357541899</v>
      </c>
      <c r="S144" s="68">
        <v>0</v>
      </c>
      <c r="T144" s="69">
        <v>0</v>
      </c>
      <c r="U144" s="68">
        <v>0</v>
      </c>
      <c r="V144" s="69">
        <v>0</v>
      </c>
      <c r="W144" s="68">
        <v>0</v>
      </c>
      <c r="X144" s="71">
        <v>0</v>
      </c>
    </row>
    <row r="145" spans="2:24" x14ac:dyDescent="0.25">
      <c r="B145" s="121" t="s">
        <v>72</v>
      </c>
      <c r="C145" s="75">
        <v>59</v>
      </c>
      <c r="D145" s="76">
        <v>17.022504327755339</v>
      </c>
      <c r="E145" s="75">
        <v>1</v>
      </c>
      <c r="F145" s="76">
        <v>1.6949152542372881</v>
      </c>
      <c r="G145" s="75">
        <v>18</v>
      </c>
      <c r="H145" s="76">
        <v>30.508474576271187</v>
      </c>
      <c r="I145" s="75">
        <v>14</v>
      </c>
      <c r="J145" s="76">
        <v>23.728813559322035</v>
      </c>
      <c r="K145" s="75">
        <v>12</v>
      </c>
      <c r="L145" s="76">
        <v>20.33898305084746</v>
      </c>
      <c r="M145" s="75">
        <v>9</v>
      </c>
      <c r="N145" s="76">
        <v>15.254237288135593</v>
      </c>
      <c r="O145" s="75">
        <v>4</v>
      </c>
      <c r="P145" s="76">
        <v>6.7796610169491522</v>
      </c>
      <c r="Q145" s="75">
        <v>1</v>
      </c>
      <c r="R145" s="76">
        <v>1.6949152542372881</v>
      </c>
      <c r="S145" s="68">
        <v>0</v>
      </c>
      <c r="T145" s="76">
        <v>0</v>
      </c>
      <c r="U145" s="68">
        <v>0</v>
      </c>
      <c r="V145" s="76">
        <v>0</v>
      </c>
      <c r="W145" s="70">
        <v>0</v>
      </c>
      <c r="X145" s="77">
        <v>0</v>
      </c>
    </row>
    <row r="146" spans="2:24" x14ac:dyDescent="0.25">
      <c r="B146" s="121" t="s">
        <v>277</v>
      </c>
      <c r="C146" s="75">
        <v>103</v>
      </c>
      <c r="D146" s="76">
        <v>11.840441430049431</v>
      </c>
      <c r="E146" s="75">
        <v>1</v>
      </c>
      <c r="F146" s="76">
        <v>0.97087378640776689</v>
      </c>
      <c r="G146" s="75">
        <v>35</v>
      </c>
      <c r="H146" s="76">
        <v>33.980582524271846</v>
      </c>
      <c r="I146" s="75">
        <v>26</v>
      </c>
      <c r="J146" s="76">
        <v>25.242718446601941</v>
      </c>
      <c r="K146" s="75">
        <v>15</v>
      </c>
      <c r="L146" s="76">
        <v>14.563106796116504</v>
      </c>
      <c r="M146" s="75">
        <v>18</v>
      </c>
      <c r="N146" s="76">
        <v>17.475728155339805</v>
      </c>
      <c r="O146" s="75">
        <v>7</v>
      </c>
      <c r="P146" s="76">
        <v>6.7961165048543686</v>
      </c>
      <c r="Q146" s="75">
        <v>0</v>
      </c>
      <c r="R146" s="76">
        <v>0</v>
      </c>
      <c r="S146" s="75">
        <v>1</v>
      </c>
      <c r="T146" s="76">
        <v>0.97087378640776689</v>
      </c>
      <c r="U146" s="68">
        <v>0</v>
      </c>
      <c r="V146" s="76">
        <v>0</v>
      </c>
      <c r="W146" s="75">
        <v>0</v>
      </c>
      <c r="X146" s="77">
        <v>0</v>
      </c>
    </row>
    <row r="147" spans="2:24" x14ac:dyDescent="0.25">
      <c r="B147" s="121" t="s">
        <v>73</v>
      </c>
      <c r="C147" s="75">
        <v>201</v>
      </c>
      <c r="D147" s="76">
        <v>13.425060112209458</v>
      </c>
      <c r="E147" s="75">
        <v>5</v>
      </c>
      <c r="F147" s="76">
        <v>2.4875621890547266</v>
      </c>
      <c r="G147" s="75">
        <v>47</v>
      </c>
      <c r="H147" s="76">
        <v>23.383084577114428</v>
      </c>
      <c r="I147" s="75">
        <v>50</v>
      </c>
      <c r="J147" s="76">
        <v>24.875621890547265</v>
      </c>
      <c r="K147" s="75">
        <v>38</v>
      </c>
      <c r="L147" s="76">
        <v>18.905472636815919</v>
      </c>
      <c r="M147" s="75">
        <v>32</v>
      </c>
      <c r="N147" s="76">
        <v>15.920398009950249</v>
      </c>
      <c r="O147" s="75">
        <v>25</v>
      </c>
      <c r="P147" s="76">
        <v>12.437810945273633</v>
      </c>
      <c r="Q147" s="75">
        <v>3</v>
      </c>
      <c r="R147" s="76">
        <v>1.4925373134328357</v>
      </c>
      <c r="S147" s="68">
        <v>0</v>
      </c>
      <c r="T147" s="76">
        <v>0</v>
      </c>
      <c r="U147" s="68">
        <v>1</v>
      </c>
      <c r="V147" s="76">
        <v>0.49751243781094528</v>
      </c>
      <c r="W147" s="70">
        <v>0</v>
      </c>
      <c r="X147" s="77">
        <v>0</v>
      </c>
    </row>
    <row r="148" spans="2:24" x14ac:dyDescent="0.25">
      <c r="B148" s="121" t="s">
        <v>74</v>
      </c>
      <c r="C148" s="75">
        <v>42</v>
      </c>
      <c r="D148" s="76">
        <v>12.128212532486284</v>
      </c>
      <c r="E148" s="75">
        <v>0</v>
      </c>
      <c r="F148" s="76">
        <v>0</v>
      </c>
      <c r="G148" s="75">
        <v>12</v>
      </c>
      <c r="H148" s="76">
        <v>28.571428571428569</v>
      </c>
      <c r="I148" s="75">
        <v>6</v>
      </c>
      <c r="J148" s="76">
        <v>14.285714285714285</v>
      </c>
      <c r="K148" s="75">
        <v>12</v>
      </c>
      <c r="L148" s="76">
        <v>28.571428571428569</v>
      </c>
      <c r="M148" s="75">
        <v>4</v>
      </c>
      <c r="N148" s="76">
        <v>9.5238095238095237</v>
      </c>
      <c r="O148" s="75">
        <v>3</v>
      </c>
      <c r="P148" s="76">
        <v>7.1428571428571423</v>
      </c>
      <c r="Q148" s="75">
        <v>5</v>
      </c>
      <c r="R148" s="76">
        <v>11.904761904761903</v>
      </c>
      <c r="S148" s="68">
        <v>0</v>
      </c>
      <c r="T148" s="76">
        <v>0</v>
      </c>
      <c r="U148" s="68">
        <v>0</v>
      </c>
      <c r="V148" s="76">
        <v>0</v>
      </c>
      <c r="W148" s="75">
        <v>0</v>
      </c>
      <c r="X148" s="77">
        <v>0</v>
      </c>
    </row>
    <row r="149" spans="2:24" x14ac:dyDescent="0.25">
      <c r="B149" s="121" t="s">
        <v>75</v>
      </c>
      <c r="C149" s="75">
        <v>567</v>
      </c>
      <c r="D149" s="76">
        <v>12.128082821757824</v>
      </c>
      <c r="E149" s="75">
        <v>3</v>
      </c>
      <c r="F149" s="76">
        <v>0.52910052910052907</v>
      </c>
      <c r="G149" s="75">
        <v>110</v>
      </c>
      <c r="H149" s="76">
        <v>19.400352733686066</v>
      </c>
      <c r="I149" s="75">
        <v>178</v>
      </c>
      <c r="J149" s="76">
        <v>31.393298059964724</v>
      </c>
      <c r="K149" s="75">
        <v>130</v>
      </c>
      <c r="L149" s="76">
        <v>22.927689594356259</v>
      </c>
      <c r="M149" s="75">
        <v>91</v>
      </c>
      <c r="N149" s="76">
        <v>16.049382716049383</v>
      </c>
      <c r="O149" s="75">
        <v>45</v>
      </c>
      <c r="P149" s="76">
        <v>7.9365079365079358</v>
      </c>
      <c r="Q149" s="75">
        <v>9</v>
      </c>
      <c r="R149" s="76">
        <v>1.5873015873015872</v>
      </c>
      <c r="S149" s="75">
        <v>1</v>
      </c>
      <c r="T149" s="76">
        <v>0.17636684303350969</v>
      </c>
      <c r="U149" s="68">
        <v>0</v>
      </c>
      <c r="V149" s="76">
        <v>0</v>
      </c>
      <c r="W149" s="70">
        <v>0</v>
      </c>
      <c r="X149" s="77">
        <v>0</v>
      </c>
    </row>
    <row r="150" spans="2:24" x14ac:dyDescent="0.25">
      <c r="B150" s="121" t="s">
        <v>76</v>
      </c>
      <c r="C150" s="75">
        <v>206</v>
      </c>
      <c r="D150" s="76">
        <v>12.964944301088805</v>
      </c>
      <c r="E150" s="75">
        <v>0</v>
      </c>
      <c r="F150" s="76">
        <v>0</v>
      </c>
      <c r="G150" s="75">
        <v>39</v>
      </c>
      <c r="H150" s="76">
        <v>18.932038834951456</v>
      </c>
      <c r="I150" s="75">
        <v>62</v>
      </c>
      <c r="J150" s="76">
        <v>30.097087378640776</v>
      </c>
      <c r="K150" s="75">
        <v>47</v>
      </c>
      <c r="L150" s="76">
        <v>22.815533980582526</v>
      </c>
      <c r="M150" s="75">
        <v>31</v>
      </c>
      <c r="N150" s="76">
        <v>15.048543689320388</v>
      </c>
      <c r="O150" s="75">
        <v>19</v>
      </c>
      <c r="P150" s="76">
        <v>9.2233009708737868</v>
      </c>
      <c r="Q150" s="75">
        <v>6</v>
      </c>
      <c r="R150" s="76">
        <v>2.912621359223301</v>
      </c>
      <c r="S150" s="75">
        <v>2</v>
      </c>
      <c r="T150" s="76">
        <v>0.97087378640776689</v>
      </c>
      <c r="U150" s="68">
        <v>0</v>
      </c>
      <c r="V150" s="76">
        <v>0</v>
      </c>
      <c r="W150" s="75">
        <v>0</v>
      </c>
      <c r="X150" s="77">
        <v>0</v>
      </c>
    </row>
    <row r="151" spans="2:24" x14ac:dyDescent="0.25">
      <c r="B151" s="121" t="s">
        <v>77</v>
      </c>
      <c r="C151" s="75">
        <v>182</v>
      </c>
      <c r="D151" s="76">
        <v>9.5248063638266682</v>
      </c>
      <c r="E151" s="75">
        <v>0</v>
      </c>
      <c r="F151" s="76">
        <v>0</v>
      </c>
      <c r="G151" s="75">
        <v>36</v>
      </c>
      <c r="H151" s="76">
        <v>19.780219780219781</v>
      </c>
      <c r="I151" s="75">
        <v>47</v>
      </c>
      <c r="J151" s="76">
        <v>25.824175824175828</v>
      </c>
      <c r="K151" s="75">
        <v>44</v>
      </c>
      <c r="L151" s="76">
        <v>24.175824175824175</v>
      </c>
      <c r="M151" s="75">
        <v>32</v>
      </c>
      <c r="N151" s="76">
        <v>17.582417582417584</v>
      </c>
      <c r="O151" s="75">
        <v>14</v>
      </c>
      <c r="P151" s="76">
        <v>7.6923076923076925</v>
      </c>
      <c r="Q151" s="75">
        <v>8</v>
      </c>
      <c r="R151" s="76">
        <v>4.395604395604396</v>
      </c>
      <c r="S151" s="68">
        <v>1</v>
      </c>
      <c r="T151" s="76">
        <v>0.5494505494505495</v>
      </c>
      <c r="U151" s="68">
        <v>0</v>
      </c>
      <c r="V151" s="76">
        <v>0</v>
      </c>
      <c r="W151" s="70">
        <v>0</v>
      </c>
      <c r="X151" s="77">
        <v>0</v>
      </c>
    </row>
    <row r="152" spans="2:24" x14ac:dyDescent="0.25">
      <c r="B152" s="121" t="s">
        <v>78</v>
      </c>
      <c r="C152" s="75">
        <v>451</v>
      </c>
      <c r="D152" s="76">
        <v>16.629793510324486</v>
      </c>
      <c r="E152" s="75">
        <v>0</v>
      </c>
      <c r="F152" s="76">
        <v>0</v>
      </c>
      <c r="G152" s="75">
        <v>82</v>
      </c>
      <c r="H152" s="76">
        <v>18.181818181818183</v>
      </c>
      <c r="I152" s="75">
        <v>145</v>
      </c>
      <c r="J152" s="76">
        <v>32.150776053215083</v>
      </c>
      <c r="K152" s="75">
        <v>107</v>
      </c>
      <c r="L152" s="76">
        <v>23.725055432372503</v>
      </c>
      <c r="M152" s="75">
        <v>91</v>
      </c>
      <c r="N152" s="76">
        <v>20.17738359201774</v>
      </c>
      <c r="O152" s="75">
        <v>18</v>
      </c>
      <c r="P152" s="76">
        <v>3.9911308203991127</v>
      </c>
      <c r="Q152" s="75">
        <v>7</v>
      </c>
      <c r="R152" s="76">
        <v>1.5521064301552108</v>
      </c>
      <c r="S152" s="68">
        <v>1</v>
      </c>
      <c r="T152" s="76">
        <v>0.22172949002217296</v>
      </c>
      <c r="U152" s="68">
        <v>0</v>
      </c>
      <c r="V152" s="76">
        <v>0</v>
      </c>
      <c r="W152" s="70">
        <v>0</v>
      </c>
      <c r="X152" s="77">
        <v>0</v>
      </c>
    </row>
    <row r="153" spans="2:24" x14ac:dyDescent="0.25">
      <c r="B153" s="121" t="s">
        <v>278</v>
      </c>
      <c r="C153" s="75">
        <v>118</v>
      </c>
      <c r="D153" s="76">
        <v>11.968759509078</v>
      </c>
      <c r="E153" s="75">
        <v>0</v>
      </c>
      <c r="F153" s="76">
        <v>0</v>
      </c>
      <c r="G153" s="75">
        <v>26</v>
      </c>
      <c r="H153" s="76">
        <v>22.033898305084744</v>
      </c>
      <c r="I153" s="75">
        <v>29</v>
      </c>
      <c r="J153" s="76">
        <v>24.576271186440678</v>
      </c>
      <c r="K153" s="75">
        <v>28</v>
      </c>
      <c r="L153" s="76">
        <v>23.728813559322035</v>
      </c>
      <c r="M153" s="75">
        <v>23</v>
      </c>
      <c r="N153" s="76">
        <v>19.491525423728813</v>
      </c>
      <c r="O153" s="75">
        <v>7</v>
      </c>
      <c r="P153" s="76">
        <v>5.9322033898305087</v>
      </c>
      <c r="Q153" s="75">
        <v>5</v>
      </c>
      <c r="R153" s="76">
        <v>4.2372881355932197</v>
      </c>
      <c r="S153" s="75">
        <v>0</v>
      </c>
      <c r="T153" s="76">
        <v>0</v>
      </c>
      <c r="U153" s="68">
        <v>0</v>
      </c>
      <c r="V153" s="76">
        <v>0</v>
      </c>
      <c r="W153" s="70">
        <v>0</v>
      </c>
      <c r="X153" s="77">
        <v>0</v>
      </c>
    </row>
    <row r="154" spans="2:24" x14ac:dyDescent="0.25">
      <c r="B154" s="121" t="s">
        <v>79</v>
      </c>
      <c r="C154" s="75">
        <v>408</v>
      </c>
      <c r="D154" s="76">
        <v>8.5361005920873705</v>
      </c>
      <c r="E154" s="75">
        <v>4</v>
      </c>
      <c r="F154" s="76">
        <v>0.98039215686274506</v>
      </c>
      <c r="G154" s="75">
        <v>63</v>
      </c>
      <c r="H154" s="76">
        <v>15.441176470588236</v>
      </c>
      <c r="I154" s="75">
        <v>116</v>
      </c>
      <c r="J154" s="76">
        <v>28.431372549019606</v>
      </c>
      <c r="K154" s="75">
        <v>101</v>
      </c>
      <c r="L154" s="76">
        <v>24.754901960784316</v>
      </c>
      <c r="M154" s="75">
        <v>77</v>
      </c>
      <c r="N154" s="76">
        <v>18.872549019607842</v>
      </c>
      <c r="O154" s="75">
        <v>35</v>
      </c>
      <c r="P154" s="76">
        <v>8.5784313725490193</v>
      </c>
      <c r="Q154" s="75">
        <v>10</v>
      </c>
      <c r="R154" s="76">
        <v>2.4509803921568629</v>
      </c>
      <c r="S154" s="75">
        <v>2</v>
      </c>
      <c r="T154" s="76">
        <v>0.49019607843137253</v>
      </c>
      <c r="U154" s="68">
        <v>0</v>
      </c>
      <c r="V154" s="76">
        <v>0</v>
      </c>
      <c r="W154" s="70">
        <v>0</v>
      </c>
      <c r="X154" s="77">
        <v>0</v>
      </c>
    </row>
    <row r="155" spans="2:24" x14ac:dyDescent="0.25">
      <c r="B155" s="121" t="s">
        <v>80</v>
      </c>
      <c r="C155" s="75">
        <v>77</v>
      </c>
      <c r="D155" s="76">
        <v>14.586095851487023</v>
      </c>
      <c r="E155" s="75">
        <v>1</v>
      </c>
      <c r="F155" s="76">
        <v>1.2987012987012987</v>
      </c>
      <c r="G155" s="75">
        <v>18</v>
      </c>
      <c r="H155" s="76">
        <v>23.376623376623375</v>
      </c>
      <c r="I155" s="75">
        <v>18</v>
      </c>
      <c r="J155" s="76">
        <v>23.376623376623375</v>
      </c>
      <c r="K155" s="75">
        <v>21</v>
      </c>
      <c r="L155" s="76">
        <v>27.27272727272727</v>
      </c>
      <c r="M155" s="75">
        <v>12</v>
      </c>
      <c r="N155" s="76">
        <v>15.584415584415584</v>
      </c>
      <c r="O155" s="75">
        <v>7</v>
      </c>
      <c r="P155" s="76">
        <v>9.0909090909090917</v>
      </c>
      <c r="Q155" s="75">
        <v>0</v>
      </c>
      <c r="R155" s="76">
        <v>0</v>
      </c>
      <c r="S155" s="75">
        <v>0</v>
      </c>
      <c r="T155" s="76">
        <v>0</v>
      </c>
      <c r="U155" s="68">
        <v>0</v>
      </c>
      <c r="V155" s="76">
        <v>0</v>
      </c>
      <c r="W155" s="70">
        <v>0</v>
      </c>
      <c r="X155" s="77">
        <v>0</v>
      </c>
    </row>
    <row r="156" spans="2:24" x14ac:dyDescent="0.25">
      <c r="B156" s="121" t="s">
        <v>279</v>
      </c>
      <c r="C156" s="75">
        <v>757</v>
      </c>
      <c r="D156" s="76">
        <v>14.358060049693682</v>
      </c>
      <c r="E156" s="75">
        <v>8</v>
      </c>
      <c r="F156" s="76">
        <v>1.0568031704095113</v>
      </c>
      <c r="G156" s="75">
        <v>150</v>
      </c>
      <c r="H156" s="76">
        <v>19.815059445178335</v>
      </c>
      <c r="I156" s="75">
        <v>218</v>
      </c>
      <c r="J156" s="76">
        <v>28.797886393659184</v>
      </c>
      <c r="K156" s="75">
        <v>180</v>
      </c>
      <c r="L156" s="76">
        <v>23.778071334214001</v>
      </c>
      <c r="M156" s="75">
        <v>126</v>
      </c>
      <c r="N156" s="76">
        <v>16.6446499339498</v>
      </c>
      <c r="O156" s="75">
        <v>62</v>
      </c>
      <c r="P156" s="76">
        <v>8.1902245706737133</v>
      </c>
      <c r="Q156" s="75">
        <v>13</v>
      </c>
      <c r="R156" s="76">
        <v>1.7173051519154559</v>
      </c>
      <c r="S156" s="68">
        <v>0</v>
      </c>
      <c r="T156" s="76">
        <v>0</v>
      </c>
      <c r="U156" s="68">
        <v>0</v>
      </c>
      <c r="V156" s="76">
        <v>0</v>
      </c>
      <c r="W156" s="70">
        <v>0</v>
      </c>
      <c r="X156" s="77">
        <v>0</v>
      </c>
    </row>
    <row r="157" spans="2:24" x14ac:dyDescent="0.25">
      <c r="B157" s="121" t="s">
        <v>280</v>
      </c>
      <c r="C157" s="75">
        <v>234</v>
      </c>
      <c r="D157" s="76">
        <v>12.239133845912443</v>
      </c>
      <c r="E157" s="75">
        <v>2</v>
      </c>
      <c r="F157" s="76">
        <v>0.85470085470085477</v>
      </c>
      <c r="G157" s="75">
        <v>64</v>
      </c>
      <c r="H157" s="76">
        <v>27.350427350427353</v>
      </c>
      <c r="I157" s="75">
        <v>73</v>
      </c>
      <c r="J157" s="76">
        <v>31.196581196581196</v>
      </c>
      <c r="K157" s="75">
        <v>50</v>
      </c>
      <c r="L157" s="76">
        <v>21.367521367521366</v>
      </c>
      <c r="M157" s="75">
        <v>24</v>
      </c>
      <c r="N157" s="76">
        <v>10.256410256410255</v>
      </c>
      <c r="O157" s="75">
        <v>15</v>
      </c>
      <c r="P157" s="76">
        <v>6.4102564102564097</v>
      </c>
      <c r="Q157" s="75">
        <v>5</v>
      </c>
      <c r="R157" s="76">
        <v>2.1367521367521367</v>
      </c>
      <c r="S157" s="68">
        <v>1</v>
      </c>
      <c r="T157" s="76">
        <v>0.42735042735042739</v>
      </c>
      <c r="U157" s="68">
        <v>0</v>
      </c>
      <c r="V157" s="76">
        <v>0</v>
      </c>
      <c r="W157" s="75">
        <v>0</v>
      </c>
      <c r="X157" s="77">
        <v>0</v>
      </c>
    </row>
    <row r="158" spans="2:24" x14ac:dyDescent="0.25">
      <c r="B158" s="121" t="s">
        <v>82</v>
      </c>
      <c r="C158" s="75">
        <v>641</v>
      </c>
      <c r="D158" s="76">
        <v>12.009592685577248</v>
      </c>
      <c r="E158" s="75">
        <v>1</v>
      </c>
      <c r="F158" s="76">
        <v>0.15600624024960999</v>
      </c>
      <c r="G158" s="75">
        <v>94</v>
      </c>
      <c r="H158" s="76">
        <v>14.664586583463338</v>
      </c>
      <c r="I158" s="75">
        <v>176</v>
      </c>
      <c r="J158" s="76">
        <v>27.457098283931359</v>
      </c>
      <c r="K158" s="75">
        <v>165</v>
      </c>
      <c r="L158" s="76">
        <v>25.741029641185648</v>
      </c>
      <c r="M158" s="75">
        <v>135</v>
      </c>
      <c r="N158" s="76">
        <v>21.060842433697346</v>
      </c>
      <c r="O158" s="75">
        <v>56</v>
      </c>
      <c r="P158" s="76">
        <v>8.7363494539781588</v>
      </c>
      <c r="Q158" s="75">
        <v>12</v>
      </c>
      <c r="R158" s="76">
        <v>1.87207488299532</v>
      </c>
      <c r="S158" s="68">
        <v>1</v>
      </c>
      <c r="T158" s="76">
        <v>0.15600624024960999</v>
      </c>
      <c r="U158" s="68">
        <v>1</v>
      </c>
      <c r="V158" s="76">
        <v>0.15600624024960999</v>
      </c>
      <c r="W158" s="70">
        <v>0</v>
      </c>
      <c r="X158" s="77">
        <v>0</v>
      </c>
    </row>
    <row r="159" spans="2:24" x14ac:dyDescent="0.25">
      <c r="B159" s="121" t="s">
        <v>83</v>
      </c>
      <c r="C159" s="75">
        <v>121</v>
      </c>
      <c r="D159" s="76">
        <v>6.9978601584639408</v>
      </c>
      <c r="E159" s="75">
        <v>0</v>
      </c>
      <c r="F159" s="76">
        <v>0</v>
      </c>
      <c r="G159" s="75">
        <v>42</v>
      </c>
      <c r="H159" s="76">
        <v>34.710743801652896</v>
      </c>
      <c r="I159" s="75">
        <v>28</v>
      </c>
      <c r="J159" s="76">
        <v>23.140495867768596</v>
      </c>
      <c r="K159" s="75">
        <v>22</v>
      </c>
      <c r="L159" s="76">
        <v>18.181818181818183</v>
      </c>
      <c r="M159" s="75">
        <v>16</v>
      </c>
      <c r="N159" s="76">
        <v>13.223140495867769</v>
      </c>
      <c r="O159" s="75">
        <v>9</v>
      </c>
      <c r="P159" s="76">
        <v>7.4380165289256199</v>
      </c>
      <c r="Q159" s="75">
        <v>4</v>
      </c>
      <c r="R159" s="76">
        <v>3.3057851239669422</v>
      </c>
      <c r="S159" s="75">
        <v>0</v>
      </c>
      <c r="T159" s="76">
        <v>0</v>
      </c>
      <c r="U159" s="68">
        <v>0</v>
      </c>
      <c r="V159" s="76">
        <v>0</v>
      </c>
      <c r="W159" s="75">
        <v>0</v>
      </c>
      <c r="X159" s="77">
        <v>0</v>
      </c>
    </row>
    <row r="160" spans="2:24" x14ac:dyDescent="0.25">
      <c r="B160" s="121" t="s">
        <v>281</v>
      </c>
      <c r="C160" s="75">
        <v>1458</v>
      </c>
      <c r="D160" s="76">
        <v>12.124840955018337</v>
      </c>
      <c r="E160" s="75">
        <v>3</v>
      </c>
      <c r="F160" s="76">
        <v>0.20576131687242799</v>
      </c>
      <c r="G160" s="75">
        <v>227</v>
      </c>
      <c r="H160" s="76">
        <v>15.569272976680384</v>
      </c>
      <c r="I160" s="75">
        <v>389</v>
      </c>
      <c r="J160" s="76">
        <v>26.680384087791499</v>
      </c>
      <c r="K160" s="75">
        <v>380</v>
      </c>
      <c r="L160" s="76">
        <v>26.06310013717421</v>
      </c>
      <c r="M160" s="75">
        <v>278</v>
      </c>
      <c r="N160" s="76">
        <v>19.067215363511661</v>
      </c>
      <c r="O160" s="75">
        <v>140</v>
      </c>
      <c r="P160" s="76">
        <v>9.6021947873799718</v>
      </c>
      <c r="Q160" s="75">
        <v>39</v>
      </c>
      <c r="R160" s="76">
        <v>2.6748971193415638</v>
      </c>
      <c r="S160" s="68">
        <v>2</v>
      </c>
      <c r="T160" s="76">
        <v>0.1371742112482853</v>
      </c>
      <c r="U160" s="68">
        <v>0</v>
      </c>
      <c r="V160" s="76">
        <v>0</v>
      </c>
      <c r="W160" s="70">
        <v>0</v>
      </c>
      <c r="X160" s="77">
        <v>0</v>
      </c>
    </row>
    <row r="161" spans="2:24" x14ac:dyDescent="0.25">
      <c r="B161" s="121" t="s">
        <v>282</v>
      </c>
      <c r="C161" s="75">
        <v>171</v>
      </c>
      <c r="D161" s="76">
        <v>10.644920318725099</v>
      </c>
      <c r="E161" s="75">
        <v>1</v>
      </c>
      <c r="F161" s="76">
        <v>0.58479532163742687</v>
      </c>
      <c r="G161" s="75">
        <v>49</v>
      </c>
      <c r="H161" s="76">
        <v>28.654970760233915</v>
      </c>
      <c r="I161" s="75">
        <v>39</v>
      </c>
      <c r="J161" s="76">
        <v>22.807017543859647</v>
      </c>
      <c r="K161" s="75">
        <v>39</v>
      </c>
      <c r="L161" s="76">
        <v>22.807017543859647</v>
      </c>
      <c r="M161" s="75">
        <v>28</v>
      </c>
      <c r="N161" s="76">
        <v>16.374269005847953</v>
      </c>
      <c r="O161" s="75">
        <v>10</v>
      </c>
      <c r="P161" s="76">
        <v>5.8479532163742682</v>
      </c>
      <c r="Q161" s="75">
        <v>5</v>
      </c>
      <c r="R161" s="76">
        <v>2.9239766081871341</v>
      </c>
      <c r="S161" s="68">
        <v>0</v>
      </c>
      <c r="T161" s="76">
        <v>0</v>
      </c>
      <c r="U161" s="68">
        <v>0</v>
      </c>
      <c r="V161" s="76">
        <v>0</v>
      </c>
      <c r="W161" s="70">
        <v>0</v>
      </c>
      <c r="X161" s="77">
        <v>0</v>
      </c>
    </row>
    <row r="162" spans="2:24" x14ac:dyDescent="0.25">
      <c r="B162" s="121" t="s">
        <v>84</v>
      </c>
      <c r="C162" s="75">
        <v>90</v>
      </c>
      <c r="D162" s="76">
        <v>16.92365550959007</v>
      </c>
      <c r="E162" s="75">
        <v>0</v>
      </c>
      <c r="F162" s="76">
        <v>0</v>
      </c>
      <c r="G162" s="75">
        <v>20</v>
      </c>
      <c r="H162" s="76">
        <v>22.222222222222221</v>
      </c>
      <c r="I162" s="75">
        <v>28</v>
      </c>
      <c r="J162" s="76">
        <v>31.111111111111111</v>
      </c>
      <c r="K162" s="75">
        <v>17</v>
      </c>
      <c r="L162" s="76">
        <v>18.888888888888889</v>
      </c>
      <c r="M162" s="75">
        <v>13</v>
      </c>
      <c r="N162" s="76">
        <v>14.444444444444443</v>
      </c>
      <c r="O162" s="75">
        <v>12</v>
      </c>
      <c r="P162" s="76">
        <v>13.333333333333334</v>
      </c>
      <c r="Q162" s="75">
        <v>0</v>
      </c>
      <c r="R162" s="76">
        <v>0</v>
      </c>
      <c r="S162" s="68">
        <v>0</v>
      </c>
      <c r="T162" s="76">
        <v>0</v>
      </c>
      <c r="U162" s="68">
        <v>0</v>
      </c>
      <c r="V162" s="76">
        <v>0</v>
      </c>
      <c r="W162" s="70">
        <v>0</v>
      </c>
      <c r="X162" s="77">
        <v>0</v>
      </c>
    </row>
    <row r="163" spans="2:24" x14ac:dyDescent="0.25">
      <c r="B163" s="121" t="s">
        <v>283</v>
      </c>
      <c r="C163" s="75">
        <v>218</v>
      </c>
      <c r="D163" s="76">
        <v>19.928695493189505</v>
      </c>
      <c r="E163" s="75">
        <v>2</v>
      </c>
      <c r="F163" s="76">
        <v>0.91743119266055051</v>
      </c>
      <c r="G163" s="75">
        <v>59</v>
      </c>
      <c r="H163" s="76">
        <v>27.064220183486238</v>
      </c>
      <c r="I163" s="75">
        <v>67</v>
      </c>
      <c r="J163" s="76">
        <v>30.73394495412844</v>
      </c>
      <c r="K163" s="75">
        <v>38</v>
      </c>
      <c r="L163" s="76">
        <v>17.431192660550458</v>
      </c>
      <c r="M163" s="75">
        <v>33</v>
      </c>
      <c r="N163" s="76">
        <v>15.137614678899084</v>
      </c>
      <c r="O163" s="75">
        <v>12</v>
      </c>
      <c r="P163" s="76">
        <v>5.5045871559633035</v>
      </c>
      <c r="Q163" s="75">
        <v>6</v>
      </c>
      <c r="R163" s="76">
        <v>2.7522935779816518</v>
      </c>
      <c r="S163" s="68">
        <v>1</v>
      </c>
      <c r="T163" s="76">
        <v>0.45871559633027525</v>
      </c>
      <c r="U163" s="68">
        <v>0</v>
      </c>
      <c r="V163" s="76">
        <v>0</v>
      </c>
      <c r="W163" s="70">
        <v>0</v>
      </c>
      <c r="X163" s="77">
        <v>0</v>
      </c>
    </row>
    <row r="164" spans="2:24" x14ac:dyDescent="0.25">
      <c r="B164" s="121" t="s">
        <v>85</v>
      </c>
      <c r="C164" s="75">
        <v>173</v>
      </c>
      <c r="D164" s="76">
        <v>13.328197226502311</v>
      </c>
      <c r="E164" s="75">
        <v>2</v>
      </c>
      <c r="F164" s="76">
        <v>1.1560693641618496</v>
      </c>
      <c r="G164" s="75">
        <v>38</v>
      </c>
      <c r="H164" s="76">
        <v>21.965317919075144</v>
      </c>
      <c r="I164" s="75">
        <v>42</v>
      </c>
      <c r="J164" s="76">
        <v>24.277456647398843</v>
      </c>
      <c r="K164" s="75">
        <v>35</v>
      </c>
      <c r="L164" s="76">
        <v>20.23121387283237</v>
      </c>
      <c r="M164" s="75">
        <v>35</v>
      </c>
      <c r="N164" s="76">
        <v>20.23121387283237</v>
      </c>
      <c r="O164" s="75">
        <v>15</v>
      </c>
      <c r="P164" s="76">
        <v>8.6705202312138727</v>
      </c>
      <c r="Q164" s="75">
        <v>5</v>
      </c>
      <c r="R164" s="76">
        <v>2.8901734104046244</v>
      </c>
      <c r="S164" s="68">
        <v>1</v>
      </c>
      <c r="T164" s="76">
        <v>0.57803468208092479</v>
      </c>
      <c r="U164" s="68">
        <v>0</v>
      </c>
      <c r="V164" s="76">
        <v>0</v>
      </c>
      <c r="W164" s="70">
        <v>0</v>
      </c>
      <c r="X164" s="77">
        <v>0</v>
      </c>
    </row>
    <row r="165" spans="2:24" x14ac:dyDescent="0.25">
      <c r="B165" s="121" t="s">
        <v>130</v>
      </c>
      <c r="C165" s="75">
        <v>200</v>
      </c>
      <c r="D165" s="76">
        <v>11.629935453858231</v>
      </c>
      <c r="E165" s="75">
        <v>1</v>
      </c>
      <c r="F165" s="76">
        <v>0.5</v>
      </c>
      <c r="G165" s="75">
        <v>48</v>
      </c>
      <c r="H165" s="76">
        <v>24</v>
      </c>
      <c r="I165" s="75">
        <v>61</v>
      </c>
      <c r="J165" s="76">
        <v>30.5</v>
      </c>
      <c r="K165" s="75">
        <v>42</v>
      </c>
      <c r="L165" s="76">
        <v>21</v>
      </c>
      <c r="M165" s="75">
        <v>18</v>
      </c>
      <c r="N165" s="76">
        <v>9</v>
      </c>
      <c r="O165" s="75">
        <v>23</v>
      </c>
      <c r="P165" s="76">
        <v>11.5</v>
      </c>
      <c r="Q165" s="75">
        <v>5</v>
      </c>
      <c r="R165" s="76">
        <v>2.5</v>
      </c>
      <c r="S165" s="75">
        <v>1</v>
      </c>
      <c r="T165" s="76">
        <v>0.5</v>
      </c>
      <c r="U165" s="68">
        <v>1</v>
      </c>
      <c r="V165" s="76">
        <v>0.5</v>
      </c>
      <c r="W165" s="70">
        <v>0</v>
      </c>
      <c r="X165" s="77">
        <v>0</v>
      </c>
    </row>
    <row r="166" spans="2:24" ht="15.75" thickBot="1" x14ac:dyDescent="0.3">
      <c r="B166" s="122" t="s">
        <v>86</v>
      </c>
      <c r="C166" s="70">
        <v>310</v>
      </c>
      <c r="D166" s="81">
        <v>8.755825448382998</v>
      </c>
      <c r="E166" s="70">
        <v>3</v>
      </c>
      <c r="F166" s="81">
        <v>0.967741935483871</v>
      </c>
      <c r="G166" s="70">
        <v>80</v>
      </c>
      <c r="H166" s="81">
        <v>25.806451612903224</v>
      </c>
      <c r="I166" s="70">
        <v>88</v>
      </c>
      <c r="J166" s="81">
        <v>28.387096774193548</v>
      </c>
      <c r="K166" s="70">
        <v>63</v>
      </c>
      <c r="L166" s="81">
        <v>20.322580645161288</v>
      </c>
      <c r="M166" s="70">
        <v>41</v>
      </c>
      <c r="N166" s="81">
        <v>13.225806451612904</v>
      </c>
      <c r="O166" s="70">
        <v>27</v>
      </c>
      <c r="P166" s="81">
        <v>8.7096774193548381</v>
      </c>
      <c r="Q166" s="70">
        <v>7</v>
      </c>
      <c r="R166" s="81">
        <v>2.258064516129032</v>
      </c>
      <c r="S166" s="75">
        <v>1</v>
      </c>
      <c r="T166" s="81">
        <v>0.32258064516129031</v>
      </c>
      <c r="U166" s="68">
        <v>0</v>
      </c>
      <c r="V166" s="81">
        <v>0</v>
      </c>
      <c r="W166" s="70">
        <v>0</v>
      </c>
      <c r="X166" s="82">
        <v>0</v>
      </c>
    </row>
    <row r="167" spans="2:24" ht="15.75" thickBot="1" x14ac:dyDescent="0.3">
      <c r="B167" s="83" t="s">
        <v>70</v>
      </c>
      <c r="C167" s="84">
        <v>6966</v>
      </c>
      <c r="D167" s="85">
        <v>11.96183751408083</v>
      </c>
      <c r="E167" s="86">
        <v>39</v>
      </c>
      <c r="F167" s="87">
        <v>0.55986218776916452</v>
      </c>
      <c r="G167" s="86">
        <v>1422</v>
      </c>
      <c r="H167" s="87">
        <v>20.413436692506458</v>
      </c>
      <c r="I167" s="88">
        <v>1947</v>
      </c>
      <c r="J167" s="85">
        <v>27.950043066322138</v>
      </c>
      <c r="K167" s="86">
        <v>1617</v>
      </c>
      <c r="L167" s="87">
        <v>23.212747631352283</v>
      </c>
      <c r="M167" s="86">
        <v>1188</v>
      </c>
      <c r="N167" s="87">
        <v>17.054263565891471</v>
      </c>
      <c r="O167" s="88">
        <v>577</v>
      </c>
      <c r="P167" s="85">
        <v>8.2830892908412288</v>
      </c>
      <c r="Q167" s="86">
        <v>157</v>
      </c>
      <c r="R167" s="87">
        <v>2.2538041917886877</v>
      </c>
      <c r="S167" s="86">
        <v>16</v>
      </c>
      <c r="T167" s="87">
        <v>0.22968705139247778</v>
      </c>
      <c r="U167" s="88">
        <v>3</v>
      </c>
      <c r="V167" s="85">
        <v>4.3066322136089581E-2</v>
      </c>
      <c r="W167" s="86">
        <v>0</v>
      </c>
      <c r="X167" s="89">
        <v>0</v>
      </c>
    </row>
    <row r="168" spans="2:24" x14ac:dyDescent="0.25">
      <c r="B168" s="90" t="s">
        <v>238</v>
      </c>
    </row>
    <row r="172" spans="2:24" ht="24" customHeight="1" thickBot="1" x14ac:dyDescent="0.3">
      <c r="B172" s="609" t="s">
        <v>284</v>
      </c>
      <c r="C172" s="609"/>
      <c r="D172" s="609"/>
      <c r="E172" s="609"/>
      <c r="F172" s="609"/>
      <c r="G172" s="609"/>
      <c r="H172" s="609"/>
      <c r="I172" s="609"/>
      <c r="J172" s="609"/>
      <c r="K172" s="609"/>
      <c r="L172" s="609"/>
      <c r="M172" s="609"/>
      <c r="N172" s="609"/>
      <c r="O172" s="609"/>
      <c r="P172" s="609"/>
      <c r="Q172" s="609"/>
      <c r="R172" s="609"/>
      <c r="S172" s="609"/>
      <c r="T172" s="609"/>
      <c r="U172" s="609"/>
      <c r="V172" s="609"/>
      <c r="W172" s="609"/>
      <c r="X172" s="609"/>
    </row>
    <row r="173" spans="2:24" x14ac:dyDescent="0.25">
      <c r="B173" s="654" t="s">
        <v>607</v>
      </c>
      <c r="C173" s="602" t="s">
        <v>240</v>
      </c>
      <c r="D173" s="602" t="s">
        <v>241</v>
      </c>
      <c r="E173" s="598" t="s">
        <v>221</v>
      </c>
      <c r="F173" s="606" t="s">
        <v>223</v>
      </c>
      <c r="G173" s="607"/>
      <c r="H173" s="607"/>
      <c r="I173" s="607"/>
      <c r="J173" s="607"/>
      <c r="K173" s="607"/>
      <c r="L173" s="607"/>
      <c r="M173" s="607"/>
      <c r="N173" s="607"/>
      <c r="O173" s="607"/>
      <c r="P173" s="607"/>
      <c r="Q173" s="607"/>
      <c r="R173" s="607"/>
      <c r="S173" s="607"/>
      <c r="T173" s="607"/>
      <c r="U173" s="607"/>
      <c r="V173" s="607"/>
      <c r="W173" s="607"/>
      <c r="X173" s="608"/>
    </row>
    <row r="174" spans="2:24" x14ac:dyDescent="0.25">
      <c r="B174" s="655"/>
      <c r="C174" s="603"/>
      <c r="D174" s="603"/>
      <c r="E174" s="599"/>
      <c r="F174" s="599" t="s">
        <v>224</v>
      </c>
      <c r="G174" s="599"/>
      <c r="H174" s="599" t="s">
        <v>225</v>
      </c>
      <c r="I174" s="599"/>
      <c r="J174" s="599" t="s">
        <v>226</v>
      </c>
      <c r="K174" s="599"/>
      <c r="L174" s="599" t="s">
        <v>227</v>
      </c>
      <c r="M174" s="599"/>
      <c r="N174" s="599" t="s">
        <v>228</v>
      </c>
      <c r="O174" s="599"/>
      <c r="P174" s="599" t="s">
        <v>229</v>
      </c>
      <c r="Q174" s="599"/>
      <c r="R174" s="599" t="s">
        <v>230</v>
      </c>
      <c r="S174" s="599"/>
      <c r="T174" s="599" t="s">
        <v>231</v>
      </c>
      <c r="U174" s="599"/>
      <c r="V174" s="599" t="s">
        <v>232</v>
      </c>
      <c r="W174" s="599"/>
      <c r="X174" s="91" t="s">
        <v>233</v>
      </c>
    </row>
    <row r="175" spans="2:24" ht="23.25" thickBot="1" x14ac:dyDescent="0.3">
      <c r="B175" s="655"/>
      <c r="C175" s="604"/>
      <c r="D175" s="604"/>
      <c r="E175" s="605"/>
      <c r="F175" s="92" t="s">
        <v>234</v>
      </c>
      <c r="G175" s="93" t="s">
        <v>242</v>
      </c>
      <c r="H175" s="92" t="s">
        <v>234</v>
      </c>
      <c r="I175" s="93" t="s">
        <v>242</v>
      </c>
      <c r="J175" s="92" t="s">
        <v>234</v>
      </c>
      <c r="K175" s="93" t="s">
        <v>242</v>
      </c>
      <c r="L175" s="92" t="s">
        <v>234</v>
      </c>
      <c r="M175" s="93" t="s">
        <v>242</v>
      </c>
      <c r="N175" s="92" t="s">
        <v>234</v>
      </c>
      <c r="O175" s="93" t="s">
        <v>242</v>
      </c>
      <c r="P175" s="92" t="s">
        <v>234</v>
      </c>
      <c r="Q175" s="93" t="s">
        <v>242</v>
      </c>
      <c r="R175" s="92" t="s">
        <v>234</v>
      </c>
      <c r="S175" s="93" t="s">
        <v>242</v>
      </c>
      <c r="T175" s="92" t="s">
        <v>234</v>
      </c>
      <c r="U175" s="93" t="s">
        <v>242</v>
      </c>
      <c r="V175" s="92" t="s">
        <v>234</v>
      </c>
      <c r="W175" s="93" t="s">
        <v>242</v>
      </c>
      <c r="X175" s="94" t="s">
        <v>234</v>
      </c>
    </row>
    <row r="176" spans="2:24" ht="15.75" thickBot="1" x14ac:dyDescent="0.3">
      <c r="B176" s="95" t="s">
        <v>1</v>
      </c>
      <c r="C176" s="85">
        <v>1.5612337481384277</v>
      </c>
      <c r="D176" s="85">
        <v>47.991341720462252</v>
      </c>
      <c r="E176" s="84">
        <v>82832</v>
      </c>
      <c r="F176" s="84">
        <v>994</v>
      </c>
      <c r="G176" s="85">
        <v>3.8755156307265226</v>
      </c>
      <c r="H176" s="84">
        <v>17602</v>
      </c>
      <c r="I176" s="85">
        <v>65.146748584329544</v>
      </c>
      <c r="J176" s="96">
        <v>23641</v>
      </c>
      <c r="K176" s="85">
        <v>83.367715771841674</v>
      </c>
      <c r="L176" s="84">
        <v>18907</v>
      </c>
      <c r="M176" s="85">
        <v>68.848865324671536</v>
      </c>
      <c r="N176" s="84">
        <v>13235</v>
      </c>
      <c r="O176" s="85">
        <v>52.934706529347068</v>
      </c>
      <c r="P176" s="96">
        <v>6524</v>
      </c>
      <c r="Q176" s="85">
        <v>28.687515390297957</v>
      </c>
      <c r="R176" s="84">
        <v>1761</v>
      </c>
      <c r="S176" s="85">
        <v>8.6075850371724503</v>
      </c>
      <c r="T176" s="84">
        <v>147</v>
      </c>
      <c r="U176" s="85">
        <v>0.68191623099796361</v>
      </c>
      <c r="V176" s="96">
        <v>20</v>
      </c>
      <c r="W176" s="85">
        <v>9.6181128300816085E-2</v>
      </c>
      <c r="X176" s="97">
        <v>1</v>
      </c>
    </row>
    <row r="177" spans="2:24" x14ac:dyDescent="0.25">
      <c r="B177" s="120" t="s">
        <v>71</v>
      </c>
      <c r="C177" s="69">
        <v>1.6763185827658589</v>
      </c>
      <c r="D177" s="69">
        <v>45.072396076599723</v>
      </c>
      <c r="E177" s="68">
        <v>193</v>
      </c>
      <c r="F177" s="68">
        <v>1</v>
      </c>
      <c r="G177" s="69">
        <v>1.3157894736842104</v>
      </c>
      <c r="H177" s="68">
        <v>68</v>
      </c>
      <c r="I177" s="69">
        <v>90.185676392572944</v>
      </c>
      <c r="J177" s="68">
        <v>50</v>
      </c>
      <c r="K177" s="69">
        <v>66.577896138482032</v>
      </c>
      <c r="L177" s="68">
        <v>34</v>
      </c>
      <c r="M177" s="69">
        <v>48.710601719197705</v>
      </c>
      <c r="N177" s="68">
        <v>24</v>
      </c>
      <c r="O177" s="69">
        <v>48.582995951417004</v>
      </c>
      <c r="P177" s="68">
        <v>13</v>
      </c>
      <c r="Q177" s="69">
        <v>24.074074074074073</v>
      </c>
      <c r="R177" s="68">
        <v>2</v>
      </c>
      <c r="S177" s="69">
        <v>3.9682539682539679</v>
      </c>
      <c r="T177" s="68">
        <v>1</v>
      </c>
      <c r="U177" s="69">
        <v>1.8484288354898337</v>
      </c>
      <c r="V177" s="68">
        <v>0</v>
      </c>
      <c r="W177" s="69">
        <v>0</v>
      </c>
      <c r="X177" s="98">
        <v>0</v>
      </c>
    </row>
    <row r="178" spans="2:24" x14ac:dyDescent="0.25">
      <c r="B178" s="121" t="s">
        <v>72</v>
      </c>
      <c r="C178" s="76">
        <v>2.3471236924900549</v>
      </c>
      <c r="D178" s="76">
        <v>66.592674805771367</v>
      </c>
      <c r="E178" s="75">
        <v>60</v>
      </c>
      <c r="F178" s="75">
        <v>1</v>
      </c>
      <c r="G178" s="76">
        <v>8.5470085470085486</v>
      </c>
      <c r="H178" s="75">
        <v>18</v>
      </c>
      <c r="I178" s="76">
        <v>127.6595744680851</v>
      </c>
      <c r="J178" s="75">
        <v>15</v>
      </c>
      <c r="K178" s="76">
        <v>103.44827586206897</v>
      </c>
      <c r="L178" s="75">
        <v>12</v>
      </c>
      <c r="M178" s="76">
        <v>88.888888888888886</v>
      </c>
      <c r="N178" s="75">
        <v>9</v>
      </c>
      <c r="O178" s="76">
        <v>73.770491803278688</v>
      </c>
      <c r="P178" s="75">
        <v>4</v>
      </c>
      <c r="Q178" s="76">
        <v>33.057851239669425</v>
      </c>
      <c r="R178" s="75">
        <v>1</v>
      </c>
      <c r="S178" s="76">
        <v>9.2592592592592595</v>
      </c>
      <c r="T178" s="75">
        <v>0</v>
      </c>
      <c r="U178" s="76">
        <v>0</v>
      </c>
      <c r="V178" s="75">
        <v>0</v>
      </c>
      <c r="W178" s="76">
        <v>0</v>
      </c>
      <c r="X178" s="99">
        <v>0</v>
      </c>
    </row>
    <row r="179" spans="2:24" x14ac:dyDescent="0.25">
      <c r="B179" s="121" t="s">
        <v>277</v>
      </c>
      <c r="C179" s="76">
        <v>1.8270318118784112</v>
      </c>
      <c r="D179" s="76">
        <v>55.438225976768742</v>
      </c>
      <c r="E179" s="75">
        <v>105</v>
      </c>
      <c r="F179" s="75">
        <v>1</v>
      </c>
      <c r="G179" s="76">
        <v>2.4449877750611249</v>
      </c>
      <c r="H179" s="75">
        <v>36</v>
      </c>
      <c r="I179" s="76">
        <v>96.514745308310992</v>
      </c>
      <c r="J179" s="75">
        <v>27</v>
      </c>
      <c r="K179" s="76">
        <v>83.333333333333329</v>
      </c>
      <c r="L179" s="75">
        <v>15</v>
      </c>
      <c r="M179" s="76">
        <v>52.447552447552447</v>
      </c>
      <c r="N179" s="75">
        <v>18</v>
      </c>
      <c r="O179" s="76">
        <v>72.580645161290334</v>
      </c>
      <c r="P179" s="75">
        <v>7</v>
      </c>
      <c r="Q179" s="76">
        <v>28.806584362139919</v>
      </c>
      <c r="R179" s="75">
        <v>0</v>
      </c>
      <c r="S179" s="76">
        <v>0</v>
      </c>
      <c r="T179" s="75">
        <v>1</v>
      </c>
      <c r="U179" s="76">
        <v>4.5871559633027523</v>
      </c>
      <c r="V179" s="75">
        <v>0</v>
      </c>
      <c r="W179" s="76">
        <v>0</v>
      </c>
      <c r="X179" s="99">
        <v>0</v>
      </c>
    </row>
    <row r="180" spans="2:24" x14ac:dyDescent="0.25">
      <c r="B180" s="121" t="s">
        <v>73</v>
      </c>
      <c r="C180" s="76">
        <v>18.275610388191367</v>
      </c>
      <c r="D180" s="76">
        <v>255.37294563843238</v>
      </c>
      <c r="E180" s="75">
        <v>202</v>
      </c>
      <c r="F180" s="75">
        <v>5</v>
      </c>
      <c r="G180" s="76">
        <v>8.5324232081911262</v>
      </c>
      <c r="H180" s="75">
        <v>47</v>
      </c>
      <c r="I180" s="76">
        <v>75.441412520064205</v>
      </c>
      <c r="J180" s="75">
        <v>51</v>
      </c>
      <c r="K180" s="76">
        <v>82.658022690437605</v>
      </c>
      <c r="L180" s="75">
        <v>38</v>
      </c>
      <c r="M180" s="76">
        <v>77.868852459016395</v>
      </c>
      <c r="N180" s="75">
        <v>32</v>
      </c>
      <c r="O180" s="76">
        <v>87.431693989071036</v>
      </c>
      <c r="P180" s="75">
        <v>25</v>
      </c>
      <c r="Q180" s="76">
        <v>61.124694376528112</v>
      </c>
      <c r="R180" s="75">
        <v>3</v>
      </c>
      <c r="S180" s="76">
        <v>7.8740157480314963</v>
      </c>
      <c r="T180" s="75">
        <v>0</v>
      </c>
      <c r="U180" s="76">
        <v>0</v>
      </c>
      <c r="V180" s="75">
        <v>1</v>
      </c>
      <c r="W180" s="76">
        <v>2.1186440677966103</v>
      </c>
      <c r="X180" s="99">
        <v>0</v>
      </c>
    </row>
    <row r="181" spans="2:24" x14ac:dyDescent="0.25">
      <c r="B181" s="121" t="s">
        <v>74</v>
      </c>
      <c r="C181" s="76">
        <v>0.20065707094127938</v>
      </c>
      <c r="D181" s="76">
        <v>3.4232618795337841</v>
      </c>
      <c r="E181" s="75">
        <v>42</v>
      </c>
      <c r="F181" s="75">
        <v>0</v>
      </c>
      <c r="G181" s="76">
        <v>0</v>
      </c>
      <c r="H181" s="75">
        <v>12</v>
      </c>
      <c r="I181" s="76">
        <v>95.238095238095227</v>
      </c>
      <c r="J181" s="75">
        <v>6</v>
      </c>
      <c r="K181" s="76">
        <v>45.801526717557252</v>
      </c>
      <c r="L181" s="75">
        <v>12</v>
      </c>
      <c r="M181" s="76">
        <v>106.19469026548673</v>
      </c>
      <c r="N181" s="75">
        <v>4</v>
      </c>
      <c r="O181" s="76">
        <v>38.461538461538467</v>
      </c>
      <c r="P181" s="75">
        <v>3</v>
      </c>
      <c r="Q181" s="76">
        <v>30</v>
      </c>
      <c r="R181" s="75">
        <v>5</v>
      </c>
      <c r="S181" s="76">
        <v>50</v>
      </c>
      <c r="T181" s="75">
        <v>0</v>
      </c>
      <c r="U181" s="76">
        <v>0</v>
      </c>
      <c r="V181" s="75">
        <v>0</v>
      </c>
      <c r="W181" s="76">
        <v>0</v>
      </c>
      <c r="X181" s="99">
        <v>0</v>
      </c>
    </row>
    <row r="182" spans="2:24" x14ac:dyDescent="0.25">
      <c r="B182" s="121" t="s">
        <v>75</v>
      </c>
      <c r="C182" s="76">
        <v>5.2597671153680619</v>
      </c>
      <c r="D182" s="76">
        <v>175.42805647341544</v>
      </c>
      <c r="E182" s="75">
        <v>584</v>
      </c>
      <c r="F182" s="75">
        <v>3</v>
      </c>
      <c r="G182" s="76">
        <v>1.3568521031207597</v>
      </c>
      <c r="H182" s="75">
        <v>112</v>
      </c>
      <c r="I182" s="76">
        <v>51.352590554791384</v>
      </c>
      <c r="J182" s="75">
        <v>181</v>
      </c>
      <c r="K182" s="76">
        <v>76.435810810810821</v>
      </c>
      <c r="L182" s="75">
        <v>135</v>
      </c>
      <c r="M182" s="76">
        <v>65.312046444121918</v>
      </c>
      <c r="N182" s="75">
        <v>93</v>
      </c>
      <c r="O182" s="76">
        <v>56.466302367941715</v>
      </c>
      <c r="P182" s="75">
        <v>48</v>
      </c>
      <c r="Q182" s="76">
        <v>31.957390146471372</v>
      </c>
      <c r="R182" s="75">
        <v>10</v>
      </c>
      <c r="S182" s="76">
        <v>7.7760497667185078</v>
      </c>
      <c r="T182" s="75">
        <v>2</v>
      </c>
      <c r="U182" s="76">
        <v>1.6420361247947455</v>
      </c>
      <c r="V182" s="75">
        <v>0</v>
      </c>
      <c r="W182" s="76">
        <v>0</v>
      </c>
      <c r="X182" s="99">
        <v>0</v>
      </c>
    </row>
    <row r="183" spans="2:24" x14ac:dyDescent="0.25">
      <c r="B183" s="121" t="s">
        <v>76</v>
      </c>
      <c r="C183" s="76">
        <v>1.6436004597734239</v>
      </c>
      <c r="D183" s="76">
        <v>51.862673484295108</v>
      </c>
      <c r="E183" s="75">
        <v>213</v>
      </c>
      <c r="F183" s="75">
        <v>0</v>
      </c>
      <c r="G183" s="76">
        <v>0</v>
      </c>
      <c r="H183" s="75">
        <v>41</v>
      </c>
      <c r="I183" s="76">
        <v>53.876478318002633</v>
      </c>
      <c r="J183" s="75">
        <v>65</v>
      </c>
      <c r="K183" s="76">
        <v>87.483176312247636</v>
      </c>
      <c r="L183" s="75">
        <v>48</v>
      </c>
      <c r="M183" s="76">
        <v>76.31160572337042</v>
      </c>
      <c r="N183" s="75">
        <v>32</v>
      </c>
      <c r="O183" s="76">
        <v>58.931860036832411</v>
      </c>
      <c r="P183" s="75">
        <v>19</v>
      </c>
      <c r="Q183" s="76">
        <v>36.328871892925434</v>
      </c>
      <c r="R183" s="75">
        <v>6</v>
      </c>
      <c r="S183" s="76">
        <v>13.333333333333334</v>
      </c>
      <c r="T183" s="75">
        <v>2</v>
      </c>
      <c r="U183" s="76">
        <v>4.3668122270742353</v>
      </c>
      <c r="V183" s="75">
        <v>0</v>
      </c>
      <c r="W183" s="76">
        <v>0</v>
      </c>
      <c r="X183" s="99">
        <v>0</v>
      </c>
    </row>
    <row r="184" spans="2:24" x14ac:dyDescent="0.25">
      <c r="B184" s="121" t="s">
        <v>77</v>
      </c>
      <c r="C184" s="76">
        <v>1.4932182320642422</v>
      </c>
      <c r="D184" s="76">
        <v>36.745922578109649</v>
      </c>
      <c r="E184" s="75">
        <v>187</v>
      </c>
      <c r="F184" s="75">
        <v>0</v>
      </c>
      <c r="G184" s="76">
        <v>0</v>
      </c>
      <c r="H184" s="75">
        <v>36</v>
      </c>
      <c r="I184" s="76">
        <v>45.569620253164558</v>
      </c>
      <c r="J184" s="75">
        <v>48</v>
      </c>
      <c r="K184" s="76">
        <v>55.878928987194413</v>
      </c>
      <c r="L184" s="75">
        <v>45</v>
      </c>
      <c r="M184" s="76">
        <v>55.214723926380366</v>
      </c>
      <c r="N184" s="75">
        <v>33</v>
      </c>
      <c r="O184" s="76">
        <v>42.80155642023346</v>
      </c>
      <c r="P184" s="75">
        <v>15</v>
      </c>
      <c r="Q184" s="76">
        <v>21.367521367521366</v>
      </c>
      <c r="R184" s="75">
        <v>9</v>
      </c>
      <c r="S184" s="76">
        <v>14.705882352941176</v>
      </c>
      <c r="T184" s="75">
        <v>1</v>
      </c>
      <c r="U184" s="76">
        <v>1.8518518518518519</v>
      </c>
      <c r="V184" s="75">
        <v>0</v>
      </c>
      <c r="W184" s="76">
        <v>0</v>
      </c>
      <c r="X184" s="99">
        <v>0</v>
      </c>
    </row>
    <row r="185" spans="2:24" x14ac:dyDescent="0.25">
      <c r="B185" s="121" t="s">
        <v>78</v>
      </c>
      <c r="C185" s="76">
        <v>2.0463532716425674</v>
      </c>
      <c r="D185" s="76">
        <v>66.316387389946044</v>
      </c>
      <c r="E185" s="75">
        <v>467</v>
      </c>
      <c r="F185" s="75">
        <v>1</v>
      </c>
      <c r="G185" s="76">
        <v>0.95147478591817325</v>
      </c>
      <c r="H185" s="75">
        <v>84</v>
      </c>
      <c r="I185" s="76">
        <v>73.426573426573427</v>
      </c>
      <c r="J185" s="75">
        <v>148</v>
      </c>
      <c r="K185" s="76">
        <v>125.74341546304163</v>
      </c>
      <c r="L185" s="75">
        <v>109</v>
      </c>
      <c r="M185" s="76">
        <v>98.464317976513101</v>
      </c>
      <c r="N185" s="75">
        <v>95</v>
      </c>
      <c r="O185" s="76">
        <v>93.873517786561266</v>
      </c>
      <c r="P185" s="75">
        <v>22</v>
      </c>
      <c r="Q185" s="76">
        <v>24.636058230683091</v>
      </c>
      <c r="R185" s="75">
        <v>7</v>
      </c>
      <c r="S185" s="76">
        <v>9.0206185567010309</v>
      </c>
      <c r="T185" s="75">
        <v>1</v>
      </c>
      <c r="U185" s="76">
        <v>1.0718113612004287</v>
      </c>
      <c r="V185" s="75">
        <v>0</v>
      </c>
      <c r="W185" s="76">
        <v>0</v>
      </c>
      <c r="X185" s="99">
        <v>0</v>
      </c>
    </row>
    <row r="186" spans="2:24" x14ac:dyDescent="0.25">
      <c r="B186" s="121" t="s">
        <v>278</v>
      </c>
      <c r="C186" s="76">
        <v>2.5197223395910466</v>
      </c>
      <c r="D186" s="76">
        <v>50.761421319796952</v>
      </c>
      <c r="E186" s="75">
        <v>120</v>
      </c>
      <c r="F186" s="75">
        <v>0</v>
      </c>
      <c r="G186" s="76">
        <v>0</v>
      </c>
      <c r="H186" s="75">
        <v>26</v>
      </c>
      <c r="I186" s="76">
        <v>60.185185185185183</v>
      </c>
      <c r="J186" s="75">
        <v>31</v>
      </c>
      <c r="K186" s="76">
        <v>72.599531615925059</v>
      </c>
      <c r="L186" s="75">
        <v>28</v>
      </c>
      <c r="M186" s="76">
        <v>71.065989847715741</v>
      </c>
      <c r="N186" s="75">
        <v>23</v>
      </c>
      <c r="O186" s="76">
        <v>77.966101694915267</v>
      </c>
      <c r="P186" s="75">
        <v>7</v>
      </c>
      <c r="Q186" s="76">
        <v>24.822695035460995</v>
      </c>
      <c r="R186" s="75">
        <v>5</v>
      </c>
      <c r="S186" s="76">
        <v>20</v>
      </c>
      <c r="T186" s="75">
        <v>0</v>
      </c>
      <c r="U186" s="76">
        <v>0</v>
      </c>
      <c r="V186" s="75">
        <v>0</v>
      </c>
      <c r="W186" s="76">
        <v>0</v>
      </c>
      <c r="X186" s="99">
        <v>0</v>
      </c>
    </row>
    <row r="187" spans="2:24" x14ac:dyDescent="0.25">
      <c r="B187" s="121" t="s">
        <v>79</v>
      </c>
      <c r="C187" s="76">
        <v>1.0455137736394007</v>
      </c>
      <c r="D187" s="76">
        <v>32.713928794503438</v>
      </c>
      <c r="E187" s="75">
        <v>419</v>
      </c>
      <c r="F187" s="75">
        <v>4</v>
      </c>
      <c r="G187" s="76">
        <v>1.8596001859600186</v>
      </c>
      <c r="H187" s="75">
        <v>66</v>
      </c>
      <c r="I187" s="76">
        <v>31.746031746031743</v>
      </c>
      <c r="J187" s="75">
        <v>118</v>
      </c>
      <c r="K187" s="76">
        <v>51.913770347558291</v>
      </c>
      <c r="L187" s="75">
        <v>103</v>
      </c>
      <c r="M187" s="76">
        <v>51.889168765743072</v>
      </c>
      <c r="N187" s="75">
        <v>80</v>
      </c>
      <c r="O187" s="76">
        <v>44.052863436123353</v>
      </c>
      <c r="P187" s="75">
        <v>35</v>
      </c>
      <c r="Q187" s="76">
        <v>20.219526285384173</v>
      </c>
      <c r="R187" s="75">
        <v>11</v>
      </c>
      <c r="S187" s="76">
        <v>7.1289695398574207</v>
      </c>
      <c r="T187" s="75">
        <v>2</v>
      </c>
      <c r="U187" s="76">
        <v>1.448225923244026</v>
      </c>
      <c r="V187" s="75">
        <v>0</v>
      </c>
      <c r="W187" s="76">
        <v>0</v>
      </c>
      <c r="X187" s="99">
        <v>0</v>
      </c>
    </row>
    <row r="188" spans="2:24" x14ac:dyDescent="0.25">
      <c r="B188" s="121" t="s">
        <v>80</v>
      </c>
      <c r="C188" s="76">
        <v>3.1235075013662454</v>
      </c>
      <c r="D188" s="76">
        <v>57.226705796038146</v>
      </c>
      <c r="E188" s="75">
        <v>78</v>
      </c>
      <c r="F188" s="75">
        <v>1</v>
      </c>
      <c r="G188" s="76">
        <v>4.8076923076923084</v>
      </c>
      <c r="H188" s="75">
        <v>18</v>
      </c>
      <c r="I188" s="76">
        <v>80.717488789237663</v>
      </c>
      <c r="J188" s="75">
        <v>18</v>
      </c>
      <c r="K188" s="76">
        <v>81.081081081081081</v>
      </c>
      <c r="L188" s="75">
        <v>21</v>
      </c>
      <c r="M188" s="76">
        <v>100</v>
      </c>
      <c r="N188" s="75">
        <v>13</v>
      </c>
      <c r="O188" s="76">
        <v>66.666666666666671</v>
      </c>
      <c r="P188" s="75">
        <v>7</v>
      </c>
      <c r="Q188" s="76">
        <v>40</v>
      </c>
      <c r="R188" s="75">
        <v>0</v>
      </c>
      <c r="S188" s="76">
        <v>0</v>
      </c>
      <c r="T188" s="75">
        <v>0</v>
      </c>
      <c r="U188" s="76">
        <v>0</v>
      </c>
      <c r="V188" s="75">
        <v>0</v>
      </c>
      <c r="W188" s="76">
        <v>0</v>
      </c>
      <c r="X188" s="99">
        <v>0</v>
      </c>
    </row>
    <row r="189" spans="2:24" x14ac:dyDescent="0.25">
      <c r="B189" s="121" t="s">
        <v>279</v>
      </c>
      <c r="C189" s="76">
        <v>1.529249631506965</v>
      </c>
      <c r="D189" s="76">
        <v>52.703627652292951</v>
      </c>
      <c r="E189" s="75">
        <v>770</v>
      </c>
      <c r="F189" s="75">
        <v>8</v>
      </c>
      <c r="G189" s="76">
        <v>3.5149384885764499</v>
      </c>
      <c r="H189" s="75">
        <v>153</v>
      </c>
      <c r="I189" s="76">
        <v>62.911184210526315</v>
      </c>
      <c r="J189" s="75">
        <v>221</v>
      </c>
      <c r="K189" s="76">
        <v>85.692128732066692</v>
      </c>
      <c r="L189" s="75">
        <v>183</v>
      </c>
      <c r="M189" s="76">
        <v>78.473413379073747</v>
      </c>
      <c r="N189" s="75">
        <v>128</v>
      </c>
      <c r="O189" s="76">
        <v>61.53846153846154</v>
      </c>
      <c r="P189" s="75">
        <v>64</v>
      </c>
      <c r="Q189" s="76">
        <v>32.955715756951598</v>
      </c>
      <c r="R189" s="75">
        <v>13</v>
      </c>
      <c r="S189" s="76">
        <v>7.5406032482598606</v>
      </c>
      <c r="T189" s="75">
        <v>0</v>
      </c>
      <c r="U189" s="76">
        <v>0</v>
      </c>
      <c r="V189" s="75">
        <v>0</v>
      </c>
      <c r="W189" s="76">
        <v>0</v>
      </c>
      <c r="X189" s="99">
        <v>0</v>
      </c>
    </row>
    <row r="190" spans="2:24" x14ac:dyDescent="0.25">
      <c r="B190" s="121" t="s">
        <v>280</v>
      </c>
      <c r="C190" s="76">
        <v>1.5297605869734754</v>
      </c>
      <c r="D190" s="76">
        <v>48.429057434460674</v>
      </c>
      <c r="E190" s="75">
        <v>242</v>
      </c>
      <c r="F190" s="75">
        <v>2</v>
      </c>
      <c r="G190" s="76">
        <v>2.2753128555176336</v>
      </c>
      <c r="H190" s="75">
        <v>66</v>
      </c>
      <c r="I190" s="76">
        <v>78.853046594982075</v>
      </c>
      <c r="J190" s="75">
        <v>76</v>
      </c>
      <c r="K190" s="76">
        <v>86.265607264472195</v>
      </c>
      <c r="L190" s="75">
        <v>51</v>
      </c>
      <c r="M190" s="76">
        <v>62.5</v>
      </c>
      <c r="N190" s="75">
        <v>24</v>
      </c>
      <c r="O190" s="76">
        <v>33.426183844011142</v>
      </c>
      <c r="P190" s="75">
        <v>16</v>
      </c>
      <c r="Q190" s="76">
        <v>23.809523809523807</v>
      </c>
      <c r="R190" s="75">
        <v>6</v>
      </c>
      <c r="S190" s="76">
        <v>10.968921389396709</v>
      </c>
      <c r="T190" s="75">
        <v>1</v>
      </c>
      <c r="U190" s="76">
        <v>1.9011406844106464</v>
      </c>
      <c r="V190" s="75">
        <v>0</v>
      </c>
      <c r="W190" s="76">
        <v>0</v>
      </c>
      <c r="X190" s="99">
        <v>0</v>
      </c>
    </row>
    <row r="191" spans="2:24" x14ac:dyDescent="0.25">
      <c r="B191" s="121" t="s">
        <v>82</v>
      </c>
      <c r="C191" s="76">
        <v>2.2034250443422243</v>
      </c>
      <c r="D191" s="76">
        <v>46.97121580982386</v>
      </c>
      <c r="E191" s="75">
        <v>656</v>
      </c>
      <c r="F191" s="75">
        <v>1</v>
      </c>
      <c r="G191" s="76">
        <v>0.39872408293460926</v>
      </c>
      <c r="H191" s="75">
        <v>97</v>
      </c>
      <c r="I191" s="76">
        <v>39.430894308943088</v>
      </c>
      <c r="J191" s="75">
        <v>180</v>
      </c>
      <c r="K191" s="76">
        <v>66.127847171197644</v>
      </c>
      <c r="L191" s="75">
        <v>172</v>
      </c>
      <c r="M191" s="76">
        <v>76.376554174067493</v>
      </c>
      <c r="N191" s="75">
        <v>135</v>
      </c>
      <c r="O191" s="76">
        <v>69.731404958677686</v>
      </c>
      <c r="P191" s="75">
        <v>57</v>
      </c>
      <c r="Q191" s="76">
        <v>32.664756446991404</v>
      </c>
      <c r="R191" s="75">
        <v>12</v>
      </c>
      <c r="S191" s="76">
        <v>8.0808080808080813</v>
      </c>
      <c r="T191" s="75">
        <v>1</v>
      </c>
      <c r="U191" s="76">
        <v>0.7320644216691069</v>
      </c>
      <c r="V191" s="75">
        <v>1</v>
      </c>
      <c r="W191" s="76">
        <v>0.84745762711864403</v>
      </c>
      <c r="X191" s="99">
        <v>0</v>
      </c>
    </row>
    <row r="192" spans="2:24" x14ac:dyDescent="0.25">
      <c r="B192" s="121" t="s">
        <v>83</v>
      </c>
      <c r="C192" s="76">
        <v>2.1146914146812974</v>
      </c>
      <c r="D192" s="76">
        <v>29.635072250795982</v>
      </c>
      <c r="E192" s="75">
        <v>121</v>
      </c>
      <c r="F192" s="75">
        <v>0</v>
      </c>
      <c r="G192" s="76">
        <v>0</v>
      </c>
      <c r="H192" s="75">
        <v>42</v>
      </c>
      <c r="I192" s="76">
        <v>52.763819095477388</v>
      </c>
      <c r="J192" s="75">
        <v>28</v>
      </c>
      <c r="K192" s="76">
        <v>38.888888888888893</v>
      </c>
      <c r="L192" s="75">
        <v>22</v>
      </c>
      <c r="M192" s="76">
        <v>30.855539971949508</v>
      </c>
      <c r="N192" s="75">
        <v>16</v>
      </c>
      <c r="O192" s="76">
        <v>32.128514056224894</v>
      </c>
      <c r="P192" s="75">
        <v>9</v>
      </c>
      <c r="Q192" s="76">
        <v>17.892644135188867</v>
      </c>
      <c r="R192" s="75">
        <v>4</v>
      </c>
      <c r="S192" s="76">
        <v>9.8522167487684733</v>
      </c>
      <c r="T192" s="75">
        <v>0</v>
      </c>
      <c r="U192" s="76">
        <v>0</v>
      </c>
      <c r="V192" s="75">
        <v>0</v>
      </c>
      <c r="W192" s="76">
        <v>0</v>
      </c>
      <c r="X192" s="99">
        <v>0</v>
      </c>
    </row>
    <row r="193" spans="2:27" x14ac:dyDescent="0.25">
      <c r="B193" s="121" t="s">
        <v>281</v>
      </c>
      <c r="C193" s="76">
        <v>1.3435917618561282</v>
      </c>
      <c r="D193" s="76">
        <v>45.10678521844445</v>
      </c>
      <c r="E193" s="75">
        <v>1527</v>
      </c>
      <c r="F193" s="75">
        <v>3</v>
      </c>
      <c r="G193" s="76">
        <v>0.59066745422327227</v>
      </c>
      <c r="H193" s="75">
        <v>239</v>
      </c>
      <c r="I193" s="76">
        <v>47.17726016581129</v>
      </c>
      <c r="J193" s="75">
        <v>402</v>
      </c>
      <c r="K193" s="76">
        <v>73.264078731547286</v>
      </c>
      <c r="L193" s="75">
        <v>391</v>
      </c>
      <c r="M193" s="76">
        <v>75.091223353178421</v>
      </c>
      <c r="N193" s="75">
        <v>299</v>
      </c>
      <c r="O193" s="76">
        <v>58.985993292562632</v>
      </c>
      <c r="P193" s="75">
        <v>148</v>
      </c>
      <c r="Q193" s="76">
        <v>30.679933665008292</v>
      </c>
      <c r="R193" s="75">
        <v>43</v>
      </c>
      <c r="S193" s="76">
        <v>9.9860659544821164</v>
      </c>
      <c r="T193" s="75">
        <v>2</v>
      </c>
      <c r="U193" s="76">
        <v>0.51361068310220859</v>
      </c>
      <c r="V193" s="75">
        <v>0</v>
      </c>
      <c r="W193" s="76">
        <v>0</v>
      </c>
      <c r="X193" s="99">
        <v>0</v>
      </c>
    </row>
    <row r="194" spans="2:27" x14ac:dyDescent="0.25">
      <c r="B194" s="121" t="s">
        <v>282</v>
      </c>
      <c r="C194" s="76">
        <v>1.556412515064443</v>
      </c>
      <c r="D194" s="76">
        <v>49.88532110091743</v>
      </c>
      <c r="E194" s="75">
        <v>174</v>
      </c>
      <c r="F194" s="75">
        <v>1</v>
      </c>
      <c r="G194" s="76">
        <v>1.4792899408284024</v>
      </c>
      <c r="H194" s="75">
        <v>49</v>
      </c>
      <c r="I194" s="76">
        <v>80.327868852459019</v>
      </c>
      <c r="J194" s="75">
        <v>40</v>
      </c>
      <c r="K194" s="76">
        <v>63.694267515923563</v>
      </c>
      <c r="L194" s="75">
        <v>40</v>
      </c>
      <c r="M194" s="76">
        <v>77.972709551656919</v>
      </c>
      <c r="N194" s="75">
        <v>28</v>
      </c>
      <c r="O194" s="76">
        <v>60.737527114967456</v>
      </c>
      <c r="P194" s="75">
        <v>11</v>
      </c>
      <c r="Q194" s="76">
        <v>25.943396226415096</v>
      </c>
      <c r="R194" s="75">
        <v>5</v>
      </c>
      <c r="S194" s="76">
        <v>12.919896640826872</v>
      </c>
      <c r="T194" s="75">
        <v>0</v>
      </c>
      <c r="U194" s="76">
        <v>0</v>
      </c>
      <c r="V194" s="75">
        <v>0</v>
      </c>
      <c r="W194" s="76">
        <v>0</v>
      </c>
      <c r="X194" s="99">
        <v>0</v>
      </c>
    </row>
    <row r="195" spans="2:27" x14ac:dyDescent="0.25">
      <c r="B195" s="121" t="s">
        <v>84</v>
      </c>
      <c r="C195" s="76">
        <v>2.3978041157413688</v>
      </c>
      <c r="D195" s="76">
        <v>74.013157894736835</v>
      </c>
      <c r="E195" s="75">
        <v>90</v>
      </c>
      <c r="F195" s="75">
        <v>0</v>
      </c>
      <c r="G195" s="76">
        <v>0</v>
      </c>
      <c r="H195" s="75">
        <v>20</v>
      </c>
      <c r="I195" s="76">
        <v>91.324200913242009</v>
      </c>
      <c r="J195" s="75">
        <v>28</v>
      </c>
      <c r="K195" s="76">
        <v>116.18257261410788</v>
      </c>
      <c r="L195" s="75">
        <v>17</v>
      </c>
      <c r="M195" s="76">
        <v>88.082901554404145</v>
      </c>
      <c r="N195" s="75">
        <v>13</v>
      </c>
      <c r="O195" s="76">
        <v>80.745341614906835</v>
      </c>
      <c r="P195" s="75">
        <v>12</v>
      </c>
      <c r="Q195" s="76">
        <v>77.41935483870968</v>
      </c>
      <c r="R195" s="75">
        <v>0</v>
      </c>
      <c r="S195" s="76">
        <v>0</v>
      </c>
      <c r="T195" s="75">
        <v>0</v>
      </c>
      <c r="U195" s="76">
        <v>0</v>
      </c>
      <c r="V195" s="75">
        <v>0</v>
      </c>
      <c r="W195" s="76">
        <v>0</v>
      </c>
      <c r="X195" s="99">
        <v>0</v>
      </c>
    </row>
    <row r="196" spans="2:27" x14ac:dyDescent="0.25">
      <c r="B196" s="121" t="s">
        <v>283</v>
      </c>
      <c r="C196" s="76">
        <v>2.896701639911881</v>
      </c>
      <c r="D196" s="76">
        <v>87.951807228915655</v>
      </c>
      <c r="E196" s="75">
        <v>219</v>
      </c>
      <c r="F196" s="75">
        <v>2</v>
      </c>
      <c r="G196" s="76">
        <v>4.3383947939262475</v>
      </c>
      <c r="H196" s="75">
        <v>59</v>
      </c>
      <c r="I196" s="76">
        <v>135.63218390804599</v>
      </c>
      <c r="J196" s="75">
        <v>67</v>
      </c>
      <c r="K196" s="76">
        <v>151.58371040723981</v>
      </c>
      <c r="L196" s="75">
        <v>38</v>
      </c>
      <c r="M196" s="76">
        <v>100.52910052910052</v>
      </c>
      <c r="N196" s="75">
        <v>34</v>
      </c>
      <c r="O196" s="76">
        <v>101.19047619047619</v>
      </c>
      <c r="P196" s="75">
        <v>12</v>
      </c>
      <c r="Q196" s="76">
        <v>36.474164133738597</v>
      </c>
      <c r="R196" s="75">
        <v>6</v>
      </c>
      <c r="S196" s="76">
        <v>21.897810218978105</v>
      </c>
      <c r="T196" s="75">
        <v>1</v>
      </c>
      <c r="U196" s="76">
        <v>3.3783783783783785</v>
      </c>
      <c r="V196" s="75">
        <v>0</v>
      </c>
      <c r="W196" s="76">
        <v>0</v>
      </c>
      <c r="X196" s="99">
        <v>0</v>
      </c>
    </row>
    <row r="197" spans="2:27" x14ac:dyDescent="0.25">
      <c r="B197" s="121" t="s">
        <v>85</v>
      </c>
      <c r="C197" s="76">
        <v>1.9385528695785179</v>
      </c>
      <c r="D197" s="76">
        <v>55.803571428571431</v>
      </c>
      <c r="E197" s="75">
        <v>175</v>
      </c>
      <c r="F197" s="75">
        <v>2</v>
      </c>
      <c r="G197" s="76">
        <v>4.3196544276457889</v>
      </c>
      <c r="H197" s="75">
        <v>38</v>
      </c>
      <c r="I197" s="76">
        <v>66.666666666666671</v>
      </c>
      <c r="J197" s="75">
        <v>44</v>
      </c>
      <c r="K197" s="76">
        <v>80.291970802919707</v>
      </c>
      <c r="L197" s="75">
        <v>35</v>
      </c>
      <c r="M197" s="76">
        <v>69.444444444444443</v>
      </c>
      <c r="N197" s="75">
        <v>35</v>
      </c>
      <c r="O197" s="76">
        <v>82.547169811320757</v>
      </c>
      <c r="P197" s="75">
        <v>15</v>
      </c>
      <c r="Q197" s="76">
        <v>42.016806722689076</v>
      </c>
      <c r="R197" s="75">
        <v>5</v>
      </c>
      <c r="S197" s="76">
        <v>14.66275659824047</v>
      </c>
      <c r="T197" s="75">
        <v>1</v>
      </c>
      <c r="U197" s="76">
        <v>2.5510204081632653</v>
      </c>
      <c r="V197" s="75">
        <v>0</v>
      </c>
      <c r="W197" s="76">
        <v>0</v>
      </c>
      <c r="X197" s="99">
        <v>0</v>
      </c>
    </row>
    <row r="198" spans="2:27" x14ac:dyDescent="0.25">
      <c r="B198" s="121" t="s">
        <v>130</v>
      </c>
      <c r="C198" s="76">
        <v>3.4978744824859831</v>
      </c>
      <c r="D198" s="76">
        <v>45.842696629213485</v>
      </c>
      <c r="E198" s="75">
        <v>204</v>
      </c>
      <c r="F198" s="75">
        <v>1</v>
      </c>
      <c r="G198" s="76">
        <v>1.4534883720930232</v>
      </c>
      <c r="H198" s="75">
        <v>48</v>
      </c>
      <c r="I198" s="76">
        <v>65.306122448979593</v>
      </c>
      <c r="J198" s="75">
        <v>61</v>
      </c>
      <c r="K198" s="76">
        <v>79.947575360419393</v>
      </c>
      <c r="L198" s="75">
        <v>43</v>
      </c>
      <c r="M198" s="76">
        <v>62.228654124457307</v>
      </c>
      <c r="N198" s="75">
        <v>20</v>
      </c>
      <c r="O198" s="76">
        <v>33.50083752093802</v>
      </c>
      <c r="P198" s="75">
        <v>23</v>
      </c>
      <c r="Q198" s="76">
        <v>38.917089678510997</v>
      </c>
      <c r="R198" s="75">
        <v>6</v>
      </c>
      <c r="S198" s="76">
        <v>11.834319526627219</v>
      </c>
      <c r="T198" s="75">
        <v>1</v>
      </c>
      <c r="U198" s="76">
        <v>1.7667844522968197</v>
      </c>
      <c r="V198" s="75">
        <v>1</v>
      </c>
      <c r="W198" s="76">
        <v>1.8115942028985508</v>
      </c>
      <c r="X198" s="99">
        <v>0</v>
      </c>
    </row>
    <row r="199" spans="2:27" ht="15.75" thickBot="1" x14ac:dyDescent="0.3">
      <c r="B199" s="122" t="s">
        <v>86</v>
      </c>
      <c r="C199" s="81">
        <v>1.1096515655034169</v>
      </c>
      <c r="D199" s="81">
        <v>33.930857874519845</v>
      </c>
      <c r="E199" s="70">
        <v>318</v>
      </c>
      <c r="F199" s="70">
        <v>3</v>
      </c>
      <c r="G199" s="81">
        <v>1.9305019305019306</v>
      </c>
      <c r="H199" s="70">
        <v>81</v>
      </c>
      <c r="I199" s="81">
        <v>50.911376492771836</v>
      </c>
      <c r="J199" s="70">
        <v>89</v>
      </c>
      <c r="K199" s="81">
        <v>49.362174154187464</v>
      </c>
      <c r="L199" s="70">
        <v>66</v>
      </c>
      <c r="M199" s="81">
        <v>42.608134280180757</v>
      </c>
      <c r="N199" s="70">
        <v>43</v>
      </c>
      <c r="O199" s="81">
        <v>35.743973399833749</v>
      </c>
      <c r="P199" s="70">
        <v>27</v>
      </c>
      <c r="Q199" s="81">
        <v>23.872679045092838</v>
      </c>
      <c r="R199" s="70">
        <v>8</v>
      </c>
      <c r="S199" s="81">
        <v>7.714561234329798</v>
      </c>
      <c r="T199" s="70">
        <v>1</v>
      </c>
      <c r="U199" s="81">
        <v>0.94517958412098302</v>
      </c>
      <c r="V199" s="70">
        <v>0</v>
      </c>
      <c r="W199" s="81">
        <v>0</v>
      </c>
      <c r="X199" s="100">
        <v>0</v>
      </c>
    </row>
    <row r="200" spans="2:27" ht="15.75" thickBot="1" x14ac:dyDescent="0.3">
      <c r="B200" s="83" t="s">
        <v>70</v>
      </c>
      <c r="C200" s="87">
        <v>1.7270633683349856</v>
      </c>
      <c r="D200" s="87">
        <v>47.175773535220536</v>
      </c>
      <c r="E200" s="84">
        <v>7166</v>
      </c>
      <c r="F200" s="86">
        <v>40</v>
      </c>
      <c r="G200" s="87">
        <v>1.5915963711602739</v>
      </c>
      <c r="H200" s="86">
        <v>1456</v>
      </c>
      <c r="I200" s="87">
        <v>57.372527385924819</v>
      </c>
      <c r="J200" s="88">
        <v>1994</v>
      </c>
      <c r="K200" s="85">
        <v>74.261666232170114</v>
      </c>
      <c r="L200" s="86">
        <v>1658</v>
      </c>
      <c r="M200" s="87">
        <v>68.868120456905501</v>
      </c>
      <c r="N200" s="86">
        <v>1231</v>
      </c>
      <c r="O200" s="87">
        <v>58.352294273795977</v>
      </c>
      <c r="P200" s="88">
        <v>599</v>
      </c>
      <c r="Q200" s="85">
        <v>30.109580778124059</v>
      </c>
      <c r="R200" s="86">
        <v>167</v>
      </c>
      <c r="S200" s="87">
        <v>9.5423118678932646</v>
      </c>
      <c r="T200" s="86">
        <v>18</v>
      </c>
      <c r="U200" s="87">
        <v>1.0523238819058756</v>
      </c>
      <c r="V200" s="88">
        <v>3</v>
      </c>
      <c r="W200" s="85">
        <v>0.19517272786415979</v>
      </c>
      <c r="X200" s="101">
        <v>0</v>
      </c>
    </row>
    <row r="201" spans="2:27" x14ac:dyDescent="0.25">
      <c r="B201" s="90" t="s">
        <v>243</v>
      </c>
    </row>
    <row r="202" spans="2:27" x14ac:dyDescent="0.25">
      <c r="B202" s="102" t="s">
        <v>244</v>
      </c>
    </row>
    <row r="203" spans="2:27" x14ac:dyDescent="0.25">
      <c r="B203" s="102"/>
    </row>
    <row r="204" spans="2:27" x14ac:dyDescent="0.25">
      <c r="B204" s="102"/>
    </row>
    <row r="205" spans="2:27" x14ac:dyDescent="0.25">
      <c r="B205" s="102"/>
    </row>
    <row r="206" spans="2:27" ht="25.5" customHeight="1" thickBot="1" x14ac:dyDescent="0.3">
      <c r="B206" s="576" t="s">
        <v>285</v>
      </c>
      <c r="C206" s="576"/>
      <c r="D206" s="576"/>
      <c r="E206" s="576"/>
      <c r="F206" s="576"/>
      <c r="G206" s="576"/>
      <c r="H206" s="576"/>
      <c r="I206" s="576"/>
      <c r="J206" s="576"/>
      <c r="K206" s="576"/>
      <c r="L206" s="576"/>
      <c r="M206" s="576"/>
      <c r="N206" s="576"/>
      <c r="O206" s="576"/>
      <c r="P206" s="576"/>
      <c r="Q206" s="576"/>
      <c r="R206" s="576"/>
      <c r="S206" s="576"/>
      <c r="T206" s="576"/>
      <c r="U206" s="576"/>
      <c r="V206" s="576"/>
      <c r="W206" s="576"/>
      <c r="X206" s="576"/>
      <c r="Y206" s="576"/>
      <c r="Z206" s="576"/>
      <c r="AA206" s="576"/>
    </row>
    <row r="207" spans="2:27" x14ac:dyDescent="0.25">
      <c r="B207" s="664" t="s">
        <v>606</v>
      </c>
      <c r="C207" s="667" t="s">
        <v>147</v>
      </c>
      <c r="D207" s="670" t="s">
        <v>246</v>
      </c>
      <c r="E207" s="671"/>
      <c r="F207" s="671"/>
      <c r="G207" s="671"/>
      <c r="H207" s="671"/>
      <c r="I207" s="671"/>
      <c r="J207" s="671"/>
      <c r="K207" s="671"/>
      <c r="L207" s="671"/>
      <c r="M207" s="671"/>
      <c r="N207" s="671"/>
      <c r="O207" s="671"/>
      <c r="P207" s="671"/>
      <c r="Q207" s="671"/>
      <c r="R207" s="671"/>
      <c r="S207" s="671"/>
      <c r="T207" s="671"/>
      <c r="U207" s="671"/>
      <c r="V207" s="671"/>
      <c r="W207" s="671"/>
      <c r="X207" s="671"/>
      <c r="Y207" s="671"/>
      <c r="Z207" s="671"/>
      <c r="AA207" s="672"/>
    </row>
    <row r="208" spans="2:27" x14ac:dyDescent="0.25">
      <c r="B208" s="665"/>
      <c r="C208" s="668"/>
      <c r="D208" s="673" t="s">
        <v>247</v>
      </c>
      <c r="E208" s="674"/>
      <c r="F208" s="677" t="s">
        <v>248</v>
      </c>
      <c r="G208" s="678"/>
      <c r="H208" s="678"/>
      <c r="I208" s="679"/>
      <c r="J208" s="677" t="s">
        <v>249</v>
      </c>
      <c r="K208" s="678"/>
      <c r="L208" s="678"/>
      <c r="M208" s="679"/>
      <c r="N208" s="673" t="s">
        <v>250</v>
      </c>
      <c r="O208" s="674"/>
      <c r="P208" s="673" t="s">
        <v>251</v>
      </c>
      <c r="Q208" s="674"/>
      <c r="R208" s="673" t="s">
        <v>252</v>
      </c>
      <c r="S208" s="674"/>
      <c r="T208" s="673" t="s">
        <v>253</v>
      </c>
      <c r="U208" s="674"/>
      <c r="V208" s="673" t="s">
        <v>254</v>
      </c>
      <c r="W208" s="674"/>
      <c r="X208" s="673" t="s">
        <v>255</v>
      </c>
      <c r="Y208" s="674"/>
      <c r="Z208" s="673" t="s">
        <v>256</v>
      </c>
      <c r="AA208" s="680"/>
    </row>
    <row r="209" spans="2:27" x14ac:dyDescent="0.25">
      <c r="B209" s="665"/>
      <c r="C209" s="668"/>
      <c r="D209" s="675"/>
      <c r="E209" s="676"/>
      <c r="F209" s="593" t="s">
        <v>257</v>
      </c>
      <c r="G209" s="594"/>
      <c r="H209" s="593" t="s">
        <v>258</v>
      </c>
      <c r="I209" s="594"/>
      <c r="J209" s="593" t="s">
        <v>259</v>
      </c>
      <c r="K209" s="594"/>
      <c r="L209" s="593" t="s">
        <v>260</v>
      </c>
      <c r="M209" s="594"/>
      <c r="N209" s="675"/>
      <c r="O209" s="676"/>
      <c r="P209" s="675"/>
      <c r="Q209" s="676"/>
      <c r="R209" s="675"/>
      <c r="S209" s="676"/>
      <c r="T209" s="675"/>
      <c r="U209" s="676"/>
      <c r="V209" s="675"/>
      <c r="W209" s="676"/>
      <c r="X209" s="675"/>
      <c r="Y209" s="676"/>
      <c r="Z209" s="675"/>
      <c r="AA209" s="681"/>
    </row>
    <row r="210" spans="2:27" ht="15.75" thickBot="1" x14ac:dyDescent="0.3">
      <c r="B210" s="666"/>
      <c r="C210" s="669"/>
      <c r="D210" s="103" t="s">
        <v>261</v>
      </c>
      <c r="E210" s="104" t="s">
        <v>235</v>
      </c>
      <c r="F210" s="105" t="s">
        <v>261</v>
      </c>
      <c r="G210" s="104" t="s">
        <v>235</v>
      </c>
      <c r="H210" s="105" t="s">
        <v>261</v>
      </c>
      <c r="I210" s="104" t="s">
        <v>235</v>
      </c>
      <c r="J210" s="105" t="s">
        <v>261</v>
      </c>
      <c r="K210" s="104" t="s">
        <v>235</v>
      </c>
      <c r="L210" s="105" t="s">
        <v>261</v>
      </c>
      <c r="M210" s="104" t="s">
        <v>235</v>
      </c>
      <c r="N210" s="105" t="s">
        <v>261</v>
      </c>
      <c r="O210" s="104" t="s">
        <v>235</v>
      </c>
      <c r="P210" s="105" t="s">
        <v>261</v>
      </c>
      <c r="Q210" s="104" t="s">
        <v>235</v>
      </c>
      <c r="R210" s="105" t="s">
        <v>261</v>
      </c>
      <c r="S210" s="104" t="s">
        <v>235</v>
      </c>
      <c r="T210" s="105" t="s">
        <v>261</v>
      </c>
      <c r="U210" s="104" t="s">
        <v>235</v>
      </c>
      <c r="V210" s="106" t="s">
        <v>261</v>
      </c>
      <c r="W210" s="104" t="s">
        <v>235</v>
      </c>
      <c r="X210" s="105" t="s">
        <v>261</v>
      </c>
      <c r="Y210" s="104" t="s">
        <v>235</v>
      </c>
      <c r="Z210" s="105" t="s">
        <v>261</v>
      </c>
      <c r="AA210" s="107" t="s">
        <v>235</v>
      </c>
    </row>
    <row r="211" spans="2:27" ht="15.75" thickBot="1" x14ac:dyDescent="0.3">
      <c r="B211" s="95" t="s">
        <v>1</v>
      </c>
      <c r="C211" s="84">
        <v>75806</v>
      </c>
      <c r="D211" s="84">
        <v>229</v>
      </c>
      <c r="E211" s="85">
        <v>0.3020869060496531</v>
      </c>
      <c r="F211" s="84">
        <v>10312</v>
      </c>
      <c r="G211" s="85">
        <v>13.603144869799225</v>
      </c>
      <c r="H211" s="96">
        <v>17126</v>
      </c>
      <c r="I211" s="85">
        <v>22.591879270770125</v>
      </c>
      <c r="J211" s="84">
        <v>26892</v>
      </c>
      <c r="K211" s="85">
        <v>35.474764530512097</v>
      </c>
      <c r="L211" s="84">
        <v>1282</v>
      </c>
      <c r="M211" s="85">
        <v>1.6911590111600663</v>
      </c>
      <c r="N211" s="96">
        <v>66</v>
      </c>
      <c r="O211" s="85">
        <v>8.7064348468458966E-2</v>
      </c>
      <c r="P211" s="84">
        <v>5733</v>
      </c>
      <c r="Q211" s="85">
        <v>7.5627259056011393</v>
      </c>
      <c r="R211" s="84">
        <v>2912</v>
      </c>
      <c r="S211" s="85">
        <v>3.8413845869720076</v>
      </c>
      <c r="T211" s="84">
        <v>7932</v>
      </c>
      <c r="U211" s="85">
        <v>10.463551697754795</v>
      </c>
      <c r="V211" s="96">
        <v>619</v>
      </c>
      <c r="W211" s="84">
        <v>0.81655805609054699</v>
      </c>
      <c r="X211" s="84">
        <v>751</v>
      </c>
      <c r="Y211" s="85">
        <v>0.99068675302746489</v>
      </c>
      <c r="Z211" s="84">
        <v>1952</v>
      </c>
      <c r="AA211" s="108">
        <v>2.5749940637944229</v>
      </c>
    </row>
    <row r="212" spans="2:27" x14ac:dyDescent="0.25">
      <c r="B212" s="123" t="s">
        <v>71</v>
      </c>
      <c r="C212" s="68">
        <v>179</v>
      </c>
      <c r="D212" s="68">
        <v>1</v>
      </c>
      <c r="E212" s="69">
        <v>0.55865921787709494</v>
      </c>
      <c r="F212" s="68">
        <v>61</v>
      </c>
      <c r="G212" s="69">
        <v>34.07821229050279</v>
      </c>
      <c r="H212" s="68">
        <v>49</v>
      </c>
      <c r="I212" s="69">
        <v>27.374301675977652</v>
      </c>
      <c r="J212" s="68">
        <v>38</v>
      </c>
      <c r="K212" s="69">
        <v>21.229050279329609</v>
      </c>
      <c r="L212" s="68">
        <v>1</v>
      </c>
      <c r="M212" s="69">
        <v>0.55865921787709494</v>
      </c>
      <c r="N212" s="68">
        <v>0</v>
      </c>
      <c r="O212" s="69">
        <v>0</v>
      </c>
      <c r="P212" s="68">
        <v>7</v>
      </c>
      <c r="Q212" s="69">
        <v>3.9106145251396649</v>
      </c>
      <c r="R212" s="68">
        <v>4</v>
      </c>
      <c r="S212" s="69">
        <v>2.2346368715083798</v>
      </c>
      <c r="T212" s="68">
        <v>4</v>
      </c>
      <c r="U212" s="69">
        <v>2.2346368715083798</v>
      </c>
      <c r="V212" s="68">
        <v>1</v>
      </c>
      <c r="W212" s="69">
        <v>0.55865921787709494</v>
      </c>
      <c r="X212" s="68">
        <v>3</v>
      </c>
      <c r="Y212" s="69">
        <v>1.6759776536312849</v>
      </c>
      <c r="Z212" s="68">
        <v>10</v>
      </c>
      <c r="AA212" s="71">
        <v>5.5865921787709496</v>
      </c>
    </row>
    <row r="213" spans="2:27" x14ac:dyDescent="0.25">
      <c r="B213" s="124" t="s">
        <v>72</v>
      </c>
      <c r="C213" s="75">
        <v>59</v>
      </c>
      <c r="D213" s="68">
        <v>0</v>
      </c>
      <c r="E213" s="76">
        <v>0</v>
      </c>
      <c r="F213" s="75">
        <v>15</v>
      </c>
      <c r="G213" s="76">
        <v>25.423728813559322</v>
      </c>
      <c r="H213" s="75">
        <v>22</v>
      </c>
      <c r="I213" s="76">
        <v>37.288135593220339</v>
      </c>
      <c r="J213" s="75">
        <v>15</v>
      </c>
      <c r="K213" s="76">
        <v>25.423728813559322</v>
      </c>
      <c r="L213" s="68">
        <v>0</v>
      </c>
      <c r="M213" s="76">
        <v>0</v>
      </c>
      <c r="N213" s="68">
        <v>0</v>
      </c>
      <c r="O213" s="76">
        <v>0</v>
      </c>
      <c r="P213" s="68">
        <v>3</v>
      </c>
      <c r="Q213" s="76">
        <v>5.0847457627118651</v>
      </c>
      <c r="R213" s="75">
        <v>0</v>
      </c>
      <c r="S213" s="76">
        <v>0</v>
      </c>
      <c r="T213" s="75">
        <v>3</v>
      </c>
      <c r="U213" s="76">
        <v>5.0847457627118651</v>
      </c>
      <c r="V213" s="75">
        <v>0</v>
      </c>
      <c r="W213" s="76">
        <v>0</v>
      </c>
      <c r="X213" s="68">
        <v>0</v>
      </c>
      <c r="Y213" s="76">
        <v>0</v>
      </c>
      <c r="Z213" s="68">
        <v>1</v>
      </c>
      <c r="AA213" s="77">
        <v>1.6949152542372881</v>
      </c>
    </row>
    <row r="214" spans="2:27" x14ac:dyDescent="0.25">
      <c r="B214" s="124" t="s">
        <v>277</v>
      </c>
      <c r="C214" s="75">
        <v>103</v>
      </c>
      <c r="D214" s="75">
        <v>0</v>
      </c>
      <c r="E214" s="76">
        <v>0</v>
      </c>
      <c r="F214" s="75">
        <v>27</v>
      </c>
      <c r="G214" s="76">
        <v>26.21359223300971</v>
      </c>
      <c r="H214" s="75">
        <v>41</v>
      </c>
      <c r="I214" s="76">
        <v>39.805825242718448</v>
      </c>
      <c r="J214" s="75">
        <v>26</v>
      </c>
      <c r="K214" s="76">
        <v>25.242718446601941</v>
      </c>
      <c r="L214" s="68">
        <v>0</v>
      </c>
      <c r="M214" s="76">
        <v>0</v>
      </c>
      <c r="N214" s="68">
        <v>0</v>
      </c>
      <c r="O214" s="76">
        <v>0</v>
      </c>
      <c r="P214" s="75">
        <v>2</v>
      </c>
      <c r="Q214" s="76">
        <v>1.9417475728155338</v>
      </c>
      <c r="R214" s="75">
        <v>0</v>
      </c>
      <c r="S214" s="76">
        <v>0</v>
      </c>
      <c r="T214" s="75">
        <v>2</v>
      </c>
      <c r="U214" s="76">
        <v>1.9417475728155338</v>
      </c>
      <c r="V214" s="75">
        <v>0</v>
      </c>
      <c r="W214" s="76">
        <v>0</v>
      </c>
      <c r="X214" s="68">
        <v>2</v>
      </c>
      <c r="Y214" s="76">
        <v>1.9417475728155338</v>
      </c>
      <c r="Z214" s="68">
        <v>3</v>
      </c>
      <c r="AA214" s="77">
        <v>2.912621359223301</v>
      </c>
    </row>
    <row r="215" spans="2:27" x14ac:dyDescent="0.25">
      <c r="B215" s="124" t="s">
        <v>73</v>
      </c>
      <c r="C215" s="75">
        <v>201</v>
      </c>
      <c r="D215" s="75">
        <v>2</v>
      </c>
      <c r="E215" s="76">
        <v>0.99502487562189057</v>
      </c>
      <c r="F215" s="75">
        <v>55</v>
      </c>
      <c r="G215" s="76">
        <v>27.363184079601986</v>
      </c>
      <c r="H215" s="75">
        <v>59</v>
      </c>
      <c r="I215" s="76">
        <v>29.35323383084577</v>
      </c>
      <c r="J215" s="75">
        <v>59</v>
      </c>
      <c r="K215" s="76">
        <v>29.35323383084577</v>
      </c>
      <c r="L215" s="75">
        <v>3</v>
      </c>
      <c r="M215" s="76">
        <v>1.4925373134328357</v>
      </c>
      <c r="N215" s="75">
        <v>0</v>
      </c>
      <c r="O215" s="76">
        <v>0</v>
      </c>
      <c r="P215" s="75">
        <v>9</v>
      </c>
      <c r="Q215" s="76">
        <v>4.4776119402985071</v>
      </c>
      <c r="R215" s="75">
        <v>3</v>
      </c>
      <c r="S215" s="76">
        <v>1.4925373134328357</v>
      </c>
      <c r="T215" s="75">
        <v>7</v>
      </c>
      <c r="U215" s="76">
        <v>3.4825870646766171</v>
      </c>
      <c r="V215" s="75">
        <v>0</v>
      </c>
      <c r="W215" s="76">
        <v>0</v>
      </c>
      <c r="X215" s="68">
        <v>3</v>
      </c>
      <c r="Y215" s="76">
        <v>1.4925373134328357</v>
      </c>
      <c r="Z215" s="68">
        <v>1</v>
      </c>
      <c r="AA215" s="77">
        <v>0.49751243781094528</v>
      </c>
    </row>
    <row r="216" spans="2:27" x14ac:dyDescent="0.25">
      <c r="B216" s="124" t="s">
        <v>74</v>
      </c>
      <c r="C216" s="75">
        <v>42</v>
      </c>
      <c r="D216" s="68">
        <v>2</v>
      </c>
      <c r="E216" s="76">
        <v>4.7619047619047619</v>
      </c>
      <c r="F216" s="75">
        <v>12</v>
      </c>
      <c r="G216" s="76">
        <v>28.571428571428569</v>
      </c>
      <c r="H216" s="75">
        <v>11</v>
      </c>
      <c r="I216" s="76">
        <v>26.190476190476193</v>
      </c>
      <c r="J216" s="75">
        <v>15</v>
      </c>
      <c r="K216" s="76">
        <v>35.714285714285715</v>
      </c>
      <c r="L216" s="75">
        <v>1</v>
      </c>
      <c r="M216" s="76">
        <v>2.3809523809523809</v>
      </c>
      <c r="N216" s="68">
        <v>0</v>
      </c>
      <c r="O216" s="76">
        <v>0</v>
      </c>
      <c r="P216" s="75">
        <v>1</v>
      </c>
      <c r="Q216" s="76">
        <v>2.3809523809523809</v>
      </c>
      <c r="R216" s="68">
        <v>0</v>
      </c>
      <c r="S216" s="76">
        <v>0</v>
      </c>
      <c r="T216" s="75">
        <v>0</v>
      </c>
      <c r="U216" s="76">
        <v>0</v>
      </c>
      <c r="V216" s="75">
        <v>0</v>
      </c>
      <c r="W216" s="76">
        <v>0</v>
      </c>
      <c r="X216" s="68">
        <v>0</v>
      </c>
      <c r="Y216" s="76">
        <v>0</v>
      </c>
      <c r="Z216" s="68">
        <v>0</v>
      </c>
      <c r="AA216" s="77">
        <v>0</v>
      </c>
    </row>
    <row r="217" spans="2:27" x14ac:dyDescent="0.25">
      <c r="B217" s="124" t="s">
        <v>75</v>
      </c>
      <c r="C217" s="75">
        <v>567</v>
      </c>
      <c r="D217" s="68">
        <v>2</v>
      </c>
      <c r="E217" s="76">
        <v>0.35273368606701938</v>
      </c>
      <c r="F217" s="75">
        <v>69</v>
      </c>
      <c r="G217" s="76">
        <v>12.169312169312169</v>
      </c>
      <c r="H217" s="75">
        <v>138</v>
      </c>
      <c r="I217" s="76">
        <v>24.338624338624339</v>
      </c>
      <c r="J217" s="75">
        <v>245</v>
      </c>
      <c r="K217" s="76">
        <v>43.209876543209873</v>
      </c>
      <c r="L217" s="68">
        <v>9</v>
      </c>
      <c r="M217" s="76">
        <v>1.5873015873015872</v>
      </c>
      <c r="N217" s="68">
        <v>0</v>
      </c>
      <c r="O217" s="76">
        <v>0</v>
      </c>
      <c r="P217" s="68">
        <v>42</v>
      </c>
      <c r="Q217" s="76">
        <v>7.4074074074074066</v>
      </c>
      <c r="R217" s="68">
        <v>15</v>
      </c>
      <c r="S217" s="76">
        <v>2.6455026455026456</v>
      </c>
      <c r="T217" s="75">
        <v>37</v>
      </c>
      <c r="U217" s="76">
        <v>6.5255731922398583</v>
      </c>
      <c r="V217" s="75">
        <v>1</v>
      </c>
      <c r="W217" s="76">
        <v>0.17636684303350969</v>
      </c>
      <c r="X217" s="68">
        <v>2</v>
      </c>
      <c r="Y217" s="76">
        <v>0.35273368606701938</v>
      </c>
      <c r="Z217" s="68">
        <v>7</v>
      </c>
      <c r="AA217" s="77">
        <v>1.2345679012345678</v>
      </c>
    </row>
    <row r="218" spans="2:27" x14ac:dyDescent="0.25">
      <c r="B218" s="124" t="s">
        <v>76</v>
      </c>
      <c r="C218" s="75">
        <v>206</v>
      </c>
      <c r="D218" s="68">
        <v>0</v>
      </c>
      <c r="E218" s="76">
        <v>0</v>
      </c>
      <c r="F218" s="75">
        <v>31</v>
      </c>
      <c r="G218" s="76">
        <v>15.048543689320388</v>
      </c>
      <c r="H218" s="75">
        <v>46</v>
      </c>
      <c r="I218" s="76">
        <v>22.330097087378643</v>
      </c>
      <c r="J218" s="75">
        <v>92</v>
      </c>
      <c r="K218" s="76">
        <v>44.660194174757287</v>
      </c>
      <c r="L218" s="68">
        <v>3</v>
      </c>
      <c r="M218" s="76">
        <v>1.4563106796116505</v>
      </c>
      <c r="N218" s="68">
        <v>0</v>
      </c>
      <c r="O218" s="76">
        <v>0</v>
      </c>
      <c r="P218" s="68">
        <v>14</v>
      </c>
      <c r="Q218" s="76">
        <v>6.7961165048543686</v>
      </c>
      <c r="R218" s="68">
        <v>2</v>
      </c>
      <c r="S218" s="76">
        <v>0.97087378640776689</v>
      </c>
      <c r="T218" s="70">
        <v>8</v>
      </c>
      <c r="U218" s="76">
        <v>3.8834951456310676</v>
      </c>
      <c r="V218" s="75">
        <v>0</v>
      </c>
      <c r="W218" s="81">
        <v>0</v>
      </c>
      <c r="X218" s="68">
        <v>4</v>
      </c>
      <c r="Y218" s="76">
        <v>1.9417475728155338</v>
      </c>
      <c r="Z218" s="68">
        <v>6</v>
      </c>
      <c r="AA218" s="77">
        <v>2.912621359223301</v>
      </c>
    </row>
    <row r="219" spans="2:27" x14ac:dyDescent="0.25">
      <c r="B219" s="124" t="s">
        <v>77</v>
      </c>
      <c r="C219" s="75">
        <v>182</v>
      </c>
      <c r="D219" s="68">
        <v>1</v>
      </c>
      <c r="E219" s="76">
        <v>0.5494505494505495</v>
      </c>
      <c r="F219" s="75">
        <v>22</v>
      </c>
      <c r="G219" s="76">
        <v>12.087912087912088</v>
      </c>
      <c r="H219" s="75">
        <v>37</v>
      </c>
      <c r="I219" s="76">
        <v>20.329670329670328</v>
      </c>
      <c r="J219" s="75">
        <v>78</v>
      </c>
      <c r="K219" s="76">
        <v>42.857142857142854</v>
      </c>
      <c r="L219" s="75">
        <v>0</v>
      </c>
      <c r="M219" s="76">
        <v>0</v>
      </c>
      <c r="N219" s="68">
        <v>0</v>
      </c>
      <c r="O219" s="76">
        <v>0</v>
      </c>
      <c r="P219" s="75">
        <v>7</v>
      </c>
      <c r="Q219" s="76">
        <v>3.8461538461538463</v>
      </c>
      <c r="R219" s="75">
        <v>6</v>
      </c>
      <c r="S219" s="76">
        <v>3.296703296703297</v>
      </c>
      <c r="T219" s="75">
        <v>26</v>
      </c>
      <c r="U219" s="76">
        <v>14.285714285714285</v>
      </c>
      <c r="V219" s="75">
        <v>2</v>
      </c>
      <c r="W219" s="76">
        <v>1.098901098901099</v>
      </c>
      <c r="X219" s="68">
        <v>0</v>
      </c>
      <c r="Y219" s="76">
        <v>0</v>
      </c>
      <c r="Z219" s="68">
        <v>3</v>
      </c>
      <c r="AA219" s="77">
        <v>1.6483516483516485</v>
      </c>
    </row>
    <row r="220" spans="2:27" x14ac:dyDescent="0.25">
      <c r="B220" s="124" t="s">
        <v>78</v>
      </c>
      <c r="C220" s="75">
        <v>451</v>
      </c>
      <c r="D220" s="68">
        <v>1</v>
      </c>
      <c r="E220" s="76">
        <v>0.22172949002217296</v>
      </c>
      <c r="F220" s="75">
        <v>69</v>
      </c>
      <c r="G220" s="76">
        <v>15.299334811529933</v>
      </c>
      <c r="H220" s="75">
        <v>106</v>
      </c>
      <c r="I220" s="76">
        <v>23.503325942350333</v>
      </c>
      <c r="J220" s="75">
        <v>218</v>
      </c>
      <c r="K220" s="76">
        <v>48.337028824833709</v>
      </c>
      <c r="L220" s="68">
        <v>7</v>
      </c>
      <c r="M220" s="76">
        <v>1.5521064301552108</v>
      </c>
      <c r="N220" s="68">
        <v>0</v>
      </c>
      <c r="O220" s="76">
        <v>0</v>
      </c>
      <c r="P220" s="75">
        <v>14</v>
      </c>
      <c r="Q220" s="76">
        <v>3.1042128603104215</v>
      </c>
      <c r="R220" s="75">
        <v>4</v>
      </c>
      <c r="S220" s="76">
        <v>0.88691796008869184</v>
      </c>
      <c r="T220" s="75">
        <v>23</v>
      </c>
      <c r="U220" s="76">
        <v>5.0997782705099777</v>
      </c>
      <c r="V220" s="75">
        <v>1</v>
      </c>
      <c r="W220" s="76">
        <v>0.22172949002217296</v>
      </c>
      <c r="X220" s="68">
        <v>1</v>
      </c>
      <c r="Y220" s="76">
        <v>0.22172949002217296</v>
      </c>
      <c r="Z220" s="68">
        <v>7</v>
      </c>
      <c r="AA220" s="77">
        <v>1.5521064301552108</v>
      </c>
    </row>
    <row r="221" spans="2:27" x14ac:dyDescent="0.25">
      <c r="B221" s="124" t="s">
        <v>278</v>
      </c>
      <c r="C221" s="75">
        <v>118</v>
      </c>
      <c r="D221" s="75">
        <v>1</v>
      </c>
      <c r="E221" s="76">
        <v>0.84745762711864403</v>
      </c>
      <c r="F221" s="75">
        <v>27</v>
      </c>
      <c r="G221" s="76">
        <v>22.881355932203391</v>
      </c>
      <c r="H221" s="75">
        <v>37</v>
      </c>
      <c r="I221" s="76">
        <v>31.35593220338983</v>
      </c>
      <c r="J221" s="75">
        <v>35</v>
      </c>
      <c r="K221" s="76">
        <v>29.66101694915254</v>
      </c>
      <c r="L221" s="75">
        <v>2</v>
      </c>
      <c r="M221" s="76">
        <v>1.6949152542372881</v>
      </c>
      <c r="N221" s="68">
        <v>0</v>
      </c>
      <c r="O221" s="76">
        <v>0</v>
      </c>
      <c r="P221" s="75">
        <v>1</v>
      </c>
      <c r="Q221" s="76">
        <v>0.84745762711864403</v>
      </c>
      <c r="R221" s="75">
        <v>3</v>
      </c>
      <c r="S221" s="76">
        <v>2.5423728813559325</v>
      </c>
      <c r="T221" s="75">
        <v>6</v>
      </c>
      <c r="U221" s="76">
        <v>5.0847457627118651</v>
      </c>
      <c r="V221" s="75">
        <v>0</v>
      </c>
      <c r="W221" s="76">
        <v>0</v>
      </c>
      <c r="X221" s="75">
        <v>2</v>
      </c>
      <c r="Y221" s="76">
        <v>1.6949152542372881</v>
      </c>
      <c r="Z221" s="68">
        <v>4</v>
      </c>
      <c r="AA221" s="77">
        <v>3.3898305084745761</v>
      </c>
    </row>
    <row r="222" spans="2:27" x14ac:dyDescent="0.25">
      <c r="B222" s="124" t="s">
        <v>79</v>
      </c>
      <c r="C222" s="75">
        <v>408</v>
      </c>
      <c r="D222" s="68">
        <v>0</v>
      </c>
      <c r="E222" s="76">
        <v>0</v>
      </c>
      <c r="F222" s="75">
        <v>43</v>
      </c>
      <c r="G222" s="76">
        <v>10.53921568627451</v>
      </c>
      <c r="H222" s="75">
        <v>80</v>
      </c>
      <c r="I222" s="76">
        <v>19.607843137254903</v>
      </c>
      <c r="J222" s="75">
        <v>183</v>
      </c>
      <c r="K222" s="76">
        <v>44.852941176470587</v>
      </c>
      <c r="L222" s="75">
        <v>5</v>
      </c>
      <c r="M222" s="76">
        <v>1.2254901960784315</v>
      </c>
      <c r="N222" s="68">
        <v>0</v>
      </c>
      <c r="O222" s="76">
        <v>0</v>
      </c>
      <c r="P222" s="75">
        <v>30</v>
      </c>
      <c r="Q222" s="76">
        <v>7.3529411764705888</v>
      </c>
      <c r="R222" s="75">
        <v>14</v>
      </c>
      <c r="S222" s="76">
        <v>3.4313725490196081</v>
      </c>
      <c r="T222" s="75">
        <v>48</v>
      </c>
      <c r="U222" s="76">
        <v>11.76470588235294</v>
      </c>
      <c r="V222" s="75">
        <v>1</v>
      </c>
      <c r="W222" s="76">
        <v>0.24509803921568626</v>
      </c>
      <c r="X222" s="68">
        <v>1</v>
      </c>
      <c r="Y222" s="76">
        <v>0.24509803921568626</v>
      </c>
      <c r="Z222" s="68">
        <v>3</v>
      </c>
      <c r="AA222" s="77">
        <v>0.73529411764705876</v>
      </c>
    </row>
    <row r="223" spans="2:27" x14ac:dyDescent="0.25">
      <c r="B223" s="124" t="s">
        <v>80</v>
      </c>
      <c r="C223" s="75">
        <v>77</v>
      </c>
      <c r="D223" s="68">
        <v>1</v>
      </c>
      <c r="E223" s="76">
        <v>1.2987012987012987</v>
      </c>
      <c r="F223" s="75">
        <v>6</v>
      </c>
      <c r="G223" s="76">
        <v>7.7922077922077921</v>
      </c>
      <c r="H223" s="75">
        <v>15</v>
      </c>
      <c r="I223" s="76">
        <v>19.480519480519483</v>
      </c>
      <c r="J223" s="75">
        <v>34</v>
      </c>
      <c r="K223" s="76">
        <v>44.155844155844157</v>
      </c>
      <c r="L223" s="75">
        <v>1</v>
      </c>
      <c r="M223" s="76">
        <v>1.2987012987012987</v>
      </c>
      <c r="N223" s="75">
        <v>0</v>
      </c>
      <c r="O223" s="76">
        <v>0</v>
      </c>
      <c r="P223" s="75">
        <v>5</v>
      </c>
      <c r="Q223" s="76">
        <v>6.4935064935064926</v>
      </c>
      <c r="R223" s="75">
        <v>4</v>
      </c>
      <c r="S223" s="76">
        <v>5.1948051948051948</v>
      </c>
      <c r="T223" s="75">
        <v>9</v>
      </c>
      <c r="U223" s="76">
        <v>11.688311688311687</v>
      </c>
      <c r="V223" s="75">
        <v>0</v>
      </c>
      <c r="W223" s="76">
        <v>0</v>
      </c>
      <c r="X223" s="68">
        <v>0</v>
      </c>
      <c r="Y223" s="76">
        <v>0</v>
      </c>
      <c r="Z223" s="68">
        <v>2</v>
      </c>
      <c r="AA223" s="77">
        <v>2.5974025974025974</v>
      </c>
    </row>
    <row r="224" spans="2:27" x14ac:dyDescent="0.25">
      <c r="B224" s="124" t="s">
        <v>279</v>
      </c>
      <c r="C224" s="75">
        <v>757</v>
      </c>
      <c r="D224" s="68">
        <v>2</v>
      </c>
      <c r="E224" s="76">
        <v>0.26420079260237783</v>
      </c>
      <c r="F224" s="75">
        <v>66</v>
      </c>
      <c r="G224" s="76">
        <v>8.7186261558784679</v>
      </c>
      <c r="H224" s="75">
        <v>170</v>
      </c>
      <c r="I224" s="76">
        <v>22.457067371202115</v>
      </c>
      <c r="J224" s="75">
        <v>322</v>
      </c>
      <c r="K224" s="76">
        <v>42.53632760898283</v>
      </c>
      <c r="L224" s="68">
        <v>9</v>
      </c>
      <c r="M224" s="76">
        <v>1.1889035667107</v>
      </c>
      <c r="N224" s="75">
        <v>1</v>
      </c>
      <c r="O224" s="76">
        <v>0.13210039630118892</v>
      </c>
      <c r="P224" s="75">
        <v>79</v>
      </c>
      <c r="Q224" s="76">
        <v>10.435931307793924</v>
      </c>
      <c r="R224" s="68">
        <v>39</v>
      </c>
      <c r="S224" s="76">
        <v>5.1519154557463667</v>
      </c>
      <c r="T224" s="70">
        <v>58</v>
      </c>
      <c r="U224" s="76">
        <v>7.6618229854689561</v>
      </c>
      <c r="V224" s="70">
        <v>6</v>
      </c>
      <c r="W224" s="81">
        <v>0.79260237780713338</v>
      </c>
      <c r="X224" s="68">
        <v>2</v>
      </c>
      <c r="Y224" s="76">
        <v>0.26420079260237783</v>
      </c>
      <c r="Z224" s="68">
        <v>3</v>
      </c>
      <c r="AA224" s="77">
        <v>0.39630118890356669</v>
      </c>
    </row>
    <row r="225" spans="2:27" x14ac:dyDescent="0.25">
      <c r="B225" s="124" t="s">
        <v>280</v>
      </c>
      <c r="C225" s="75">
        <v>234</v>
      </c>
      <c r="D225" s="68">
        <v>0</v>
      </c>
      <c r="E225" s="76">
        <v>0</v>
      </c>
      <c r="F225" s="75">
        <v>61</v>
      </c>
      <c r="G225" s="76">
        <v>26.068376068376072</v>
      </c>
      <c r="H225" s="75">
        <v>54</v>
      </c>
      <c r="I225" s="76">
        <v>23.076923076923077</v>
      </c>
      <c r="J225" s="75">
        <v>75</v>
      </c>
      <c r="K225" s="76">
        <v>32.051282051282051</v>
      </c>
      <c r="L225" s="75">
        <v>5</v>
      </c>
      <c r="M225" s="76">
        <v>2.1367521367521367</v>
      </c>
      <c r="N225" s="68">
        <v>0</v>
      </c>
      <c r="O225" s="76">
        <v>0</v>
      </c>
      <c r="P225" s="75">
        <v>19</v>
      </c>
      <c r="Q225" s="76">
        <v>8.1196581196581192</v>
      </c>
      <c r="R225" s="75">
        <v>3</v>
      </c>
      <c r="S225" s="76">
        <v>1.2820512820512819</v>
      </c>
      <c r="T225" s="75">
        <v>13</v>
      </c>
      <c r="U225" s="76">
        <v>5.5555555555555554</v>
      </c>
      <c r="V225" s="75">
        <v>0</v>
      </c>
      <c r="W225" s="76">
        <v>0</v>
      </c>
      <c r="X225" s="68">
        <v>1</v>
      </c>
      <c r="Y225" s="76">
        <v>0.42735042735042739</v>
      </c>
      <c r="Z225" s="68">
        <v>3</v>
      </c>
      <c r="AA225" s="77">
        <v>1.2820512820512819</v>
      </c>
    </row>
    <row r="226" spans="2:27" x14ac:dyDescent="0.25">
      <c r="B226" s="124" t="s">
        <v>82</v>
      </c>
      <c r="C226" s="75">
        <v>641</v>
      </c>
      <c r="D226" s="68">
        <v>3</v>
      </c>
      <c r="E226" s="76">
        <v>0.46801872074883</v>
      </c>
      <c r="F226" s="75">
        <v>76</v>
      </c>
      <c r="G226" s="76">
        <v>11.856474258970358</v>
      </c>
      <c r="H226" s="75">
        <v>148</v>
      </c>
      <c r="I226" s="76">
        <v>23.08892355694228</v>
      </c>
      <c r="J226" s="75">
        <v>254</v>
      </c>
      <c r="K226" s="76">
        <v>39.625585023400937</v>
      </c>
      <c r="L226" s="75">
        <v>12</v>
      </c>
      <c r="M226" s="76">
        <v>1.87207488299532</v>
      </c>
      <c r="N226" s="68">
        <v>1</v>
      </c>
      <c r="O226" s="76">
        <v>0.15600624024960999</v>
      </c>
      <c r="P226" s="75">
        <v>52</v>
      </c>
      <c r="Q226" s="76">
        <v>8.1123244929797202</v>
      </c>
      <c r="R226" s="75">
        <v>21</v>
      </c>
      <c r="S226" s="76">
        <v>3.2761310452418098</v>
      </c>
      <c r="T226" s="75">
        <v>64</v>
      </c>
      <c r="U226" s="76">
        <v>9.9843993759750393</v>
      </c>
      <c r="V226" s="75">
        <v>2</v>
      </c>
      <c r="W226" s="76">
        <v>0.31201248049921998</v>
      </c>
      <c r="X226" s="75">
        <v>0</v>
      </c>
      <c r="Y226" s="76">
        <v>0</v>
      </c>
      <c r="Z226" s="68">
        <v>8</v>
      </c>
      <c r="AA226" s="77">
        <v>1.2480499219968799</v>
      </c>
    </row>
    <row r="227" spans="2:27" x14ac:dyDescent="0.25">
      <c r="B227" s="124" t="s">
        <v>83</v>
      </c>
      <c r="C227" s="75">
        <v>121</v>
      </c>
      <c r="D227" s="75">
        <v>0</v>
      </c>
      <c r="E227" s="76">
        <v>0</v>
      </c>
      <c r="F227" s="75">
        <v>39</v>
      </c>
      <c r="G227" s="76">
        <v>32.231404958677686</v>
      </c>
      <c r="H227" s="75">
        <v>43</v>
      </c>
      <c r="I227" s="76">
        <v>35.537190082644628</v>
      </c>
      <c r="J227" s="75">
        <v>27</v>
      </c>
      <c r="K227" s="76">
        <v>22.314049586776861</v>
      </c>
      <c r="L227" s="75">
        <v>2</v>
      </c>
      <c r="M227" s="76">
        <v>1.6528925619834711</v>
      </c>
      <c r="N227" s="75">
        <v>0</v>
      </c>
      <c r="O227" s="76">
        <v>0</v>
      </c>
      <c r="P227" s="75">
        <v>2</v>
      </c>
      <c r="Q227" s="76">
        <v>1.6528925619834711</v>
      </c>
      <c r="R227" s="75">
        <v>1</v>
      </c>
      <c r="S227" s="76">
        <v>0.82644628099173556</v>
      </c>
      <c r="T227" s="75">
        <v>1</v>
      </c>
      <c r="U227" s="76">
        <v>0.82644628099173556</v>
      </c>
      <c r="V227" s="75">
        <v>0</v>
      </c>
      <c r="W227" s="76">
        <v>0</v>
      </c>
      <c r="X227" s="68">
        <v>4</v>
      </c>
      <c r="Y227" s="76">
        <v>3.3057851239669422</v>
      </c>
      <c r="Z227" s="68">
        <v>2</v>
      </c>
      <c r="AA227" s="77">
        <v>1.6528925619834711</v>
      </c>
    </row>
    <row r="228" spans="2:27" x14ac:dyDescent="0.25">
      <c r="B228" s="124" t="s">
        <v>281</v>
      </c>
      <c r="C228" s="75">
        <v>1458</v>
      </c>
      <c r="D228" s="68">
        <v>2</v>
      </c>
      <c r="E228" s="76">
        <v>0.1371742112482853</v>
      </c>
      <c r="F228" s="75">
        <v>118</v>
      </c>
      <c r="G228" s="76">
        <v>8.0932784636488346</v>
      </c>
      <c r="H228" s="75">
        <v>304</v>
      </c>
      <c r="I228" s="76">
        <v>20.850480109739369</v>
      </c>
      <c r="J228" s="75">
        <v>579</v>
      </c>
      <c r="K228" s="76">
        <v>39.711934156378604</v>
      </c>
      <c r="L228" s="68">
        <v>24</v>
      </c>
      <c r="M228" s="76">
        <v>1.6460905349794239</v>
      </c>
      <c r="N228" s="68">
        <v>1</v>
      </c>
      <c r="O228" s="76">
        <v>6.858710562414265E-2</v>
      </c>
      <c r="P228" s="75">
        <v>128</v>
      </c>
      <c r="Q228" s="76">
        <v>8.7791495198902592</v>
      </c>
      <c r="R228" s="75">
        <v>55</v>
      </c>
      <c r="S228" s="76">
        <v>3.772290809327846</v>
      </c>
      <c r="T228" s="75">
        <v>208</v>
      </c>
      <c r="U228" s="76">
        <v>14.266117969821673</v>
      </c>
      <c r="V228" s="75">
        <v>12</v>
      </c>
      <c r="W228" s="76">
        <v>0.82304526748971196</v>
      </c>
      <c r="X228" s="68">
        <v>6</v>
      </c>
      <c r="Y228" s="76">
        <v>0.41152263374485598</v>
      </c>
      <c r="Z228" s="68">
        <v>21</v>
      </c>
      <c r="AA228" s="77">
        <v>1.440329218106996</v>
      </c>
    </row>
    <row r="229" spans="2:27" x14ac:dyDescent="0.25">
      <c r="B229" s="124" t="s">
        <v>282</v>
      </c>
      <c r="C229" s="75">
        <v>171</v>
      </c>
      <c r="D229" s="68">
        <v>0</v>
      </c>
      <c r="E229" s="76">
        <v>0</v>
      </c>
      <c r="F229" s="75">
        <v>36</v>
      </c>
      <c r="G229" s="76">
        <v>21.052631578947366</v>
      </c>
      <c r="H229" s="75">
        <v>54</v>
      </c>
      <c r="I229" s="76">
        <v>31.578947368421051</v>
      </c>
      <c r="J229" s="75">
        <v>61</v>
      </c>
      <c r="K229" s="76">
        <v>35.672514619883039</v>
      </c>
      <c r="L229" s="68">
        <v>3</v>
      </c>
      <c r="M229" s="76">
        <v>1.7543859649122806</v>
      </c>
      <c r="N229" s="68">
        <v>0</v>
      </c>
      <c r="O229" s="76">
        <v>0</v>
      </c>
      <c r="P229" s="75">
        <v>2</v>
      </c>
      <c r="Q229" s="76">
        <v>1.1695906432748537</v>
      </c>
      <c r="R229" s="75">
        <v>3</v>
      </c>
      <c r="S229" s="76">
        <v>1.7543859649122806</v>
      </c>
      <c r="T229" s="70">
        <v>8</v>
      </c>
      <c r="U229" s="76">
        <v>4.6783625730994149</v>
      </c>
      <c r="V229" s="75">
        <v>0</v>
      </c>
      <c r="W229" s="81">
        <v>0</v>
      </c>
      <c r="X229" s="68">
        <v>1</v>
      </c>
      <c r="Y229" s="76">
        <v>0.58479532163742687</v>
      </c>
      <c r="Z229" s="68">
        <v>3</v>
      </c>
      <c r="AA229" s="77">
        <v>1.7543859649122806</v>
      </c>
    </row>
    <row r="230" spans="2:27" x14ac:dyDescent="0.25">
      <c r="B230" s="124" t="s">
        <v>84</v>
      </c>
      <c r="C230" s="75">
        <v>90</v>
      </c>
      <c r="D230" s="68">
        <v>1</v>
      </c>
      <c r="E230" s="76">
        <v>1.1111111111111112</v>
      </c>
      <c r="F230" s="75">
        <v>19</v>
      </c>
      <c r="G230" s="76">
        <v>21.111111111111111</v>
      </c>
      <c r="H230" s="75">
        <v>21</v>
      </c>
      <c r="I230" s="76">
        <v>23.333333333333332</v>
      </c>
      <c r="J230" s="75">
        <v>19</v>
      </c>
      <c r="K230" s="76">
        <v>21.111111111111111</v>
      </c>
      <c r="L230" s="68">
        <v>0</v>
      </c>
      <c r="M230" s="76">
        <v>0</v>
      </c>
      <c r="N230" s="68">
        <v>1</v>
      </c>
      <c r="O230" s="76">
        <v>1.1111111111111112</v>
      </c>
      <c r="P230" s="75">
        <v>0</v>
      </c>
      <c r="Q230" s="76">
        <v>0</v>
      </c>
      <c r="R230" s="75">
        <v>0</v>
      </c>
      <c r="S230" s="76">
        <v>0</v>
      </c>
      <c r="T230" s="75">
        <v>2</v>
      </c>
      <c r="U230" s="76">
        <v>2.2222222222222223</v>
      </c>
      <c r="V230" s="75">
        <v>0</v>
      </c>
      <c r="W230" s="76">
        <v>0</v>
      </c>
      <c r="X230" s="68">
        <v>1</v>
      </c>
      <c r="Y230" s="76">
        <v>1.1111111111111112</v>
      </c>
      <c r="Z230" s="68">
        <v>26</v>
      </c>
      <c r="AA230" s="77">
        <v>28.888888888888886</v>
      </c>
    </row>
    <row r="231" spans="2:27" x14ac:dyDescent="0.25">
      <c r="B231" s="124" t="s">
        <v>283</v>
      </c>
      <c r="C231" s="75">
        <v>218</v>
      </c>
      <c r="D231" s="68">
        <v>1</v>
      </c>
      <c r="E231" s="76">
        <v>0.45871559633027525</v>
      </c>
      <c r="F231" s="75">
        <v>54</v>
      </c>
      <c r="G231" s="76">
        <v>24.770642201834864</v>
      </c>
      <c r="H231" s="75">
        <v>68</v>
      </c>
      <c r="I231" s="76">
        <v>31.192660550458719</v>
      </c>
      <c r="J231" s="75">
        <v>69</v>
      </c>
      <c r="K231" s="76">
        <v>31.651376146788991</v>
      </c>
      <c r="L231" s="75">
        <v>1</v>
      </c>
      <c r="M231" s="76">
        <v>0.45871559633027525</v>
      </c>
      <c r="N231" s="68">
        <v>0</v>
      </c>
      <c r="O231" s="76">
        <v>0</v>
      </c>
      <c r="P231" s="75">
        <v>13</v>
      </c>
      <c r="Q231" s="76">
        <v>5.9633027522935782</v>
      </c>
      <c r="R231" s="75">
        <v>6</v>
      </c>
      <c r="S231" s="76">
        <v>2.7522935779816518</v>
      </c>
      <c r="T231" s="75">
        <v>2</v>
      </c>
      <c r="U231" s="76">
        <v>0.91743119266055051</v>
      </c>
      <c r="V231" s="75">
        <v>0</v>
      </c>
      <c r="W231" s="76">
        <v>0</v>
      </c>
      <c r="X231" s="68">
        <v>2</v>
      </c>
      <c r="Y231" s="76">
        <v>0.91743119266055051</v>
      </c>
      <c r="Z231" s="68">
        <v>2</v>
      </c>
      <c r="AA231" s="77">
        <v>0.91743119266055051</v>
      </c>
    </row>
    <row r="232" spans="2:27" x14ac:dyDescent="0.25">
      <c r="B232" s="124" t="s">
        <v>85</v>
      </c>
      <c r="C232" s="75">
        <v>173</v>
      </c>
      <c r="D232" s="68">
        <v>0</v>
      </c>
      <c r="E232" s="76">
        <v>0</v>
      </c>
      <c r="F232" s="75">
        <v>43</v>
      </c>
      <c r="G232" s="76">
        <v>24.855491329479769</v>
      </c>
      <c r="H232" s="75">
        <v>39</v>
      </c>
      <c r="I232" s="76">
        <v>22.543352601156069</v>
      </c>
      <c r="J232" s="75">
        <v>65</v>
      </c>
      <c r="K232" s="76">
        <v>37.572254335260112</v>
      </c>
      <c r="L232" s="75">
        <v>1</v>
      </c>
      <c r="M232" s="76">
        <v>0.57803468208092479</v>
      </c>
      <c r="N232" s="68">
        <v>1</v>
      </c>
      <c r="O232" s="76">
        <v>0.57803468208092479</v>
      </c>
      <c r="P232" s="75">
        <v>13</v>
      </c>
      <c r="Q232" s="76">
        <v>7.5144508670520231</v>
      </c>
      <c r="R232" s="75">
        <v>4</v>
      </c>
      <c r="S232" s="76">
        <v>2.3121387283236992</v>
      </c>
      <c r="T232" s="75">
        <v>6</v>
      </c>
      <c r="U232" s="76">
        <v>3.4682080924855487</v>
      </c>
      <c r="V232" s="75">
        <v>1</v>
      </c>
      <c r="W232" s="76">
        <v>0.57803468208092479</v>
      </c>
      <c r="X232" s="68">
        <v>0</v>
      </c>
      <c r="Y232" s="76">
        <v>0</v>
      </c>
      <c r="Z232" s="68">
        <v>0</v>
      </c>
      <c r="AA232" s="77">
        <v>0</v>
      </c>
    </row>
    <row r="233" spans="2:27" x14ac:dyDescent="0.25">
      <c r="B233" s="124" t="s">
        <v>130</v>
      </c>
      <c r="C233" s="75">
        <v>200</v>
      </c>
      <c r="D233" s="68">
        <v>1</v>
      </c>
      <c r="E233" s="76">
        <v>0.5</v>
      </c>
      <c r="F233" s="75">
        <v>49</v>
      </c>
      <c r="G233" s="76">
        <v>24.5</v>
      </c>
      <c r="H233" s="75">
        <v>50</v>
      </c>
      <c r="I233" s="76">
        <v>25</v>
      </c>
      <c r="J233" s="75">
        <v>78</v>
      </c>
      <c r="K233" s="76">
        <v>39</v>
      </c>
      <c r="L233" s="75">
        <v>1</v>
      </c>
      <c r="M233" s="76">
        <v>0.5</v>
      </c>
      <c r="N233" s="68">
        <v>0</v>
      </c>
      <c r="O233" s="76">
        <v>0</v>
      </c>
      <c r="P233" s="75">
        <v>8</v>
      </c>
      <c r="Q233" s="76">
        <v>4</v>
      </c>
      <c r="R233" s="75">
        <v>4</v>
      </c>
      <c r="S233" s="76">
        <v>2</v>
      </c>
      <c r="T233" s="75">
        <v>6</v>
      </c>
      <c r="U233" s="76">
        <v>3</v>
      </c>
      <c r="V233" s="75">
        <v>0</v>
      </c>
      <c r="W233" s="76">
        <v>0</v>
      </c>
      <c r="X233" s="68">
        <v>1</v>
      </c>
      <c r="Y233" s="76">
        <v>0.5</v>
      </c>
      <c r="Z233" s="68">
        <v>2</v>
      </c>
      <c r="AA233" s="77">
        <v>1</v>
      </c>
    </row>
    <row r="234" spans="2:27" ht="15.75" thickBot="1" x14ac:dyDescent="0.3">
      <c r="B234" s="125" t="s">
        <v>86</v>
      </c>
      <c r="C234" s="70">
        <v>310</v>
      </c>
      <c r="D234" s="126">
        <v>2</v>
      </c>
      <c r="E234" s="81">
        <v>0.64516129032258063</v>
      </c>
      <c r="F234" s="70">
        <v>108</v>
      </c>
      <c r="G234" s="81">
        <v>34.838709677419352</v>
      </c>
      <c r="H234" s="70">
        <v>77</v>
      </c>
      <c r="I234" s="81">
        <v>24.838709677419356</v>
      </c>
      <c r="J234" s="70">
        <v>94</v>
      </c>
      <c r="K234" s="81">
        <v>30.322580645161288</v>
      </c>
      <c r="L234" s="70">
        <v>1</v>
      </c>
      <c r="M234" s="81">
        <v>0.32258064516129031</v>
      </c>
      <c r="N234" s="70">
        <v>0</v>
      </c>
      <c r="O234" s="81">
        <v>0</v>
      </c>
      <c r="P234" s="70">
        <v>7</v>
      </c>
      <c r="Q234" s="81">
        <v>2.258064516129032</v>
      </c>
      <c r="R234" s="70">
        <v>4</v>
      </c>
      <c r="S234" s="81">
        <v>1.2903225806451613</v>
      </c>
      <c r="T234" s="70">
        <v>11</v>
      </c>
      <c r="U234" s="81">
        <v>3.5483870967741935</v>
      </c>
      <c r="V234" s="75">
        <v>0</v>
      </c>
      <c r="W234" s="81">
        <v>0</v>
      </c>
      <c r="X234" s="68">
        <v>3</v>
      </c>
      <c r="Y234" s="81">
        <v>0.967741935483871</v>
      </c>
      <c r="Z234" s="68">
        <v>3</v>
      </c>
      <c r="AA234" s="82">
        <v>0.967741935483871</v>
      </c>
    </row>
    <row r="235" spans="2:27" ht="15.75" thickBot="1" x14ac:dyDescent="0.3">
      <c r="B235" s="83" t="s">
        <v>70</v>
      </c>
      <c r="C235" s="84">
        <v>6966</v>
      </c>
      <c r="D235" s="86">
        <v>23</v>
      </c>
      <c r="E235" s="87">
        <v>0.33017513637668677</v>
      </c>
      <c r="F235" s="86">
        <v>1106</v>
      </c>
      <c r="G235" s="87">
        <v>15.877117427505025</v>
      </c>
      <c r="H235" s="88">
        <v>1669</v>
      </c>
      <c r="I235" s="85">
        <v>23.959230548377835</v>
      </c>
      <c r="J235" s="86">
        <v>2681</v>
      </c>
      <c r="K235" s="87">
        <v>38.486936548952059</v>
      </c>
      <c r="L235" s="86">
        <v>91</v>
      </c>
      <c r="M235" s="87">
        <v>1.3063451047947172</v>
      </c>
      <c r="N235" s="88">
        <v>5</v>
      </c>
      <c r="O235" s="85">
        <v>7.17772035601493E-2</v>
      </c>
      <c r="P235" s="86">
        <v>458</v>
      </c>
      <c r="Q235" s="87">
        <v>6.5747918461096759</v>
      </c>
      <c r="R235" s="86">
        <v>195</v>
      </c>
      <c r="S235" s="87">
        <v>2.7993109388458226</v>
      </c>
      <c r="T235" s="86">
        <v>552</v>
      </c>
      <c r="U235" s="87">
        <v>7.9242032730404821</v>
      </c>
      <c r="V235" s="88">
        <v>27</v>
      </c>
      <c r="W235" s="87">
        <v>0.38759689922480622</v>
      </c>
      <c r="X235" s="86">
        <v>39</v>
      </c>
      <c r="Y235" s="87">
        <v>0.55986218776916452</v>
      </c>
      <c r="Z235" s="84">
        <v>120</v>
      </c>
      <c r="AA235" s="89">
        <v>1.7226528854435832</v>
      </c>
    </row>
    <row r="236" spans="2:27" x14ac:dyDescent="0.25">
      <c r="B236" s="90" t="s">
        <v>262</v>
      </c>
    </row>
    <row r="237" spans="2:27" x14ac:dyDescent="0.25">
      <c r="B237" s="102"/>
    </row>
    <row r="238" spans="2:27" x14ac:dyDescent="0.25">
      <c r="B238" s="102"/>
    </row>
    <row r="241" spans="2:15" ht="41.25" customHeight="1" thickBot="1" x14ac:dyDescent="0.3">
      <c r="B241" s="595" t="s">
        <v>286</v>
      </c>
      <c r="C241" s="595"/>
      <c r="D241" s="595"/>
      <c r="E241" s="595"/>
      <c r="F241" s="595"/>
      <c r="G241" s="595"/>
      <c r="H241" s="595"/>
      <c r="I241" s="595"/>
      <c r="J241" s="595"/>
      <c r="K241" s="595"/>
      <c r="L241" s="595"/>
      <c r="M241" s="595"/>
      <c r="N241" s="595"/>
      <c r="O241" s="595"/>
    </row>
    <row r="242" spans="2:15" x14ac:dyDescent="0.25">
      <c r="B242" s="596" t="s">
        <v>605</v>
      </c>
      <c r="C242" s="598" t="s">
        <v>147</v>
      </c>
      <c r="D242" s="600" t="s">
        <v>264</v>
      </c>
      <c r="E242" s="601"/>
      <c r="F242" s="600" t="s">
        <v>265</v>
      </c>
      <c r="G242" s="601"/>
      <c r="H242" s="600" t="s">
        <v>266</v>
      </c>
      <c r="I242" s="601"/>
      <c r="J242" s="600" t="s">
        <v>267</v>
      </c>
      <c r="K242" s="601"/>
      <c r="L242" s="600" t="s">
        <v>268</v>
      </c>
      <c r="M242" s="601"/>
      <c r="N242" s="600" t="s">
        <v>233</v>
      </c>
      <c r="O242" s="719"/>
    </row>
    <row r="243" spans="2:15" x14ac:dyDescent="0.25">
      <c r="B243" s="597"/>
      <c r="C243" s="599"/>
      <c r="D243" s="56" t="s">
        <v>269</v>
      </c>
      <c r="E243" s="57" t="s">
        <v>235</v>
      </c>
      <c r="F243" s="56" t="s">
        <v>269</v>
      </c>
      <c r="G243" s="57" t="s">
        <v>235</v>
      </c>
      <c r="H243" s="56" t="s">
        <v>269</v>
      </c>
      <c r="I243" s="57" t="s">
        <v>235</v>
      </c>
      <c r="J243" s="56" t="s">
        <v>269</v>
      </c>
      <c r="K243" s="57" t="s">
        <v>235</v>
      </c>
      <c r="L243" s="56" t="s">
        <v>269</v>
      </c>
      <c r="M243" s="57" t="s">
        <v>235</v>
      </c>
      <c r="N243" s="56" t="s">
        <v>269</v>
      </c>
      <c r="O243" s="58" t="s">
        <v>235</v>
      </c>
    </row>
    <row r="244" spans="2:15" ht="15.75" thickBot="1" x14ac:dyDescent="0.3">
      <c r="B244" s="114" t="s">
        <v>1</v>
      </c>
      <c r="C244" s="60">
        <v>75806</v>
      </c>
      <c r="D244" s="60">
        <v>37847</v>
      </c>
      <c r="E244" s="62">
        <v>49.926127219481309</v>
      </c>
      <c r="F244" s="60">
        <v>34266</v>
      </c>
      <c r="G244" s="62">
        <v>45.202226736669921</v>
      </c>
      <c r="H244" s="63">
        <v>1491</v>
      </c>
      <c r="I244" s="62">
        <v>1.9668627813101864</v>
      </c>
      <c r="J244" s="60">
        <v>41</v>
      </c>
      <c r="K244" s="62">
        <v>5.4085428594042681E-2</v>
      </c>
      <c r="L244" s="60">
        <v>2160</v>
      </c>
      <c r="M244" s="62">
        <v>2.8493786771495659</v>
      </c>
      <c r="N244" s="60">
        <v>1</v>
      </c>
      <c r="O244" s="64">
        <v>1.3191567949766508E-3</v>
      </c>
    </row>
    <row r="245" spans="2:15" x14ac:dyDescent="0.25">
      <c r="B245" s="123" t="s">
        <v>71</v>
      </c>
      <c r="C245" s="68">
        <v>179</v>
      </c>
      <c r="D245" s="68">
        <v>20</v>
      </c>
      <c r="E245" s="69">
        <v>11.173184357541899</v>
      </c>
      <c r="F245" s="68">
        <v>151</v>
      </c>
      <c r="G245" s="69">
        <v>84.357541899441344</v>
      </c>
      <c r="H245" s="127">
        <v>7</v>
      </c>
      <c r="I245" s="69">
        <v>3.9106145251396649</v>
      </c>
      <c r="J245" s="68">
        <v>0</v>
      </c>
      <c r="K245" s="69">
        <v>0</v>
      </c>
      <c r="L245" s="68">
        <v>1</v>
      </c>
      <c r="M245" s="69">
        <v>0.55865921787709494</v>
      </c>
      <c r="N245" s="68">
        <v>0</v>
      </c>
      <c r="O245" s="71">
        <v>0</v>
      </c>
    </row>
    <row r="246" spans="2:15" x14ac:dyDescent="0.25">
      <c r="B246" s="124" t="s">
        <v>72</v>
      </c>
      <c r="C246" s="75">
        <v>59</v>
      </c>
      <c r="D246" s="75">
        <v>6</v>
      </c>
      <c r="E246" s="76">
        <v>10.16949152542373</v>
      </c>
      <c r="F246" s="75">
        <v>50</v>
      </c>
      <c r="G246" s="76">
        <v>84.745762711864401</v>
      </c>
      <c r="H246" s="117">
        <v>1</v>
      </c>
      <c r="I246" s="76">
        <v>1.6949152542372881</v>
      </c>
      <c r="J246" s="75">
        <v>0</v>
      </c>
      <c r="K246" s="76">
        <v>0</v>
      </c>
      <c r="L246" s="75">
        <v>2</v>
      </c>
      <c r="M246" s="76">
        <v>3.3898305084745761</v>
      </c>
      <c r="N246" s="75">
        <v>0</v>
      </c>
      <c r="O246" s="77">
        <v>0</v>
      </c>
    </row>
    <row r="247" spans="2:15" x14ac:dyDescent="0.25">
      <c r="B247" s="124" t="s">
        <v>277</v>
      </c>
      <c r="C247" s="75">
        <v>103</v>
      </c>
      <c r="D247" s="75">
        <v>10</v>
      </c>
      <c r="E247" s="76">
        <v>9.7087378640776691</v>
      </c>
      <c r="F247" s="75">
        <v>91</v>
      </c>
      <c r="G247" s="76">
        <v>88.349514563106794</v>
      </c>
      <c r="H247" s="117">
        <v>0</v>
      </c>
      <c r="I247" s="76">
        <v>0</v>
      </c>
      <c r="J247" s="75">
        <v>0</v>
      </c>
      <c r="K247" s="76">
        <v>0</v>
      </c>
      <c r="L247" s="75">
        <v>2</v>
      </c>
      <c r="M247" s="76">
        <v>1.9417475728155338</v>
      </c>
      <c r="N247" s="75">
        <v>0</v>
      </c>
      <c r="O247" s="77">
        <v>0</v>
      </c>
    </row>
    <row r="248" spans="2:15" x14ac:dyDescent="0.25">
      <c r="B248" s="124" t="s">
        <v>73</v>
      </c>
      <c r="C248" s="75">
        <v>201</v>
      </c>
      <c r="D248" s="75">
        <v>59</v>
      </c>
      <c r="E248" s="76">
        <v>29.35323383084577</v>
      </c>
      <c r="F248" s="75">
        <v>138</v>
      </c>
      <c r="G248" s="76">
        <v>68.656716417910445</v>
      </c>
      <c r="H248" s="117">
        <v>2</v>
      </c>
      <c r="I248" s="76">
        <v>0.99502487562189057</v>
      </c>
      <c r="J248" s="75">
        <v>0</v>
      </c>
      <c r="K248" s="76">
        <v>0</v>
      </c>
      <c r="L248" s="75">
        <v>2</v>
      </c>
      <c r="M248" s="76">
        <v>0.99502487562189057</v>
      </c>
      <c r="N248" s="75">
        <v>0</v>
      </c>
      <c r="O248" s="77">
        <v>0</v>
      </c>
    </row>
    <row r="249" spans="2:15" x14ac:dyDescent="0.25">
      <c r="B249" s="124" t="s">
        <v>74</v>
      </c>
      <c r="C249" s="75">
        <v>42</v>
      </c>
      <c r="D249" s="75">
        <v>6</v>
      </c>
      <c r="E249" s="76">
        <v>14.285714285714285</v>
      </c>
      <c r="F249" s="75">
        <v>33</v>
      </c>
      <c r="G249" s="76">
        <v>78.571428571428569</v>
      </c>
      <c r="H249" s="117">
        <v>2</v>
      </c>
      <c r="I249" s="76">
        <v>4.7619047619047619</v>
      </c>
      <c r="J249" s="75">
        <v>0</v>
      </c>
      <c r="K249" s="76">
        <v>0</v>
      </c>
      <c r="L249" s="75">
        <v>1</v>
      </c>
      <c r="M249" s="76">
        <v>2.3809523809523809</v>
      </c>
      <c r="N249" s="75">
        <v>0</v>
      </c>
      <c r="O249" s="77">
        <v>0</v>
      </c>
    </row>
    <row r="250" spans="2:15" x14ac:dyDescent="0.25">
      <c r="B250" s="124" t="s">
        <v>75</v>
      </c>
      <c r="C250" s="75">
        <v>567</v>
      </c>
      <c r="D250" s="75">
        <v>354</v>
      </c>
      <c r="E250" s="76">
        <v>62.43386243386243</v>
      </c>
      <c r="F250" s="75">
        <v>191</v>
      </c>
      <c r="G250" s="76">
        <v>33.686067019400348</v>
      </c>
      <c r="H250" s="117">
        <v>7</v>
      </c>
      <c r="I250" s="76">
        <v>1.2345679012345678</v>
      </c>
      <c r="J250" s="75">
        <v>0</v>
      </c>
      <c r="K250" s="76">
        <v>0</v>
      </c>
      <c r="L250" s="75">
        <v>15</v>
      </c>
      <c r="M250" s="76">
        <v>2.6455026455026456</v>
      </c>
      <c r="N250" s="75">
        <v>0</v>
      </c>
      <c r="O250" s="77">
        <v>0</v>
      </c>
    </row>
    <row r="251" spans="2:15" x14ac:dyDescent="0.25">
      <c r="B251" s="124" t="s">
        <v>76</v>
      </c>
      <c r="C251" s="75">
        <v>206</v>
      </c>
      <c r="D251" s="75">
        <v>73</v>
      </c>
      <c r="E251" s="76">
        <v>35.436893203883493</v>
      </c>
      <c r="F251" s="75">
        <v>124</v>
      </c>
      <c r="G251" s="76">
        <v>60.194174757281552</v>
      </c>
      <c r="H251" s="117">
        <v>3</v>
      </c>
      <c r="I251" s="76">
        <v>1.4563106796116505</v>
      </c>
      <c r="J251" s="75">
        <v>0</v>
      </c>
      <c r="K251" s="76">
        <v>0</v>
      </c>
      <c r="L251" s="75">
        <v>6</v>
      </c>
      <c r="M251" s="76">
        <v>2.912621359223301</v>
      </c>
      <c r="N251" s="75">
        <v>0</v>
      </c>
      <c r="O251" s="77">
        <v>0</v>
      </c>
    </row>
    <row r="252" spans="2:15" x14ac:dyDescent="0.25">
      <c r="B252" s="124" t="s">
        <v>77</v>
      </c>
      <c r="C252" s="75">
        <v>182</v>
      </c>
      <c r="D252" s="75">
        <v>119</v>
      </c>
      <c r="E252" s="76">
        <v>65.384615384615387</v>
      </c>
      <c r="F252" s="75">
        <v>56</v>
      </c>
      <c r="G252" s="76">
        <v>30.76923076923077</v>
      </c>
      <c r="H252" s="117">
        <v>2</v>
      </c>
      <c r="I252" s="76">
        <v>1.098901098901099</v>
      </c>
      <c r="J252" s="75">
        <v>0</v>
      </c>
      <c r="K252" s="76">
        <v>0</v>
      </c>
      <c r="L252" s="75">
        <v>5</v>
      </c>
      <c r="M252" s="76">
        <v>2.7472527472527473</v>
      </c>
      <c r="N252" s="75">
        <v>0</v>
      </c>
      <c r="O252" s="77">
        <v>0</v>
      </c>
    </row>
    <row r="253" spans="2:15" x14ac:dyDescent="0.25">
      <c r="B253" s="124" t="s">
        <v>78</v>
      </c>
      <c r="C253" s="75">
        <v>451</v>
      </c>
      <c r="D253" s="75">
        <v>225</v>
      </c>
      <c r="E253" s="76">
        <v>49.889135254988915</v>
      </c>
      <c r="F253" s="75">
        <v>208</v>
      </c>
      <c r="G253" s="76">
        <v>46.119733924611971</v>
      </c>
      <c r="H253" s="117">
        <v>9</v>
      </c>
      <c r="I253" s="76">
        <v>1.9955654101995564</v>
      </c>
      <c r="J253" s="75">
        <v>0</v>
      </c>
      <c r="K253" s="76">
        <v>0</v>
      </c>
      <c r="L253" s="75">
        <v>9</v>
      </c>
      <c r="M253" s="76">
        <v>1.9955654101995564</v>
      </c>
      <c r="N253" s="75">
        <v>0</v>
      </c>
      <c r="O253" s="77">
        <v>0</v>
      </c>
    </row>
    <row r="254" spans="2:15" x14ac:dyDescent="0.25">
      <c r="B254" s="124" t="s">
        <v>278</v>
      </c>
      <c r="C254" s="75">
        <v>118</v>
      </c>
      <c r="D254" s="75">
        <v>29</v>
      </c>
      <c r="E254" s="76">
        <v>24.576271186440678</v>
      </c>
      <c r="F254" s="75">
        <v>82</v>
      </c>
      <c r="G254" s="76">
        <v>69.491525423728817</v>
      </c>
      <c r="H254" s="117">
        <v>1</v>
      </c>
      <c r="I254" s="76">
        <v>0.84745762711864403</v>
      </c>
      <c r="J254" s="75">
        <v>0</v>
      </c>
      <c r="K254" s="76">
        <v>0</v>
      </c>
      <c r="L254" s="75">
        <v>6</v>
      </c>
      <c r="M254" s="76">
        <v>5.0847457627118651</v>
      </c>
      <c r="N254" s="75">
        <v>0</v>
      </c>
      <c r="O254" s="77">
        <v>0</v>
      </c>
    </row>
    <row r="255" spans="2:15" x14ac:dyDescent="0.25">
      <c r="B255" s="124" t="s">
        <v>79</v>
      </c>
      <c r="C255" s="75">
        <v>408</v>
      </c>
      <c r="D255" s="75">
        <v>257</v>
      </c>
      <c r="E255" s="76">
        <v>62.990196078431367</v>
      </c>
      <c r="F255" s="75">
        <v>132</v>
      </c>
      <c r="G255" s="76">
        <v>32.352941176470587</v>
      </c>
      <c r="H255" s="117">
        <v>3</v>
      </c>
      <c r="I255" s="76">
        <v>0.73529411764705876</v>
      </c>
      <c r="J255" s="75">
        <v>0</v>
      </c>
      <c r="K255" s="76">
        <v>0</v>
      </c>
      <c r="L255" s="75">
        <v>16</v>
      </c>
      <c r="M255" s="76">
        <v>3.9215686274509802</v>
      </c>
      <c r="N255" s="75">
        <v>0</v>
      </c>
      <c r="O255" s="77">
        <v>0</v>
      </c>
    </row>
    <row r="256" spans="2:15" x14ac:dyDescent="0.25">
      <c r="B256" s="124" t="s">
        <v>80</v>
      </c>
      <c r="C256" s="75">
        <v>77</v>
      </c>
      <c r="D256" s="75">
        <v>39</v>
      </c>
      <c r="E256" s="76">
        <v>50.649350649350644</v>
      </c>
      <c r="F256" s="75">
        <v>36</v>
      </c>
      <c r="G256" s="76">
        <v>46.753246753246749</v>
      </c>
      <c r="H256" s="117">
        <v>2</v>
      </c>
      <c r="I256" s="76">
        <v>2.5974025974025974</v>
      </c>
      <c r="J256" s="75">
        <v>0</v>
      </c>
      <c r="K256" s="76">
        <v>0</v>
      </c>
      <c r="L256" s="75">
        <v>0</v>
      </c>
      <c r="M256" s="76">
        <v>0</v>
      </c>
      <c r="N256" s="75">
        <v>0</v>
      </c>
      <c r="O256" s="77">
        <v>0</v>
      </c>
    </row>
    <row r="257" spans="2:15" x14ac:dyDescent="0.25">
      <c r="B257" s="124" t="s">
        <v>279</v>
      </c>
      <c r="C257" s="75">
        <v>757</v>
      </c>
      <c r="D257" s="75">
        <v>559</v>
      </c>
      <c r="E257" s="76">
        <v>73.844121532364596</v>
      </c>
      <c r="F257" s="75">
        <v>174</v>
      </c>
      <c r="G257" s="76">
        <v>22.985468956406869</v>
      </c>
      <c r="H257" s="117">
        <v>8</v>
      </c>
      <c r="I257" s="76">
        <v>1.0568031704095113</v>
      </c>
      <c r="J257" s="75">
        <v>0</v>
      </c>
      <c r="K257" s="76">
        <v>0</v>
      </c>
      <c r="L257" s="75">
        <v>16</v>
      </c>
      <c r="M257" s="76">
        <v>2.1136063408190227</v>
      </c>
      <c r="N257" s="75">
        <v>0</v>
      </c>
      <c r="O257" s="77">
        <v>0</v>
      </c>
    </row>
    <row r="258" spans="2:15" x14ac:dyDescent="0.25">
      <c r="B258" s="124" t="s">
        <v>280</v>
      </c>
      <c r="C258" s="75">
        <v>234</v>
      </c>
      <c r="D258" s="75">
        <v>123</v>
      </c>
      <c r="E258" s="76">
        <v>52.564102564102569</v>
      </c>
      <c r="F258" s="75">
        <v>109</v>
      </c>
      <c r="G258" s="76">
        <v>46.581196581196579</v>
      </c>
      <c r="H258" s="117">
        <v>1</v>
      </c>
      <c r="I258" s="76">
        <v>0.42735042735042739</v>
      </c>
      <c r="J258" s="75">
        <v>0</v>
      </c>
      <c r="K258" s="76">
        <v>0</v>
      </c>
      <c r="L258" s="75">
        <v>1</v>
      </c>
      <c r="M258" s="76">
        <v>0.42735042735042739</v>
      </c>
      <c r="N258" s="75">
        <v>0</v>
      </c>
      <c r="O258" s="77">
        <v>0</v>
      </c>
    </row>
    <row r="259" spans="2:15" x14ac:dyDescent="0.25">
      <c r="B259" s="124" t="s">
        <v>82</v>
      </c>
      <c r="C259" s="75">
        <v>641</v>
      </c>
      <c r="D259" s="75">
        <v>400</v>
      </c>
      <c r="E259" s="76">
        <v>62.402496099843994</v>
      </c>
      <c r="F259" s="75">
        <v>202</v>
      </c>
      <c r="G259" s="76">
        <v>31.513260530421217</v>
      </c>
      <c r="H259" s="117">
        <v>14</v>
      </c>
      <c r="I259" s="76">
        <v>2.1840873634945397</v>
      </c>
      <c r="J259" s="75">
        <v>1</v>
      </c>
      <c r="K259" s="76">
        <v>0.15600624024960999</v>
      </c>
      <c r="L259" s="75">
        <v>24</v>
      </c>
      <c r="M259" s="76">
        <v>3.74414976599064</v>
      </c>
      <c r="N259" s="75">
        <v>0</v>
      </c>
      <c r="O259" s="77">
        <v>0</v>
      </c>
    </row>
    <row r="260" spans="2:15" x14ac:dyDescent="0.25">
      <c r="B260" s="124" t="s">
        <v>83</v>
      </c>
      <c r="C260" s="75">
        <v>121</v>
      </c>
      <c r="D260" s="75">
        <v>14</v>
      </c>
      <c r="E260" s="76">
        <v>11.570247933884298</v>
      </c>
      <c r="F260" s="75">
        <v>103</v>
      </c>
      <c r="G260" s="76">
        <v>85.123966942148769</v>
      </c>
      <c r="H260" s="117">
        <v>2</v>
      </c>
      <c r="I260" s="76">
        <v>1.6528925619834711</v>
      </c>
      <c r="J260" s="75">
        <v>0</v>
      </c>
      <c r="K260" s="76">
        <v>0</v>
      </c>
      <c r="L260" s="75">
        <v>2</v>
      </c>
      <c r="M260" s="76">
        <v>1.6528925619834711</v>
      </c>
      <c r="N260" s="75">
        <v>0</v>
      </c>
      <c r="O260" s="77">
        <v>0</v>
      </c>
    </row>
    <row r="261" spans="2:15" x14ac:dyDescent="0.25">
      <c r="B261" s="124" t="s">
        <v>281</v>
      </c>
      <c r="C261" s="75">
        <v>1458</v>
      </c>
      <c r="D261" s="75">
        <v>1079</v>
      </c>
      <c r="E261" s="76">
        <v>74.005486968449929</v>
      </c>
      <c r="F261" s="75">
        <v>307</v>
      </c>
      <c r="G261" s="76">
        <v>21.056241426611795</v>
      </c>
      <c r="H261" s="117">
        <v>31</v>
      </c>
      <c r="I261" s="76">
        <v>2.1262002743484225</v>
      </c>
      <c r="J261" s="75">
        <v>0</v>
      </c>
      <c r="K261" s="76">
        <v>0</v>
      </c>
      <c r="L261" s="75">
        <v>41</v>
      </c>
      <c r="M261" s="76">
        <v>2.8120713305898493</v>
      </c>
      <c r="N261" s="75">
        <v>0</v>
      </c>
      <c r="O261" s="77">
        <v>0</v>
      </c>
    </row>
    <row r="262" spans="2:15" x14ac:dyDescent="0.25">
      <c r="B262" s="124" t="s">
        <v>282</v>
      </c>
      <c r="C262" s="75">
        <v>171</v>
      </c>
      <c r="D262" s="75">
        <v>39</v>
      </c>
      <c r="E262" s="76">
        <v>22.807017543859647</v>
      </c>
      <c r="F262" s="75">
        <v>126</v>
      </c>
      <c r="G262" s="76">
        <v>73.68421052631578</v>
      </c>
      <c r="H262" s="117">
        <v>4</v>
      </c>
      <c r="I262" s="76">
        <v>2.3391812865497075</v>
      </c>
      <c r="J262" s="75">
        <v>0</v>
      </c>
      <c r="K262" s="76">
        <v>0</v>
      </c>
      <c r="L262" s="75">
        <v>2</v>
      </c>
      <c r="M262" s="76">
        <v>1.1695906432748537</v>
      </c>
      <c r="N262" s="75">
        <v>0</v>
      </c>
      <c r="O262" s="77">
        <v>0</v>
      </c>
    </row>
    <row r="263" spans="2:15" x14ac:dyDescent="0.25">
      <c r="B263" s="124" t="s">
        <v>84</v>
      </c>
      <c r="C263" s="75">
        <v>90</v>
      </c>
      <c r="D263" s="75">
        <v>10</v>
      </c>
      <c r="E263" s="76">
        <v>11.111111111111111</v>
      </c>
      <c r="F263" s="75">
        <v>79</v>
      </c>
      <c r="G263" s="76">
        <v>87.777777777777771</v>
      </c>
      <c r="H263" s="117">
        <v>0</v>
      </c>
      <c r="I263" s="76">
        <v>0</v>
      </c>
      <c r="J263" s="75">
        <v>0</v>
      </c>
      <c r="K263" s="76">
        <v>0</v>
      </c>
      <c r="L263" s="75">
        <v>1</v>
      </c>
      <c r="M263" s="76">
        <v>1.1111111111111112</v>
      </c>
      <c r="N263" s="75">
        <v>0</v>
      </c>
      <c r="O263" s="77">
        <v>0</v>
      </c>
    </row>
    <row r="264" spans="2:15" x14ac:dyDescent="0.25">
      <c r="B264" s="124" t="s">
        <v>283</v>
      </c>
      <c r="C264" s="75">
        <v>218</v>
      </c>
      <c r="D264" s="75">
        <v>59</v>
      </c>
      <c r="E264" s="76">
        <v>27.064220183486238</v>
      </c>
      <c r="F264" s="75">
        <v>155</v>
      </c>
      <c r="G264" s="76">
        <v>71.100917431192656</v>
      </c>
      <c r="H264" s="117">
        <v>2</v>
      </c>
      <c r="I264" s="76">
        <v>0.91743119266055051</v>
      </c>
      <c r="J264" s="75">
        <v>0</v>
      </c>
      <c r="K264" s="76">
        <v>0</v>
      </c>
      <c r="L264" s="75">
        <v>2</v>
      </c>
      <c r="M264" s="76">
        <v>0.91743119266055051</v>
      </c>
      <c r="N264" s="75">
        <v>0</v>
      </c>
      <c r="O264" s="77">
        <v>0</v>
      </c>
    </row>
    <row r="265" spans="2:15" x14ac:dyDescent="0.25">
      <c r="B265" s="124" t="s">
        <v>85</v>
      </c>
      <c r="C265" s="75">
        <v>173</v>
      </c>
      <c r="D265" s="75">
        <v>37</v>
      </c>
      <c r="E265" s="76">
        <v>21.387283236994222</v>
      </c>
      <c r="F265" s="75">
        <v>127</v>
      </c>
      <c r="G265" s="76">
        <v>73.410404624277461</v>
      </c>
      <c r="H265" s="117">
        <v>4</v>
      </c>
      <c r="I265" s="76">
        <v>2.3121387283236992</v>
      </c>
      <c r="J265" s="75">
        <v>0</v>
      </c>
      <c r="K265" s="76">
        <v>0</v>
      </c>
      <c r="L265" s="75">
        <v>5</v>
      </c>
      <c r="M265" s="76">
        <v>2.8901734104046244</v>
      </c>
      <c r="N265" s="75">
        <v>0</v>
      </c>
      <c r="O265" s="77">
        <v>0</v>
      </c>
    </row>
    <row r="266" spans="2:15" x14ac:dyDescent="0.25">
      <c r="B266" s="124" t="s">
        <v>130</v>
      </c>
      <c r="C266" s="75">
        <v>200</v>
      </c>
      <c r="D266" s="75">
        <v>59</v>
      </c>
      <c r="E266" s="76">
        <v>29.5</v>
      </c>
      <c r="F266" s="75">
        <v>137</v>
      </c>
      <c r="G266" s="76">
        <v>68.5</v>
      </c>
      <c r="H266" s="117">
        <v>1</v>
      </c>
      <c r="I266" s="76">
        <v>0.5</v>
      </c>
      <c r="J266" s="75">
        <v>0</v>
      </c>
      <c r="K266" s="76">
        <v>0</v>
      </c>
      <c r="L266" s="75">
        <v>3</v>
      </c>
      <c r="M266" s="76">
        <v>1.5</v>
      </c>
      <c r="N266" s="75">
        <v>0</v>
      </c>
      <c r="O266" s="77">
        <v>0</v>
      </c>
    </row>
    <row r="267" spans="2:15" ht="15.75" thickBot="1" x14ac:dyDescent="0.3">
      <c r="B267" s="125" t="s">
        <v>86</v>
      </c>
      <c r="C267" s="70">
        <v>310</v>
      </c>
      <c r="D267" s="70">
        <v>61</v>
      </c>
      <c r="E267" s="81">
        <v>19.677419354838712</v>
      </c>
      <c r="F267" s="70">
        <v>237</v>
      </c>
      <c r="G267" s="81">
        <v>76.451612903225808</v>
      </c>
      <c r="H267" s="128">
        <v>4</v>
      </c>
      <c r="I267" s="81">
        <v>1.2903225806451613</v>
      </c>
      <c r="J267" s="70">
        <v>0</v>
      </c>
      <c r="K267" s="81">
        <v>0</v>
      </c>
      <c r="L267" s="70">
        <v>8</v>
      </c>
      <c r="M267" s="81">
        <v>2.5806451612903225</v>
      </c>
      <c r="N267" s="70">
        <v>0</v>
      </c>
      <c r="O267" s="82">
        <v>0</v>
      </c>
    </row>
    <row r="268" spans="2:15" ht="15.75" thickBot="1" x14ac:dyDescent="0.3">
      <c r="B268" s="83" t="s">
        <v>70</v>
      </c>
      <c r="C268" s="84">
        <v>6966</v>
      </c>
      <c r="D268" s="86">
        <v>3637</v>
      </c>
      <c r="E268" s="87">
        <v>52.210737869652604</v>
      </c>
      <c r="F268" s="86">
        <v>3048</v>
      </c>
      <c r="G268" s="87">
        <v>43.755383290267012</v>
      </c>
      <c r="H268" s="88">
        <v>110</v>
      </c>
      <c r="I268" s="85">
        <v>1.5790984783232844</v>
      </c>
      <c r="J268" s="86">
        <v>1</v>
      </c>
      <c r="K268" s="87">
        <v>1.4355440712029861E-2</v>
      </c>
      <c r="L268" s="86">
        <v>170</v>
      </c>
      <c r="M268" s="87">
        <v>2.4404249210450759</v>
      </c>
      <c r="N268" s="86">
        <v>0</v>
      </c>
      <c r="O268" s="89">
        <v>0</v>
      </c>
    </row>
    <row r="269" spans="2:15" x14ac:dyDescent="0.25">
      <c r="B269" s="90" t="s">
        <v>262</v>
      </c>
    </row>
    <row r="273" spans="2:17" ht="38.25" customHeight="1" thickBot="1" x14ac:dyDescent="0.3">
      <c r="B273" s="576" t="s">
        <v>287</v>
      </c>
      <c r="C273" s="576"/>
      <c r="D273" s="576"/>
      <c r="E273" s="576"/>
      <c r="F273" s="576"/>
      <c r="G273" s="576"/>
      <c r="H273" s="576"/>
      <c r="I273" s="576"/>
      <c r="L273" s="576" t="s">
        <v>288</v>
      </c>
      <c r="M273" s="576"/>
      <c r="N273" s="576"/>
      <c r="O273" s="576"/>
      <c r="P273" s="576"/>
      <c r="Q273" s="576"/>
    </row>
    <row r="274" spans="2:17" x14ac:dyDescent="0.25">
      <c r="B274" s="580" t="s">
        <v>606</v>
      </c>
      <c r="C274" s="582" t="s">
        <v>147</v>
      </c>
      <c r="D274" s="584" t="s">
        <v>271</v>
      </c>
      <c r="E274" s="585"/>
      <c r="F274" s="586" t="s">
        <v>272</v>
      </c>
      <c r="G274" s="587"/>
      <c r="H274" s="584" t="s">
        <v>233</v>
      </c>
      <c r="I274" s="588"/>
      <c r="J274" s="130"/>
      <c r="K274" s="130"/>
      <c r="L274" s="580" t="s">
        <v>605</v>
      </c>
      <c r="M274" s="582" t="s">
        <v>147</v>
      </c>
      <c r="N274" s="584" t="s">
        <v>274</v>
      </c>
      <c r="O274" s="585"/>
      <c r="P274" s="586" t="s">
        <v>275</v>
      </c>
      <c r="Q274" s="589"/>
    </row>
    <row r="275" spans="2:17" x14ac:dyDescent="0.25">
      <c r="B275" s="581"/>
      <c r="C275" s="583" t="s">
        <v>221</v>
      </c>
      <c r="D275" s="131" t="s">
        <v>269</v>
      </c>
      <c r="E275" s="132" t="s">
        <v>235</v>
      </c>
      <c r="F275" s="131" t="s">
        <v>269</v>
      </c>
      <c r="G275" s="132" t="s">
        <v>235</v>
      </c>
      <c r="H275" s="131" t="s">
        <v>269</v>
      </c>
      <c r="I275" s="133" t="s">
        <v>235</v>
      </c>
      <c r="J275" s="130"/>
      <c r="K275" s="130"/>
      <c r="L275" s="581"/>
      <c r="M275" s="583" t="s">
        <v>221</v>
      </c>
      <c r="N275" s="131" t="s">
        <v>269</v>
      </c>
      <c r="O275" s="132" t="s">
        <v>235</v>
      </c>
      <c r="P275" s="131" t="s">
        <v>269</v>
      </c>
      <c r="Q275" s="133" t="s">
        <v>235</v>
      </c>
    </row>
    <row r="276" spans="2:17" ht="15.75" thickBot="1" x14ac:dyDescent="0.3">
      <c r="B276" s="134" t="s">
        <v>1</v>
      </c>
      <c r="C276" s="135">
        <v>75806</v>
      </c>
      <c r="D276" s="135">
        <v>6981</v>
      </c>
      <c r="E276" s="136">
        <v>9.2090335857319996</v>
      </c>
      <c r="F276" s="135">
        <v>68712</v>
      </c>
      <c r="G276" s="136">
        <v>90.641901696435639</v>
      </c>
      <c r="H276" s="135">
        <v>113</v>
      </c>
      <c r="I276" s="137">
        <v>0.14906471783236155</v>
      </c>
      <c r="J276" s="130"/>
      <c r="K276" s="130"/>
      <c r="L276" s="134" t="s">
        <v>1</v>
      </c>
      <c r="M276" s="135">
        <v>75806</v>
      </c>
      <c r="N276" s="135">
        <v>58655</v>
      </c>
      <c r="O276" s="136">
        <v>77.375141809355469</v>
      </c>
      <c r="P276" s="135">
        <v>17151</v>
      </c>
      <c r="Q276" s="137">
        <v>22.624858190644538</v>
      </c>
    </row>
    <row r="277" spans="2:17" x14ac:dyDescent="0.25">
      <c r="B277" s="123" t="s">
        <v>71</v>
      </c>
      <c r="C277" s="68">
        <v>179</v>
      </c>
      <c r="D277" s="68">
        <v>25</v>
      </c>
      <c r="E277" s="69">
        <v>13.966480446927374</v>
      </c>
      <c r="F277" s="68">
        <v>154</v>
      </c>
      <c r="G277" s="69">
        <v>86.033519553072622</v>
      </c>
      <c r="H277" s="68">
        <v>0</v>
      </c>
      <c r="I277" s="71">
        <v>0</v>
      </c>
      <c r="L277" s="123" t="s">
        <v>71</v>
      </c>
      <c r="M277" s="68">
        <v>179</v>
      </c>
      <c r="N277" s="68">
        <v>65</v>
      </c>
      <c r="O277" s="69">
        <v>36.312849162011176</v>
      </c>
      <c r="P277" s="68">
        <v>114</v>
      </c>
      <c r="Q277" s="71">
        <v>63.687150837988824</v>
      </c>
    </row>
    <row r="278" spans="2:17" x14ac:dyDescent="0.25">
      <c r="B278" s="124" t="s">
        <v>72</v>
      </c>
      <c r="C278" s="75">
        <v>59</v>
      </c>
      <c r="D278" s="75">
        <v>3</v>
      </c>
      <c r="E278" s="76">
        <v>5.0847457627118651</v>
      </c>
      <c r="F278" s="75">
        <v>56</v>
      </c>
      <c r="G278" s="76">
        <v>94.915254237288138</v>
      </c>
      <c r="H278" s="68">
        <v>0</v>
      </c>
      <c r="I278" s="77">
        <v>0</v>
      </c>
      <c r="L278" s="124" t="s">
        <v>72</v>
      </c>
      <c r="M278" s="75">
        <v>59</v>
      </c>
      <c r="N278" s="75">
        <v>25</v>
      </c>
      <c r="O278" s="76">
        <v>42.372881355932201</v>
      </c>
      <c r="P278" s="75">
        <v>34</v>
      </c>
      <c r="Q278" s="77">
        <v>57.627118644067799</v>
      </c>
    </row>
    <row r="279" spans="2:17" x14ac:dyDescent="0.25">
      <c r="B279" s="124" t="s">
        <v>277</v>
      </c>
      <c r="C279" s="75">
        <v>103</v>
      </c>
      <c r="D279" s="75">
        <v>8</v>
      </c>
      <c r="E279" s="76">
        <v>7.7669902912621351</v>
      </c>
      <c r="F279" s="75">
        <v>95</v>
      </c>
      <c r="G279" s="76">
        <v>92.233009708737868</v>
      </c>
      <c r="H279" s="68">
        <v>0</v>
      </c>
      <c r="I279" s="77">
        <v>0</v>
      </c>
      <c r="L279" s="124" t="s">
        <v>277</v>
      </c>
      <c r="M279" s="75">
        <v>103</v>
      </c>
      <c r="N279" s="75">
        <v>39</v>
      </c>
      <c r="O279" s="76">
        <v>37.864077669902912</v>
      </c>
      <c r="P279" s="75">
        <v>64</v>
      </c>
      <c r="Q279" s="77">
        <v>62.135922330097081</v>
      </c>
    </row>
    <row r="280" spans="2:17" x14ac:dyDescent="0.25">
      <c r="B280" s="124" t="s">
        <v>73</v>
      </c>
      <c r="C280" s="75">
        <v>201</v>
      </c>
      <c r="D280" s="75">
        <v>13</v>
      </c>
      <c r="E280" s="76">
        <v>6.467661691542288</v>
      </c>
      <c r="F280" s="75">
        <v>188</v>
      </c>
      <c r="G280" s="76">
        <v>93.53233830845771</v>
      </c>
      <c r="H280" s="68">
        <v>0</v>
      </c>
      <c r="I280" s="77">
        <v>0</v>
      </c>
      <c r="L280" s="124" t="s">
        <v>73</v>
      </c>
      <c r="M280" s="75">
        <v>201</v>
      </c>
      <c r="N280" s="75">
        <v>69</v>
      </c>
      <c r="O280" s="76">
        <v>34.328358208955223</v>
      </c>
      <c r="P280" s="75">
        <v>132</v>
      </c>
      <c r="Q280" s="77">
        <v>65.671641791044777</v>
      </c>
    </row>
    <row r="281" spans="2:17" x14ac:dyDescent="0.25">
      <c r="B281" s="124" t="s">
        <v>74</v>
      </c>
      <c r="C281" s="75">
        <v>42</v>
      </c>
      <c r="D281" s="75">
        <v>5</v>
      </c>
      <c r="E281" s="76">
        <v>11.904761904761903</v>
      </c>
      <c r="F281" s="75">
        <v>37</v>
      </c>
      <c r="G281" s="76">
        <v>88.095238095238088</v>
      </c>
      <c r="H281" s="75">
        <v>0</v>
      </c>
      <c r="I281" s="77">
        <v>0</v>
      </c>
      <c r="L281" s="124" t="s">
        <v>74</v>
      </c>
      <c r="M281" s="75">
        <v>42</v>
      </c>
      <c r="N281" s="75">
        <v>15</v>
      </c>
      <c r="O281" s="76">
        <v>35.714285714285715</v>
      </c>
      <c r="P281" s="75">
        <v>27</v>
      </c>
      <c r="Q281" s="77">
        <v>64.285714285714292</v>
      </c>
    </row>
    <row r="282" spans="2:17" x14ac:dyDescent="0.25">
      <c r="B282" s="124" t="s">
        <v>75</v>
      </c>
      <c r="C282" s="75">
        <v>567</v>
      </c>
      <c r="D282" s="75">
        <v>63</v>
      </c>
      <c r="E282" s="76">
        <v>11.111111111111111</v>
      </c>
      <c r="F282" s="75">
        <v>504</v>
      </c>
      <c r="G282" s="76">
        <v>88.888888888888886</v>
      </c>
      <c r="H282" s="68">
        <v>0</v>
      </c>
      <c r="I282" s="77">
        <v>0</v>
      </c>
      <c r="L282" s="124" t="s">
        <v>75</v>
      </c>
      <c r="M282" s="75">
        <v>567</v>
      </c>
      <c r="N282" s="75">
        <v>332</v>
      </c>
      <c r="O282" s="76">
        <v>58.553791887125215</v>
      </c>
      <c r="P282" s="75">
        <v>235</v>
      </c>
      <c r="Q282" s="77">
        <v>41.446208112874778</v>
      </c>
    </row>
    <row r="283" spans="2:17" x14ac:dyDescent="0.25">
      <c r="B283" s="124" t="s">
        <v>76</v>
      </c>
      <c r="C283" s="75">
        <v>206</v>
      </c>
      <c r="D283" s="75">
        <v>30</v>
      </c>
      <c r="E283" s="76">
        <v>14.563106796116504</v>
      </c>
      <c r="F283" s="75">
        <v>176</v>
      </c>
      <c r="G283" s="76">
        <v>85.436893203883486</v>
      </c>
      <c r="H283" s="68">
        <v>0</v>
      </c>
      <c r="I283" s="77">
        <v>0</v>
      </c>
      <c r="L283" s="124" t="s">
        <v>76</v>
      </c>
      <c r="M283" s="75">
        <v>206</v>
      </c>
      <c r="N283" s="75">
        <v>124</v>
      </c>
      <c r="O283" s="76">
        <v>60.194174757281552</v>
      </c>
      <c r="P283" s="75">
        <v>82</v>
      </c>
      <c r="Q283" s="77">
        <v>39.805825242718448</v>
      </c>
    </row>
    <row r="284" spans="2:17" x14ac:dyDescent="0.25">
      <c r="B284" s="124" t="s">
        <v>77</v>
      </c>
      <c r="C284" s="75">
        <v>182</v>
      </c>
      <c r="D284" s="75">
        <v>18</v>
      </c>
      <c r="E284" s="76">
        <v>9.8901098901098905</v>
      </c>
      <c r="F284" s="75">
        <v>164</v>
      </c>
      <c r="G284" s="76">
        <v>90.109890109890117</v>
      </c>
      <c r="H284" s="68">
        <v>0</v>
      </c>
      <c r="I284" s="77">
        <v>0</v>
      </c>
      <c r="L284" s="124" t="s">
        <v>77</v>
      </c>
      <c r="M284" s="75">
        <v>182</v>
      </c>
      <c r="N284" s="75">
        <v>104</v>
      </c>
      <c r="O284" s="76">
        <v>57.142857142857139</v>
      </c>
      <c r="P284" s="75">
        <v>78</v>
      </c>
      <c r="Q284" s="77">
        <v>42.857142857142854</v>
      </c>
    </row>
    <row r="285" spans="2:17" x14ac:dyDescent="0.25">
      <c r="B285" s="124" t="s">
        <v>78</v>
      </c>
      <c r="C285" s="75">
        <v>451</v>
      </c>
      <c r="D285" s="75">
        <v>38</v>
      </c>
      <c r="E285" s="76">
        <v>8.4257206208425721</v>
      </c>
      <c r="F285" s="75">
        <v>413</v>
      </c>
      <c r="G285" s="76">
        <v>91.574279379157431</v>
      </c>
      <c r="H285" s="68">
        <v>0</v>
      </c>
      <c r="I285" s="77">
        <v>0</v>
      </c>
      <c r="L285" s="124" t="s">
        <v>78</v>
      </c>
      <c r="M285" s="75">
        <v>451</v>
      </c>
      <c r="N285" s="75">
        <v>299</v>
      </c>
      <c r="O285" s="76">
        <v>66.297117516629712</v>
      </c>
      <c r="P285" s="75">
        <v>152</v>
      </c>
      <c r="Q285" s="77">
        <v>33.702882483370288</v>
      </c>
    </row>
    <row r="286" spans="2:17" x14ac:dyDescent="0.25">
      <c r="B286" s="124" t="s">
        <v>278</v>
      </c>
      <c r="C286" s="75">
        <v>118</v>
      </c>
      <c r="D286" s="75">
        <v>10</v>
      </c>
      <c r="E286" s="76">
        <v>8.4745762711864394</v>
      </c>
      <c r="F286" s="75">
        <v>108</v>
      </c>
      <c r="G286" s="76">
        <v>91.525423728813564</v>
      </c>
      <c r="H286" s="68">
        <v>0</v>
      </c>
      <c r="I286" s="77">
        <v>0</v>
      </c>
      <c r="L286" s="124" t="s">
        <v>278</v>
      </c>
      <c r="M286" s="75">
        <v>118</v>
      </c>
      <c r="N286" s="75">
        <v>45</v>
      </c>
      <c r="O286" s="76">
        <v>38.135593220338983</v>
      </c>
      <c r="P286" s="75">
        <v>73</v>
      </c>
      <c r="Q286" s="77">
        <v>61.864406779661017</v>
      </c>
    </row>
    <row r="287" spans="2:17" x14ac:dyDescent="0.25">
      <c r="B287" s="124" t="s">
        <v>79</v>
      </c>
      <c r="C287" s="75">
        <v>408</v>
      </c>
      <c r="D287" s="75">
        <v>54</v>
      </c>
      <c r="E287" s="76">
        <v>13.23529411764706</v>
      </c>
      <c r="F287" s="75">
        <v>354</v>
      </c>
      <c r="G287" s="76">
        <v>86.764705882352942</v>
      </c>
      <c r="H287" s="68">
        <v>0</v>
      </c>
      <c r="I287" s="77">
        <v>0</v>
      </c>
      <c r="L287" s="124" t="s">
        <v>79</v>
      </c>
      <c r="M287" s="75">
        <v>408</v>
      </c>
      <c r="N287" s="75">
        <v>179</v>
      </c>
      <c r="O287" s="76">
        <v>43.872549019607845</v>
      </c>
      <c r="P287" s="75">
        <v>229</v>
      </c>
      <c r="Q287" s="77">
        <v>56.127450980392155</v>
      </c>
    </row>
    <row r="288" spans="2:17" x14ac:dyDescent="0.25">
      <c r="B288" s="124" t="s">
        <v>80</v>
      </c>
      <c r="C288" s="75">
        <v>77</v>
      </c>
      <c r="D288" s="75">
        <v>9</v>
      </c>
      <c r="E288" s="76">
        <v>11.688311688311687</v>
      </c>
      <c r="F288" s="75">
        <v>68</v>
      </c>
      <c r="G288" s="76">
        <v>88.311688311688314</v>
      </c>
      <c r="H288" s="68">
        <v>0</v>
      </c>
      <c r="I288" s="77">
        <v>0</v>
      </c>
      <c r="L288" s="124" t="s">
        <v>80</v>
      </c>
      <c r="M288" s="75">
        <v>77</v>
      </c>
      <c r="N288" s="75">
        <v>50</v>
      </c>
      <c r="O288" s="76">
        <v>64.935064935064929</v>
      </c>
      <c r="P288" s="75">
        <v>27</v>
      </c>
      <c r="Q288" s="77">
        <v>35.064935064935064</v>
      </c>
    </row>
    <row r="289" spans="2:17" x14ac:dyDescent="0.25">
      <c r="B289" s="124" t="s">
        <v>279</v>
      </c>
      <c r="C289" s="75">
        <v>757</v>
      </c>
      <c r="D289" s="75">
        <v>73</v>
      </c>
      <c r="E289" s="76">
        <v>9.6433289299867901</v>
      </c>
      <c r="F289" s="75">
        <v>684</v>
      </c>
      <c r="G289" s="76">
        <v>90.356671070013206</v>
      </c>
      <c r="H289" s="68">
        <v>0</v>
      </c>
      <c r="I289" s="77">
        <v>0</v>
      </c>
      <c r="L289" s="124" t="s">
        <v>279</v>
      </c>
      <c r="M289" s="75">
        <v>757</v>
      </c>
      <c r="N289" s="75">
        <v>627</v>
      </c>
      <c r="O289" s="76">
        <v>82.826948480845445</v>
      </c>
      <c r="P289" s="75">
        <v>130</v>
      </c>
      <c r="Q289" s="77">
        <v>17.173051519154559</v>
      </c>
    </row>
    <row r="290" spans="2:17" x14ac:dyDescent="0.25">
      <c r="B290" s="124" t="s">
        <v>280</v>
      </c>
      <c r="C290" s="75">
        <v>234</v>
      </c>
      <c r="D290" s="75">
        <v>38</v>
      </c>
      <c r="E290" s="76">
        <v>16.239316239316238</v>
      </c>
      <c r="F290" s="75">
        <v>195</v>
      </c>
      <c r="G290" s="76">
        <v>83.333333333333343</v>
      </c>
      <c r="H290" s="75">
        <v>1</v>
      </c>
      <c r="I290" s="77">
        <v>0.42735042735042739</v>
      </c>
      <c r="L290" s="124" t="s">
        <v>280</v>
      </c>
      <c r="M290" s="75">
        <v>234</v>
      </c>
      <c r="N290" s="75">
        <v>136</v>
      </c>
      <c r="O290" s="76">
        <v>58.119658119658126</v>
      </c>
      <c r="P290" s="75">
        <v>98</v>
      </c>
      <c r="Q290" s="77">
        <v>41.880341880341881</v>
      </c>
    </row>
    <row r="291" spans="2:17" x14ac:dyDescent="0.25">
      <c r="B291" s="124" t="s">
        <v>82</v>
      </c>
      <c r="C291" s="75">
        <v>641</v>
      </c>
      <c r="D291" s="75">
        <v>70</v>
      </c>
      <c r="E291" s="76">
        <v>10.9204368174727</v>
      </c>
      <c r="F291" s="75">
        <v>570</v>
      </c>
      <c r="G291" s="76">
        <v>88.923556942277699</v>
      </c>
      <c r="H291" s="68">
        <v>1</v>
      </c>
      <c r="I291" s="77">
        <v>0.15600624024960999</v>
      </c>
      <c r="L291" s="124" t="s">
        <v>82</v>
      </c>
      <c r="M291" s="75">
        <v>641</v>
      </c>
      <c r="N291" s="75">
        <v>466</v>
      </c>
      <c r="O291" s="76">
        <v>72.698907956318251</v>
      </c>
      <c r="P291" s="75">
        <v>175</v>
      </c>
      <c r="Q291" s="77">
        <v>27.301092043681745</v>
      </c>
    </row>
    <row r="292" spans="2:17" x14ac:dyDescent="0.25">
      <c r="B292" s="124" t="s">
        <v>83</v>
      </c>
      <c r="C292" s="75">
        <v>121</v>
      </c>
      <c r="D292" s="75">
        <v>6</v>
      </c>
      <c r="E292" s="76">
        <v>4.9586776859504136</v>
      </c>
      <c r="F292" s="75">
        <v>115</v>
      </c>
      <c r="G292" s="76">
        <v>95.041322314049594</v>
      </c>
      <c r="H292" s="68">
        <v>0</v>
      </c>
      <c r="I292" s="77">
        <v>0</v>
      </c>
      <c r="L292" s="124" t="s">
        <v>83</v>
      </c>
      <c r="M292" s="75">
        <v>121</v>
      </c>
      <c r="N292" s="75">
        <v>37</v>
      </c>
      <c r="O292" s="76">
        <v>30.578512396694212</v>
      </c>
      <c r="P292" s="75">
        <v>84</v>
      </c>
      <c r="Q292" s="77">
        <v>69.421487603305792</v>
      </c>
    </row>
    <row r="293" spans="2:17" x14ac:dyDescent="0.25">
      <c r="B293" s="124" t="s">
        <v>281</v>
      </c>
      <c r="C293" s="75">
        <v>1458</v>
      </c>
      <c r="D293" s="75">
        <v>164</v>
      </c>
      <c r="E293" s="76">
        <v>11.248285322359397</v>
      </c>
      <c r="F293" s="75">
        <v>1294</v>
      </c>
      <c r="G293" s="76">
        <v>88.751714677640607</v>
      </c>
      <c r="H293" s="75">
        <v>0</v>
      </c>
      <c r="I293" s="77">
        <v>0</v>
      </c>
      <c r="L293" s="124" t="s">
        <v>281</v>
      </c>
      <c r="M293" s="75">
        <v>1458</v>
      </c>
      <c r="N293" s="75">
        <v>944</v>
      </c>
      <c r="O293" s="76">
        <v>64.746227709190677</v>
      </c>
      <c r="P293" s="75">
        <v>514</v>
      </c>
      <c r="Q293" s="77">
        <v>35.253772290809323</v>
      </c>
    </row>
    <row r="294" spans="2:17" x14ac:dyDescent="0.25">
      <c r="B294" s="124" t="s">
        <v>282</v>
      </c>
      <c r="C294" s="75">
        <v>171</v>
      </c>
      <c r="D294" s="75">
        <v>9</v>
      </c>
      <c r="E294" s="76">
        <v>5.2631578947368416</v>
      </c>
      <c r="F294" s="75">
        <v>162</v>
      </c>
      <c r="G294" s="76">
        <v>94.73684210526315</v>
      </c>
      <c r="H294" s="75">
        <v>0</v>
      </c>
      <c r="I294" s="77">
        <v>0</v>
      </c>
      <c r="L294" s="124" t="s">
        <v>282</v>
      </c>
      <c r="M294" s="75">
        <v>171</v>
      </c>
      <c r="N294" s="75">
        <v>80</v>
      </c>
      <c r="O294" s="76">
        <v>46.783625730994146</v>
      </c>
      <c r="P294" s="75">
        <v>91</v>
      </c>
      <c r="Q294" s="77">
        <v>53.216374269005854</v>
      </c>
    </row>
    <row r="295" spans="2:17" x14ac:dyDescent="0.25">
      <c r="B295" s="124" t="s">
        <v>84</v>
      </c>
      <c r="C295" s="75">
        <v>90</v>
      </c>
      <c r="D295" s="75">
        <v>4</v>
      </c>
      <c r="E295" s="76">
        <v>4.4444444444444446</v>
      </c>
      <c r="F295" s="75">
        <v>86</v>
      </c>
      <c r="G295" s="76">
        <v>95.555555555555557</v>
      </c>
      <c r="H295" s="68">
        <v>0</v>
      </c>
      <c r="I295" s="77">
        <v>0</v>
      </c>
      <c r="L295" s="124" t="s">
        <v>84</v>
      </c>
      <c r="M295" s="75">
        <v>90</v>
      </c>
      <c r="N295" s="75">
        <v>38</v>
      </c>
      <c r="O295" s="76">
        <v>42.222222222222221</v>
      </c>
      <c r="P295" s="75">
        <v>52</v>
      </c>
      <c r="Q295" s="77">
        <v>57.777777777777771</v>
      </c>
    </row>
    <row r="296" spans="2:17" x14ac:dyDescent="0.25">
      <c r="B296" s="124" t="s">
        <v>283</v>
      </c>
      <c r="C296" s="75">
        <v>218</v>
      </c>
      <c r="D296" s="75">
        <v>17</v>
      </c>
      <c r="E296" s="76">
        <v>7.7981651376146797</v>
      </c>
      <c r="F296" s="75">
        <v>201</v>
      </c>
      <c r="G296" s="76">
        <v>92.201834862385326</v>
      </c>
      <c r="H296" s="68">
        <v>0</v>
      </c>
      <c r="I296" s="77">
        <v>0</v>
      </c>
      <c r="L296" s="124" t="s">
        <v>283</v>
      </c>
      <c r="M296" s="75">
        <v>218</v>
      </c>
      <c r="N296" s="75">
        <v>110</v>
      </c>
      <c r="O296" s="76">
        <v>50.458715596330272</v>
      </c>
      <c r="P296" s="75">
        <v>108</v>
      </c>
      <c r="Q296" s="77">
        <v>49.541284403669728</v>
      </c>
    </row>
    <row r="297" spans="2:17" x14ac:dyDescent="0.25">
      <c r="B297" s="124" t="s">
        <v>85</v>
      </c>
      <c r="C297" s="75">
        <v>173</v>
      </c>
      <c r="D297" s="75">
        <v>19</v>
      </c>
      <c r="E297" s="76">
        <v>10.982658959537572</v>
      </c>
      <c r="F297" s="75">
        <v>154</v>
      </c>
      <c r="G297" s="76">
        <v>89.017341040462426</v>
      </c>
      <c r="H297" s="68">
        <v>0</v>
      </c>
      <c r="I297" s="77">
        <v>0</v>
      </c>
      <c r="L297" s="124" t="s">
        <v>85</v>
      </c>
      <c r="M297" s="75">
        <v>173</v>
      </c>
      <c r="N297" s="75">
        <v>80</v>
      </c>
      <c r="O297" s="76">
        <v>46.24277456647399</v>
      </c>
      <c r="P297" s="75">
        <v>93</v>
      </c>
      <c r="Q297" s="77">
        <v>53.75722543352601</v>
      </c>
    </row>
    <row r="298" spans="2:17" x14ac:dyDescent="0.25">
      <c r="B298" s="124" t="s">
        <v>130</v>
      </c>
      <c r="C298" s="75">
        <v>200</v>
      </c>
      <c r="D298" s="75">
        <v>24</v>
      </c>
      <c r="E298" s="76">
        <v>12</v>
      </c>
      <c r="F298" s="75">
        <v>176</v>
      </c>
      <c r="G298" s="76">
        <v>88</v>
      </c>
      <c r="H298" s="75">
        <v>0</v>
      </c>
      <c r="I298" s="77">
        <v>0</v>
      </c>
      <c r="L298" s="124" t="s">
        <v>130</v>
      </c>
      <c r="M298" s="75">
        <v>200</v>
      </c>
      <c r="N298" s="75">
        <v>73</v>
      </c>
      <c r="O298" s="76">
        <v>36.5</v>
      </c>
      <c r="P298" s="75">
        <v>127</v>
      </c>
      <c r="Q298" s="77">
        <v>63.5</v>
      </c>
    </row>
    <row r="299" spans="2:17" ht="15.75" thickBot="1" x14ac:dyDescent="0.3">
      <c r="B299" s="125" t="s">
        <v>86</v>
      </c>
      <c r="C299" s="70">
        <v>310</v>
      </c>
      <c r="D299" s="70">
        <v>31</v>
      </c>
      <c r="E299" s="81">
        <v>10</v>
      </c>
      <c r="F299" s="70">
        <v>279</v>
      </c>
      <c r="G299" s="81">
        <v>90</v>
      </c>
      <c r="H299" s="70">
        <v>0</v>
      </c>
      <c r="I299" s="82">
        <v>0</v>
      </c>
      <c r="L299" s="125" t="s">
        <v>86</v>
      </c>
      <c r="M299" s="70">
        <v>310</v>
      </c>
      <c r="N299" s="70">
        <v>130</v>
      </c>
      <c r="O299" s="81">
        <v>41.935483870967744</v>
      </c>
      <c r="P299" s="70">
        <v>180</v>
      </c>
      <c r="Q299" s="82">
        <v>58.064516129032263</v>
      </c>
    </row>
    <row r="300" spans="2:17" ht="15.75" thickBot="1" x14ac:dyDescent="0.3">
      <c r="B300" s="158" t="s">
        <v>70</v>
      </c>
      <c r="C300" s="159">
        <v>6966</v>
      </c>
      <c r="D300" s="160">
        <v>731</v>
      </c>
      <c r="E300" s="161">
        <v>10.493827160493826</v>
      </c>
      <c r="F300" s="160">
        <v>6233</v>
      </c>
      <c r="G300" s="161">
        <v>89.477461958082117</v>
      </c>
      <c r="H300" s="160">
        <v>2</v>
      </c>
      <c r="I300" s="162">
        <v>2.8710881424059722E-2</v>
      </c>
      <c r="J300" s="130"/>
      <c r="K300" s="130"/>
      <c r="L300" s="158" t="s">
        <v>70</v>
      </c>
      <c r="M300" s="159">
        <v>6966</v>
      </c>
      <c r="N300" s="160">
        <v>4067</v>
      </c>
      <c r="O300" s="161">
        <v>58.383577375825432</v>
      </c>
      <c r="P300" s="160">
        <v>2899</v>
      </c>
      <c r="Q300" s="162">
        <v>41.616422624174561</v>
      </c>
    </row>
    <row r="301" spans="2:17" x14ac:dyDescent="0.25">
      <c r="B301" s="90" t="s">
        <v>262</v>
      </c>
      <c r="L301" s="90" t="s">
        <v>262</v>
      </c>
    </row>
    <row r="305" spans="2:32" ht="18" x14ac:dyDescent="0.25">
      <c r="B305" s="246" t="s">
        <v>369</v>
      </c>
    </row>
    <row r="308" spans="2:32" ht="29.25" customHeight="1" thickBot="1" x14ac:dyDescent="0.3">
      <c r="B308" s="730" t="s">
        <v>370</v>
      </c>
      <c r="C308" s="730"/>
      <c r="D308" s="730"/>
      <c r="E308" s="730"/>
      <c r="F308" s="730"/>
      <c r="G308" s="730"/>
      <c r="H308" s="730"/>
      <c r="I308" s="730"/>
      <c r="J308" s="730"/>
      <c r="K308" s="730"/>
      <c r="L308" s="730"/>
      <c r="M308" s="730"/>
      <c r="N308" s="730"/>
      <c r="O308" s="730"/>
      <c r="P308" s="730"/>
      <c r="Q308" s="730"/>
      <c r="R308" s="730"/>
      <c r="S308" s="730"/>
      <c r="T308" s="730"/>
      <c r="U308" s="730"/>
      <c r="V308" s="730"/>
      <c r="W308" s="730"/>
      <c r="X308" s="730"/>
      <c r="Y308" s="730"/>
      <c r="Z308" s="730"/>
      <c r="AA308" s="730"/>
      <c r="AB308" s="730"/>
      <c r="AC308" s="730"/>
      <c r="AD308" s="730"/>
    </row>
    <row r="309" spans="2:32" x14ac:dyDescent="0.25">
      <c r="B309" s="649" t="s">
        <v>120</v>
      </c>
      <c r="C309" s="731" t="s">
        <v>340</v>
      </c>
      <c r="D309" s="716" t="s">
        <v>341</v>
      </c>
      <c r="E309" s="733"/>
      <c r="F309" s="716" t="s">
        <v>342</v>
      </c>
      <c r="G309" s="733"/>
      <c r="H309" s="716" t="s">
        <v>343</v>
      </c>
      <c r="I309" s="733"/>
      <c r="J309" s="716" t="s">
        <v>344</v>
      </c>
      <c r="K309" s="733"/>
      <c r="L309" s="716" t="s">
        <v>345</v>
      </c>
      <c r="M309" s="733"/>
      <c r="N309" s="716" t="s">
        <v>346</v>
      </c>
      <c r="O309" s="733"/>
      <c r="P309" s="716" t="s">
        <v>347</v>
      </c>
      <c r="Q309" s="733"/>
      <c r="R309" s="716" t="s">
        <v>348</v>
      </c>
      <c r="S309" s="733"/>
      <c r="T309" s="731" t="s">
        <v>349</v>
      </c>
      <c r="U309" s="716" t="s">
        <v>350</v>
      </c>
      <c r="V309" s="733"/>
      <c r="W309" s="716" t="s">
        <v>351</v>
      </c>
      <c r="X309" s="733"/>
      <c r="Y309" s="716" t="s">
        <v>352</v>
      </c>
      <c r="Z309" s="733"/>
      <c r="AA309" s="716" t="s">
        <v>347</v>
      </c>
      <c r="AB309" s="733"/>
      <c r="AC309" s="716" t="s">
        <v>353</v>
      </c>
      <c r="AD309" s="733"/>
      <c r="AE309" s="716" t="s">
        <v>354</v>
      </c>
      <c r="AF309" s="717"/>
    </row>
    <row r="310" spans="2:32" ht="53.25" thickBot="1" x14ac:dyDescent="0.3">
      <c r="B310" s="650"/>
      <c r="C310" s="732"/>
      <c r="D310" s="216" t="s">
        <v>355</v>
      </c>
      <c r="E310" s="217" t="s">
        <v>235</v>
      </c>
      <c r="F310" s="216" t="s">
        <v>355</v>
      </c>
      <c r="G310" s="217" t="s">
        <v>235</v>
      </c>
      <c r="H310" s="216" t="s">
        <v>356</v>
      </c>
      <c r="I310" s="217" t="s">
        <v>235</v>
      </c>
      <c r="J310" s="216" t="s">
        <v>355</v>
      </c>
      <c r="K310" s="217" t="s">
        <v>235</v>
      </c>
      <c r="L310" s="216" t="s">
        <v>355</v>
      </c>
      <c r="M310" s="217" t="s">
        <v>235</v>
      </c>
      <c r="N310" s="216" t="s">
        <v>355</v>
      </c>
      <c r="O310" s="217" t="s">
        <v>235</v>
      </c>
      <c r="P310" s="216" t="s">
        <v>357</v>
      </c>
      <c r="Q310" s="217" t="s">
        <v>235</v>
      </c>
      <c r="R310" s="216" t="s">
        <v>357</v>
      </c>
      <c r="S310" s="247" t="s">
        <v>235</v>
      </c>
      <c r="T310" s="732"/>
      <c r="U310" s="216" t="s">
        <v>356</v>
      </c>
      <c r="V310" s="217" t="s">
        <v>235</v>
      </c>
      <c r="W310" s="216" t="s">
        <v>356</v>
      </c>
      <c r="X310" s="217" t="s">
        <v>235</v>
      </c>
      <c r="Y310" s="216" t="s">
        <v>356</v>
      </c>
      <c r="Z310" s="217" t="s">
        <v>235</v>
      </c>
      <c r="AA310" s="216" t="s">
        <v>358</v>
      </c>
      <c r="AB310" s="217" t="s">
        <v>235</v>
      </c>
      <c r="AC310" s="216" t="s">
        <v>359</v>
      </c>
      <c r="AD310" s="217" t="s">
        <v>235</v>
      </c>
      <c r="AE310" s="216" t="s">
        <v>356</v>
      </c>
      <c r="AF310" s="218" t="s">
        <v>235</v>
      </c>
    </row>
    <row r="311" spans="2:32" ht="15.75" thickBot="1" x14ac:dyDescent="0.3">
      <c r="B311" s="219" t="s">
        <v>1</v>
      </c>
      <c r="C311" s="220">
        <v>78320</v>
      </c>
      <c r="D311" s="221">
        <v>74632</v>
      </c>
      <c r="E311" s="222">
        <v>0.95291113381001025</v>
      </c>
      <c r="F311" s="221">
        <v>74678</v>
      </c>
      <c r="G311" s="222">
        <v>0.95349846782431047</v>
      </c>
      <c r="H311" s="221">
        <v>76321</v>
      </c>
      <c r="I311" s="222">
        <v>0.97447650663942798</v>
      </c>
      <c r="J311" s="221">
        <v>74706</v>
      </c>
      <c r="K311" s="222">
        <v>0.95385597548518897</v>
      </c>
      <c r="L311" s="221">
        <v>74631</v>
      </c>
      <c r="M311" s="222">
        <v>0.95289836567926456</v>
      </c>
      <c r="N311" s="221">
        <v>75155</v>
      </c>
      <c r="O311" s="222">
        <v>0.95958886618998973</v>
      </c>
      <c r="P311" s="221">
        <v>76045</v>
      </c>
      <c r="Q311" s="222">
        <v>0.9709525025536262</v>
      </c>
      <c r="R311" s="221">
        <v>41829</v>
      </c>
      <c r="S311" s="223">
        <v>0.53407814096016348</v>
      </c>
      <c r="T311" s="220">
        <v>80214</v>
      </c>
      <c r="U311" s="221">
        <v>77080</v>
      </c>
      <c r="V311" s="222">
        <v>0.96092951355125045</v>
      </c>
      <c r="W311" s="221">
        <v>44453</v>
      </c>
      <c r="X311" s="222">
        <v>1.1083601366345026</v>
      </c>
      <c r="Y311" s="221">
        <v>77051</v>
      </c>
      <c r="Z311" s="222">
        <v>0.96056798065175653</v>
      </c>
      <c r="AA311" s="221">
        <v>73908</v>
      </c>
      <c r="AB311" s="222">
        <v>0.92138529433764682</v>
      </c>
      <c r="AC311" s="221">
        <v>58017</v>
      </c>
      <c r="AD311" s="222">
        <v>0.72327773206672152</v>
      </c>
      <c r="AE311" s="221">
        <v>37040</v>
      </c>
      <c r="AF311" s="224">
        <v>0.92352955843119655</v>
      </c>
    </row>
    <row r="312" spans="2:32" ht="15.75" thickBot="1" x14ac:dyDescent="0.3">
      <c r="B312" s="219" t="s">
        <v>70</v>
      </c>
      <c r="C312" s="220">
        <v>7223</v>
      </c>
      <c r="D312" s="221">
        <v>7166</v>
      </c>
      <c r="E312" s="222">
        <v>0.99210854215699851</v>
      </c>
      <c r="F312" s="221">
        <v>7163</v>
      </c>
      <c r="G312" s="222">
        <v>0.99169320227052471</v>
      </c>
      <c r="H312" s="221">
        <v>6622</v>
      </c>
      <c r="I312" s="222">
        <v>0.91679357607642253</v>
      </c>
      <c r="J312" s="221">
        <v>7197</v>
      </c>
      <c r="K312" s="222">
        <v>0.99640038765056071</v>
      </c>
      <c r="L312" s="221">
        <v>7160</v>
      </c>
      <c r="M312" s="222">
        <v>0.99127786238405091</v>
      </c>
      <c r="N312" s="221">
        <v>7068</v>
      </c>
      <c r="O312" s="222">
        <v>0.97854077253218885</v>
      </c>
      <c r="P312" s="221">
        <v>7085</v>
      </c>
      <c r="Q312" s="222">
        <v>0.98089436522220685</v>
      </c>
      <c r="R312" s="221">
        <v>5127</v>
      </c>
      <c r="S312" s="223">
        <v>0.70981586598366331</v>
      </c>
      <c r="T312" s="220">
        <v>7385</v>
      </c>
      <c r="U312" s="221">
        <v>7349</v>
      </c>
      <c r="V312" s="222">
        <v>0.99512525389302642</v>
      </c>
      <c r="W312" s="221">
        <v>3962</v>
      </c>
      <c r="X312" s="222">
        <v>1.0729857819905213</v>
      </c>
      <c r="Y312" s="221">
        <v>7358</v>
      </c>
      <c r="Z312" s="222">
        <v>0.99634394041976981</v>
      </c>
      <c r="AA312" s="221">
        <v>7177</v>
      </c>
      <c r="AB312" s="222">
        <v>0.97183480027081925</v>
      </c>
      <c r="AC312" s="221">
        <v>5927</v>
      </c>
      <c r="AD312" s="222">
        <v>0.80257278266756937</v>
      </c>
      <c r="AE312" s="221">
        <v>3859</v>
      </c>
      <c r="AF312" s="224">
        <v>1.0450914014895059</v>
      </c>
    </row>
    <row r="313" spans="2:32" x14ac:dyDescent="0.25">
      <c r="B313" s="509" t="str">
        <f t="shared" ref="B313:B315" si="4">B277</f>
        <v>Abejorral</v>
      </c>
      <c r="C313" s="230">
        <v>235</v>
      </c>
      <c r="D313" s="231">
        <v>188</v>
      </c>
      <c r="E313" s="232">
        <v>0.8</v>
      </c>
      <c r="F313" s="231">
        <v>186</v>
      </c>
      <c r="G313" s="232">
        <v>0.79148936170212769</v>
      </c>
      <c r="H313" s="231">
        <v>87</v>
      </c>
      <c r="I313" s="232">
        <v>0.37021276595744679</v>
      </c>
      <c r="J313" s="231">
        <v>186</v>
      </c>
      <c r="K313" s="232">
        <v>0.79148936170212769</v>
      </c>
      <c r="L313" s="231">
        <v>186</v>
      </c>
      <c r="M313" s="232">
        <v>0.79148936170212769</v>
      </c>
      <c r="N313" s="231">
        <v>176</v>
      </c>
      <c r="O313" s="232">
        <v>0.74893617021276593</v>
      </c>
      <c r="P313" s="231">
        <v>179</v>
      </c>
      <c r="Q313" s="232">
        <v>0.76170212765957446</v>
      </c>
      <c r="R313" s="231">
        <v>147</v>
      </c>
      <c r="S313" s="233">
        <v>0.62553191489361704</v>
      </c>
      <c r="T313" s="230">
        <v>241</v>
      </c>
      <c r="U313" s="231">
        <v>199</v>
      </c>
      <c r="V313" s="232">
        <v>0.82572614107883813</v>
      </c>
      <c r="W313" s="231">
        <v>116</v>
      </c>
      <c r="X313" s="232">
        <v>0.96265560165975106</v>
      </c>
      <c r="Y313" s="231">
        <v>199</v>
      </c>
      <c r="Z313" s="232">
        <v>0.82572614107883813</v>
      </c>
      <c r="AA313" s="231">
        <v>199</v>
      </c>
      <c r="AB313" s="232">
        <v>0.82572614107883813</v>
      </c>
      <c r="AC313" s="231">
        <v>173</v>
      </c>
      <c r="AD313" s="232">
        <v>0.71784232365145229</v>
      </c>
      <c r="AE313" s="231">
        <v>84</v>
      </c>
      <c r="AF313" s="234">
        <v>0.69709543568464727</v>
      </c>
    </row>
    <row r="314" spans="2:32" x14ac:dyDescent="0.25">
      <c r="B314" s="510" t="str">
        <f t="shared" si="4"/>
        <v>Alejandría</v>
      </c>
      <c r="C314" s="225">
        <v>59</v>
      </c>
      <c r="D314" s="226">
        <v>60</v>
      </c>
      <c r="E314" s="227">
        <v>1.0169491525423728</v>
      </c>
      <c r="F314" s="226">
        <v>60</v>
      </c>
      <c r="G314" s="227">
        <v>1.0169491525423728</v>
      </c>
      <c r="H314" s="226">
        <v>36</v>
      </c>
      <c r="I314" s="227">
        <v>0.61016949152542377</v>
      </c>
      <c r="J314" s="226">
        <v>60</v>
      </c>
      <c r="K314" s="227">
        <v>1.0169491525423728</v>
      </c>
      <c r="L314" s="226">
        <v>60</v>
      </c>
      <c r="M314" s="227">
        <v>1.0169491525423728</v>
      </c>
      <c r="N314" s="226">
        <v>62</v>
      </c>
      <c r="O314" s="227">
        <v>1.0508474576271187</v>
      </c>
      <c r="P314" s="226">
        <v>62</v>
      </c>
      <c r="Q314" s="227">
        <v>1.0508474576271187</v>
      </c>
      <c r="R314" s="226">
        <v>60</v>
      </c>
      <c r="S314" s="228">
        <v>1.0169491525423728</v>
      </c>
      <c r="T314" s="225">
        <v>59</v>
      </c>
      <c r="U314" s="226">
        <v>63</v>
      </c>
      <c r="V314" s="227">
        <v>1.0677966101694916</v>
      </c>
      <c r="W314" s="226">
        <v>34</v>
      </c>
      <c r="X314" s="227">
        <v>1.152542372881356</v>
      </c>
      <c r="Y314" s="226">
        <v>63</v>
      </c>
      <c r="Z314" s="227">
        <v>1.0677966101694916</v>
      </c>
      <c r="AA314" s="226">
        <v>63</v>
      </c>
      <c r="AB314" s="227">
        <v>1.0677966101694916</v>
      </c>
      <c r="AC314" s="226">
        <v>50</v>
      </c>
      <c r="AD314" s="227">
        <v>0.84745762711864403</v>
      </c>
      <c r="AE314" s="226">
        <v>29</v>
      </c>
      <c r="AF314" s="229">
        <v>0.98305084745762716</v>
      </c>
    </row>
    <row r="315" spans="2:32" x14ac:dyDescent="0.25">
      <c r="B315" s="509" t="str">
        <f t="shared" si="4"/>
        <v>Argelia</v>
      </c>
      <c r="C315" s="230">
        <v>128</v>
      </c>
      <c r="D315" s="231">
        <v>132</v>
      </c>
      <c r="E315" s="232">
        <v>1.03125</v>
      </c>
      <c r="F315" s="231">
        <v>132</v>
      </c>
      <c r="G315" s="232">
        <v>1.03125</v>
      </c>
      <c r="H315" s="231">
        <v>30</v>
      </c>
      <c r="I315" s="232">
        <v>0.234375</v>
      </c>
      <c r="J315" s="231">
        <v>132</v>
      </c>
      <c r="K315" s="232">
        <v>1.03125</v>
      </c>
      <c r="L315" s="231">
        <v>132</v>
      </c>
      <c r="M315" s="232">
        <v>1.03125</v>
      </c>
      <c r="N315" s="231">
        <v>133</v>
      </c>
      <c r="O315" s="232">
        <v>1.0390625</v>
      </c>
      <c r="P315" s="231">
        <v>133</v>
      </c>
      <c r="Q315" s="232">
        <v>1.0390625</v>
      </c>
      <c r="R315" s="231">
        <v>60</v>
      </c>
      <c r="S315" s="233">
        <v>0.46875</v>
      </c>
      <c r="T315" s="230">
        <v>136</v>
      </c>
      <c r="U315" s="231">
        <v>117</v>
      </c>
      <c r="V315" s="232">
        <v>0.86029411764705888</v>
      </c>
      <c r="W315" s="231">
        <v>59</v>
      </c>
      <c r="X315" s="232">
        <v>0.86764705882352944</v>
      </c>
      <c r="Y315" s="231">
        <v>117</v>
      </c>
      <c r="Z315" s="232">
        <v>0.86029411764705888</v>
      </c>
      <c r="AA315" s="231">
        <v>117</v>
      </c>
      <c r="AB315" s="232">
        <v>0.86029411764705888</v>
      </c>
      <c r="AC315" s="231">
        <v>25</v>
      </c>
      <c r="AD315" s="232">
        <v>0.18382352941176472</v>
      </c>
      <c r="AE315" s="231">
        <v>59</v>
      </c>
      <c r="AF315" s="234">
        <v>0.86764705882352944</v>
      </c>
    </row>
    <row r="316" spans="2:32" x14ac:dyDescent="0.25">
      <c r="B316" s="510" t="str">
        <f>$B$282</f>
        <v>El Carmen de Viboral</v>
      </c>
      <c r="C316" s="225">
        <v>579</v>
      </c>
      <c r="D316" s="226">
        <v>521</v>
      </c>
      <c r="E316" s="227">
        <v>0.89982728842832471</v>
      </c>
      <c r="F316" s="226">
        <v>521</v>
      </c>
      <c r="G316" s="227">
        <v>0.89982728842832471</v>
      </c>
      <c r="H316" s="226">
        <v>50</v>
      </c>
      <c r="I316" s="227">
        <v>8.6355785837651119E-2</v>
      </c>
      <c r="J316" s="226">
        <v>521</v>
      </c>
      <c r="K316" s="227">
        <v>0.89982728842832471</v>
      </c>
      <c r="L316" s="226">
        <v>521</v>
      </c>
      <c r="M316" s="227">
        <v>0.89982728842832471</v>
      </c>
      <c r="N316" s="226">
        <v>518</v>
      </c>
      <c r="O316" s="227">
        <v>0.89464594127806563</v>
      </c>
      <c r="P316" s="226">
        <v>518</v>
      </c>
      <c r="Q316" s="227">
        <v>0.89464594127806563</v>
      </c>
      <c r="R316" s="226">
        <v>455</v>
      </c>
      <c r="S316" s="228">
        <v>0.78583765112262527</v>
      </c>
      <c r="T316" s="225">
        <v>576</v>
      </c>
      <c r="U316" s="226">
        <v>570</v>
      </c>
      <c r="V316" s="227">
        <v>0.98958333333333337</v>
      </c>
      <c r="W316" s="226">
        <v>303</v>
      </c>
      <c r="X316" s="227">
        <v>1.0520833333333333</v>
      </c>
      <c r="Y316" s="226">
        <v>570</v>
      </c>
      <c r="Z316" s="227">
        <v>0.98958333333333337</v>
      </c>
      <c r="AA316" s="226">
        <v>569</v>
      </c>
      <c r="AB316" s="227">
        <v>0.98784722222222221</v>
      </c>
      <c r="AC316" s="226">
        <v>492</v>
      </c>
      <c r="AD316" s="227">
        <v>0.85416666666666663</v>
      </c>
      <c r="AE316" s="226">
        <v>268</v>
      </c>
      <c r="AF316" s="229">
        <v>0.93055555555555558</v>
      </c>
    </row>
    <row r="317" spans="2:32" x14ac:dyDescent="0.25">
      <c r="B317" s="509" t="str">
        <f t="shared" ref="B317:B318" si="5">B280</f>
        <v>Cocorná</v>
      </c>
      <c r="C317" s="230">
        <v>195</v>
      </c>
      <c r="D317" s="231">
        <v>205</v>
      </c>
      <c r="E317" s="232">
        <v>1.0512820512820513</v>
      </c>
      <c r="F317" s="231">
        <v>205</v>
      </c>
      <c r="G317" s="232">
        <v>1.0512820512820513</v>
      </c>
      <c r="H317" s="231">
        <v>38</v>
      </c>
      <c r="I317" s="232">
        <v>0.19487179487179487</v>
      </c>
      <c r="J317" s="231">
        <v>205</v>
      </c>
      <c r="K317" s="232">
        <v>1.0512820512820513</v>
      </c>
      <c r="L317" s="231">
        <v>205</v>
      </c>
      <c r="M317" s="232">
        <v>1.0512820512820513</v>
      </c>
      <c r="N317" s="231">
        <v>207</v>
      </c>
      <c r="O317" s="232">
        <v>1.0615384615384615</v>
      </c>
      <c r="P317" s="231">
        <v>205</v>
      </c>
      <c r="Q317" s="232">
        <v>1.0512820512820513</v>
      </c>
      <c r="R317" s="231">
        <v>159</v>
      </c>
      <c r="S317" s="233">
        <v>0.81538461538461537</v>
      </c>
      <c r="T317" s="230">
        <v>207</v>
      </c>
      <c r="U317" s="231">
        <v>184</v>
      </c>
      <c r="V317" s="232">
        <v>0.88888888888888884</v>
      </c>
      <c r="W317" s="231">
        <v>92</v>
      </c>
      <c r="X317" s="232">
        <v>0.88888888888888884</v>
      </c>
      <c r="Y317" s="231">
        <v>184</v>
      </c>
      <c r="Z317" s="232">
        <v>0.88888888888888884</v>
      </c>
      <c r="AA317" s="231">
        <v>184</v>
      </c>
      <c r="AB317" s="232">
        <v>0.88888888888888884</v>
      </c>
      <c r="AC317" s="231">
        <v>198</v>
      </c>
      <c r="AD317" s="232">
        <v>0.95652173913043481</v>
      </c>
      <c r="AE317" s="231">
        <v>92</v>
      </c>
      <c r="AF317" s="234">
        <v>0.88888888888888884</v>
      </c>
    </row>
    <row r="318" spans="2:32" x14ac:dyDescent="0.25">
      <c r="B318" s="510" t="str">
        <f t="shared" si="5"/>
        <v>Concepción</v>
      </c>
      <c r="C318" s="225">
        <v>44</v>
      </c>
      <c r="D318" s="226">
        <v>40</v>
      </c>
      <c r="E318" s="227">
        <v>0.90909090909090906</v>
      </c>
      <c r="F318" s="226">
        <v>40</v>
      </c>
      <c r="G318" s="227">
        <v>0.90909090909090906</v>
      </c>
      <c r="H318" s="226">
        <v>13</v>
      </c>
      <c r="I318" s="227">
        <v>0.29545454545454547</v>
      </c>
      <c r="J318" s="226">
        <v>40</v>
      </c>
      <c r="K318" s="227">
        <v>0.90909090909090906</v>
      </c>
      <c r="L318" s="226">
        <v>40</v>
      </c>
      <c r="M318" s="227">
        <v>0.90909090909090906</v>
      </c>
      <c r="N318" s="226">
        <v>44</v>
      </c>
      <c r="O318" s="227">
        <v>1</v>
      </c>
      <c r="P318" s="226">
        <v>45</v>
      </c>
      <c r="Q318" s="227">
        <v>1.0227272727272727</v>
      </c>
      <c r="R318" s="226">
        <v>28</v>
      </c>
      <c r="S318" s="228">
        <v>0.63636363636363635</v>
      </c>
      <c r="T318" s="225">
        <v>49</v>
      </c>
      <c r="U318" s="226">
        <v>40</v>
      </c>
      <c r="V318" s="227">
        <v>0.81632653061224492</v>
      </c>
      <c r="W318" s="226">
        <v>17</v>
      </c>
      <c r="X318" s="227">
        <v>0.69387755102040816</v>
      </c>
      <c r="Y318" s="226">
        <v>40</v>
      </c>
      <c r="Z318" s="227">
        <v>0.81632653061224492</v>
      </c>
      <c r="AA318" s="226">
        <v>39</v>
      </c>
      <c r="AB318" s="227">
        <v>0.79591836734693877</v>
      </c>
      <c r="AC318" s="226">
        <v>39</v>
      </c>
      <c r="AD318" s="227">
        <v>0.79591836734693877</v>
      </c>
      <c r="AE318" s="226">
        <v>22</v>
      </c>
      <c r="AF318" s="229">
        <v>0.89795918367346939</v>
      </c>
    </row>
    <row r="319" spans="2:32" x14ac:dyDescent="0.25">
      <c r="B319" s="509" t="str">
        <f t="shared" ref="B319:B325" si="6">B286</f>
        <v>Granada</v>
      </c>
      <c r="C319" s="230">
        <v>137</v>
      </c>
      <c r="D319" s="231">
        <v>132</v>
      </c>
      <c r="E319" s="232">
        <v>0.96350364963503654</v>
      </c>
      <c r="F319" s="231">
        <v>132</v>
      </c>
      <c r="G319" s="232">
        <v>0.96350364963503654</v>
      </c>
      <c r="H319" s="231">
        <v>13</v>
      </c>
      <c r="I319" s="232">
        <v>9.4890510948905105E-2</v>
      </c>
      <c r="J319" s="231">
        <v>132</v>
      </c>
      <c r="K319" s="232">
        <v>0.96350364963503654</v>
      </c>
      <c r="L319" s="231">
        <v>132</v>
      </c>
      <c r="M319" s="232">
        <v>0.96350364963503654</v>
      </c>
      <c r="N319" s="231">
        <v>135</v>
      </c>
      <c r="O319" s="232">
        <v>0.98540145985401462</v>
      </c>
      <c r="P319" s="231">
        <v>135</v>
      </c>
      <c r="Q319" s="232">
        <v>0.98540145985401462</v>
      </c>
      <c r="R319" s="231">
        <v>93</v>
      </c>
      <c r="S319" s="233">
        <v>0.67883211678832112</v>
      </c>
      <c r="T319" s="230">
        <v>146</v>
      </c>
      <c r="U319" s="231">
        <v>138</v>
      </c>
      <c r="V319" s="232">
        <v>0.9452054794520548</v>
      </c>
      <c r="W319" s="231">
        <v>71</v>
      </c>
      <c r="X319" s="232">
        <v>0.9726027397260274</v>
      </c>
      <c r="Y319" s="231">
        <v>138</v>
      </c>
      <c r="Z319" s="232">
        <v>0.9452054794520548</v>
      </c>
      <c r="AA319" s="231">
        <v>138</v>
      </c>
      <c r="AB319" s="232">
        <v>0.9452054794520548</v>
      </c>
      <c r="AC319" s="231">
        <v>122</v>
      </c>
      <c r="AD319" s="232">
        <v>0.83561643835616439</v>
      </c>
      <c r="AE319" s="231">
        <v>67</v>
      </c>
      <c r="AF319" s="234">
        <v>0.9178082191780822</v>
      </c>
    </row>
    <row r="320" spans="2:32" x14ac:dyDescent="0.25">
      <c r="B320" s="510" t="str">
        <f t="shared" si="6"/>
        <v>Guarne</v>
      </c>
      <c r="C320" s="225">
        <v>426</v>
      </c>
      <c r="D320" s="226">
        <v>393</v>
      </c>
      <c r="E320" s="227">
        <v>0.92253521126760563</v>
      </c>
      <c r="F320" s="226">
        <v>393</v>
      </c>
      <c r="G320" s="227">
        <v>0.92253521126760563</v>
      </c>
      <c r="H320" s="226">
        <v>28</v>
      </c>
      <c r="I320" s="227">
        <v>6.5727699530516437E-2</v>
      </c>
      <c r="J320" s="226">
        <v>393</v>
      </c>
      <c r="K320" s="227">
        <v>0.92253521126760563</v>
      </c>
      <c r="L320" s="226">
        <v>393</v>
      </c>
      <c r="M320" s="227">
        <v>0.92253521126760563</v>
      </c>
      <c r="N320" s="226">
        <v>367</v>
      </c>
      <c r="O320" s="227">
        <v>0.86150234741784038</v>
      </c>
      <c r="P320" s="226">
        <v>369</v>
      </c>
      <c r="Q320" s="227">
        <v>0.86619718309859151</v>
      </c>
      <c r="R320" s="226">
        <v>255</v>
      </c>
      <c r="S320" s="228">
        <v>0.59859154929577463</v>
      </c>
      <c r="T320" s="225">
        <v>469</v>
      </c>
      <c r="U320" s="226">
        <v>401</v>
      </c>
      <c r="V320" s="227">
        <v>0.85501066098081024</v>
      </c>
      <c r="W320" s="226">
        <v>183</v>
      </c>
      <c r="X320" s="227">
        <v>0.78038379530916846</v>
      </c>
      <c r="Y320" s="226">
        <v>400</v>
      </c>
      <c r="Z320" s="227">
        <v>0.85287846481876328</v>
      </c>
      <c r="AA320" s="226">
        <v>401</v>
      </c>
      <c r="AB320" s="227">
        <v>0.85501066098081024</v>
      </c>
      <c r="AC320" s="226">
        <v>323</v>
      </c>
      <c r="AD320" s="227">
        <v>0.68869936034115142</v>
      </c>
      <c r="AE320" s="226">
        <v>221</v>
      </c>
      <c r="AF320" s="229">
        <v>0.94243070362473347</v>
      </c>
    </row>
    <row r="321" spans="2:32" x14ac:dyDescent="0.25">
      <c r="B321" s="509" t="str">
        <f t="shared" si="6"/>
        <v>Guatapé</v>
      </c>
      <c r="C321" s="230">
        <v>69</v>
      </c>
      <c r="D321" s="231">
        <v>79</v>
      </c>
      <c r="E321" s="232">
        <v>1.144927536231884</v>
      </c>
      <c r="F321" s="231">
        <v>79</v>
      </c>
      <c r="G321" s="232">
        <v>1.144927536231884</v>
      </c>
      <c r="H321" s="231">
        <v>1</v>
      </c>
      <c r="I321" s="232">
        <v>1.4492753623188406E-2</v>
      </c>
      <c r="J321" s="231">
        <v>79</v>
      </c>
      <c r="K321" s="232">
        <v>1.144927536231884</v>
      </c>
      <c r="L321" s="231">
        <v>79</v>
      </c>
      <c r="M321" s="232">
        <v>1.144927536231884</v>
      </c>
      <c r="N321" s="231">
        <v>80</v>
      </c>
      <c r="O321" s="232">
        <v>1.1594202898550725</v>
      </c>
      <c r="P321" s="231">
        <v>80</v>
      </c>
      <c r="Q321" s="232">
        <v>1.1594202898550725</v>
      </c>
      <c r="R321" s="231">
        <v>70</v>
      </c>
      <c r="S321" s="233">
        <v>1.0144927536231885</v>
      </c>
      <c r="T321" s="230">
        <v>71</v>
      </c>
      <c r="U321" s="231">
        <v>77</v>
      </c>
      <c r="V321" s="232">
        <v>1.0845070422535212</v>
      </c>
      <c r="W321" s="231">
        <v>42</v>
      </c>
      <c r="X321" s="232">
        <v>1.1830985915492958</v>
      </c>
      <c r="Y321" s="231">
        <v>78</v>
      </c>
      <c r="Z321" s="232">
        <v>1.0985915492957747</v>
      </c>
      <c r="AA321" s="231">
        <v>77</v>
      </c>
      <c r="AB321" s="232">
        <v>1.0845070422535212</v>
      </c>
      <c r="AC321" s="231">
        <v>66</v>
      </c>
      <c r="AD321" s="232">
        <v>0.92957746478873238</v>
      </c>
      <c r="AE321" s="231">
        <v>36</v>
      </c>
      <c r="AF321" s="234">
        <v>1.0140845070422535</v>
      </c>
    </row>
    <row r="322" spans="2:32" x14ac:dyDescent="0.25">
      <c r="B322" s="510" t="str">
        <f t="shared" si="6"/>
        <v>La Ceja</v>
      </c>
      <c r="C322" s="225">
        <v>705</v>
      </c>
      <c r="D322" s="226">
        <v>742</v>
      </c>
      <c r="E322" s="227">
        <v>1.0524822695035461</v>
      </c>
      <c r="F322" s="226">
        <v>743</v>
      </c>
      <c r="G322" s="227">
        <v>1.0539007092198582</v>
      </c>
      <c r="H322" s="226">
        <v>875</v>
      </c>
      <c r="I322" s="227">
        <v>1.2411347517730495</v>
      </c>
      <c r="J322" s="226">
        <v>742</v>
      </c>
      <c r="K322" s="227">
        <v>1.0524822695035461</v>
      </c>
      <c r="L322" s="226">
        <v>742</v>
      </c>
      <c r="M322" s="227">
        <v>1.0524822695035461</v>
      </c>
      <c r="N322" s="226">
        <v>737</v>
      </c>
      <c r="O322" s="227">
        <v>1.0453900709219859</v>
      </c>
      <c r="P322" s="226">
        <v>730</v>
      </c>
      <c r="Q322" s="227">
        <v>1.0354609929078014</v>
      </c>
      <c r="R322" s="226">
        <v>565</v>
      </c>
      <c r="S322" s="228">
        <v>0.8014184397163121</v>
      </c>
      <c r="T322" s="225">
        <v>705</v>
      </c>
      <c r="U322" s="226">
        <v>717</v>
      </c>
      <c r="V322" s="227">
        <v>1.0170212765957447</v>
      </c>
      <c r="W322" s="226">
        <v>396</v>
      </c>
      <c r="X322" s="227">
        <v>1.123404255319149</v>
      </c>
      <c r="Y322" s="226">
        <v>715</v>
      </c>
      <c r="Z322" s="227">
        <v>1.0141843971631206</v>
      </c>
      <c r="AA322" s="226">
        <v>707</v>
      </c>
      <c r="AB322" s="227">
        <v>1.0028368794326241</v>
      </c>
      <c r="AC322" s="226">
        <v>386</v>
      </c>
      <c r="AD322" s="227">
        <v>0.54751773049645391</v>
      </c>
      <c r="AE322" s="226">
        <v>393</v>
      </c>
      <c r="AF322" s="229">
        <v>1.1148936170212767</v>
      </c>
    </row>
    <row r="323" spans="2:32" x14ac:dyDescent="0.25">
      <c r="B323" s="509" t="str">
        <f t="shared" si="6"/>
        <v>La Unión</v>
      </c>
      <c r="C323" s="230">
        <v>262</v>
      </c>
      <c r="D323" s="231">
        <v>282</v>
      </c>
      <c r="E323" s="232">
        <v>1.0763358778625953</v>
      </c>
      <c r="F323" s="231">
        <v>282</v>
      </c>
      <c r="G323" s="232">
        <v>1.0763358778625953</v>
      </c>
      <c r="H323" s="231">
        <v>29</v>
      </c>
      <c r="I323" s="232">
        <v>0.11068702290076336</v>
      </c>
      <c r="J323" s="231">
        <v>282</v>
      </c>
      <c r="K323" s="232">
        <v>1.0763358778625953</v>
      </c>
      <c r="L323" s="231">
        <v>282</v>
      </c>
      <c r="M323" s="232">
        <v>1.0763358778625953</v>
      </c>
      <c r="N323" s="231">
        <v>284</v>
      </c>
      <c r="O323" s="232">
        <v>1.083969465648855</v>
      </c>
      <c r="P323" s="231">
        <v>284</v>
      </c>
      <c r="Q323" s="232">
        <v>1.083969465648855</v>
      </c>
      <c r="R323" s="231">
        <v>262</v>
      </c>
      <c r="S323" s="233">
        <v>1</v>
      </c>
      <c r="T323" s="230">
        <v>269</v>
      </c>
      <c r="U323" s="231">
        <v>289</v>
      </c>
      <c r="V323" s="232">
        <v>1.0743494423791822</v>
      </c>
      <c r="W323" s="231">
        <v>147</v>
      </c>
      <c r="X323" s="232">
        <v>1.0929368029739777</v>
      </c>
      <c r="Y323" s="231">
        <v>289</v>
      </c>
      <c r="Z323" s="232">
        <v>1.0743494423791822</v>
      </c>
      <c r="AA323" s="231">
        <v>289</v>
      </c>
      <c r="AB323" s="232">
        <v>1.0743494423791822</v>
      </c>
      <c r="AC323" s="231">
        <v>204</v>
      </c>
      <c r="AD323" s="232">
        <v>0.75836431226765799</v>
      </c>
      <c r="AE323" s="231">
        <v>143</v>
      </c>
      <c r="AF323" s="234">
        <v>1.0631970260223049</v>
      </c>
    </row>
    <row r="324" spans="2:32" x14ac:dyDescent="0.25">
      <c r="B324" s="510" t="str">
        <f t="shared" si="6"/>
        <v>Marinilla</v>
      </c>
      <c r="C324" s="225">
        <v>622</v>
      </c>
      <c r="D324" s="226">
        <v>599</v>
      </c>
      <c r="E324" s="227">
        <v>0.96302250803858525</v>
      </c>
      <c r="F324" s="226">
        <v>599</v>
      </c>
      <c r="G324" s="227">
        <v>0.96302250803858525</v>
      </c>
      <c r="H324" s="226">
        <v>64</v>
      </c>
      <c r="I324" s="227">
        <v>0.10289389067524116</v>
      </c>
      <c r="J324" s="226">
        <v>599</v>
      </c>
      <c r="K324" s="227">
        <v>0.96302250803858525</v>
      </c>
      <c r="L324" s="226">
        <v>599</v>
      </c>
      <c r="M324" s="227">
        <v>0.96302250803858525</v>
      </c>
      <c r="N324" s="226">
        <v>579</v>
      </c>
      <c r="O324" s="227">
        <v>0.93086816720257237</v>
      </c>
      <c r="P324" s="226">
        <v>581</v>
      </c>
      <c r="Q324" s="227">
        <v>0.93408360128617363</v>
      </c>
      <c r="R324" s="226">
        <v>397</v>
      </c>
      <c r="S324" s="228">
        <v>0.63826366559485526</v>
      </c>
      <c r="T324" s="225">
        <v>653</v>
      </c>
      <c r="U324" s="226">
        <v>630</v>
      </c>
      <c r="V324" s="227">
        <v>0.96477794793261873</v>
      </c>
      <c r="W324" s="226">
        <v>332</v>
      </c>
      <c r="X324" s="227">
        <v>1.0168453292496171</v>
      </c>
      <c r="Y324" s="226">
        <v>634</v>
      </c>
      <c r="Z324" s="227">
        <v>0.9709035222052067</v>
      </c>
      <c r="AA324" s="226">
        <v>633</v>
      </c>
      <c r="AB324" s="227">
        <v>0.96937212863705968</v>
      </c>
      <c r="AC324" s="226">
        <v>648</v>
      </c>
      <c r="AD324" s="227">
        <v>0.99234303215926489</v>
      </c>
      <c r="AE324" s="226">
        <v>292</v>
      </c>
      <c r="AF324" s="229">
        <v>0.89433384379785608</v>
      </c>
    </row>
    <row r="325" spans="2:32" x14ac:dyDescent="0.25">
      <c r="B325" s="509" t="str">
        <f t="shared" si="6"/>
        <v>Nariño</v>
      </c>
      <c r="C325" s="230">
        <v>148</v>
      </c>
      <c r="D325" s="231">
        <v>125</v>
      </c>
      <c r="E325" s="232">
        <v>0.84459459459459463</v>
      </c>
      <c r="F325" s="231">
        <v>125</v>
      </c>
      <c r="G325" s="232">
        <v>0.84459459459459463</v>
      </c>
      <c r="H325" s="231">
        <v>48</v>
      </c>
      <c r="I325" s="232">
        <v>0.32432432432432434</v>
      </c>
      <c r="J325" s="231">
        <v>125</v>
      </c>
      <c r="K325" s="232">
        <v>0.84459459459459463</v>
      </c>
      <c r="L325" s="231">
        <v>125</v>
      </c>
      <c r="M325" s="232">
        <v>0.84459459459459463</v>
      </c>
      <c r="N325" s="231">
        <v>124</v>
      </c>
      <c r="O325" s="232">
        <v>0.83783783783783783</v>
      </c>
      <c r="P325" s="231">
        <v>124</v>
      </c>
      <c r="Q325" s="232">
        <v>0.83783783783783783</v>
      </c>
      <c r="R325" s="231">
        <v>93</v>
      </c>
      <c r="S325" s="233">
        <v>0.6283783783783784</v>
      </c>
      <c r="T325" s="230">
        <v>164</v>
      </c>
      <c r="U325" s="231">
        <v>138</v>
      </c>
      <c r="V325" s="232">
        <v>0.84146341463414631</v>
      </c>
      <c r="W325" s="231">
        <v>82</v>
      </c>
      <c r="X325" s="232">
        <v>1</v>
      </c>
      <c r="Y325" s="231">
        <v>140</v>
      </c>
      <c r="Z325" s="232">
        <v>0.85365853658536583</v>
      </c>
      <c r="AA325" s="231">
        <v>138</v>
      </c>
      <c r="AB325" s="232">
        <v>0.84146341463414631</v>
      </c>
      <c r="AC325" s="231">
        <v>151</v>
      </c>
      <c r="AD325" s="232">
        <v>0.92073170731707321</v>
      </c>
      <c r="AE325" s="231">
        <v>67</v>
      </c>
      <c r="AF325" s="234">
        <v>0.81707317073170727</v>
      </c>
    </row>
    <row r="326" spans="2:32" x14ac:dyDescent="0.25">
      <c r="B326" s="510" t="str">
        <f t="shared" ref="B326:B327" si="7">B283</f>
        <v>El Peñol</v>
      </c>
      <c r="C326" s="225">
        <v>225</v>
      </c>
      <c r="D326" s="226">
        <v>233</v>
      </c>
      <c r="E326" s="227">
        <v>1.0355555555555556</v>
      </c>
      <c r="F326" s="226">
        <v>233</v>
      </c>
      <c r="G326" s="227">
        <v>1.0355555555555556</v>
      </c>
      <c r="H326" s="226">
        <v>19</v>
      </c>
      <c r="I326" s="227">
        <v>8.4444444444444447E-2</v>
      </c>
      <c r="J326" s="226">
        <v>233</v>
      </c>
      <c r="K326" s="227">
        <v>1.0355555555555556</v>
      </c>
      <c r="L326" s="226">
        <v>233</v>
      </c>
      <c r="M326" s="227">
        <v>1.0355555555555556</v>
      </c>
      <c r="N326" s="226">
        <v>240</v>
      </c>
      <c r="O326" s="227">
        <v>1.0666666666666667</v>
      </c>
      <c r="P326" s="226">
        <v>239</v>
      </c>
      <c r="Q326" s="227">
        <v>1.0622222222222222</v>
      </c>
      <c r="R326" s="226">
        <v>156</v>
      </c>
      <c r="S326" s="228">
        <v>0.69333333333333336</v>
      </c>
      <c r="T326" s="225">
        <v>219</v>
      </c>
      <c r="U326" s="226">
        <v>218</v>
      </c>
      <c r="V326" s="227">
        <v>0.99543378995433784</v>
      </c>
      <c r="W326" s="226">
        <v>100</v>
      </c>
      <c r="X326" s="227">
        <v>0.91324200913242004</v>
      </c>
      <c r="Y326" s="226">
        <v>218</v>
      </c>
      <c r="Z326" s="227">
        <v>0.99543378995433784</v>
      </c>
      <c r="AA326" s="226">
        <v>218</v>
      </c>
      <c r="AB326" s="227">
        <v>0.99543378995433784</v>
      </c>
      <c r="AC326" s="226">
        <v>237</v>
      </c>
      <c r="AD326" s="227">
        <v>1.0821917808219179</v>
      </c>
      <c r="AE326" s="226">
        <v>117</v>
      </c>
      <c r="AF326" s="229">
        <v>1.0684931506849316</v>
      </c>
    </row>
    <row r="327" spans="2:32" x14ac:dyDescent="0.25">
      <c r="B327" s="509" t="str">
        <f t="shared" si="7"/>
        <v>El Retiro</v>
      </c>
      <c r="C327" s="230">
        <v>128</v>
      </c>
      <c r="D327" s="231">
        <v>122</v>
      </c>
      <c r="E327" s="232">
        <v>0.953125</v>
      </c>
      <c r="F327" s="231">
        <v>123</v>
      </c>
      <c r="G327" s="232">
        <v>0.9609375</v>
      </c>
      <c r="H327" s="231">
        <v>3</v>
      </c>
      <c r="I327" s="232">
        <v>2.34375E-2</v>
      </c>
      <c r="J327" s="231">
        <v>122</v>
      </c>
      <c r="K327" s="232">
        <v>0.953125</v>
      </c>
      <c r="L327" s="231">
        <v>122</v>
      </c>
      <c r="M327" s="232">
        <v>0.953125</v>
      </c>
      <c r="N327" s="231">
        <v>116</v>
      </c>
      <c r="O327" s="232">
        <v>0.90625</v>
      </c>
      <c r="P327" s="231">
        <v>117</v>
      </c>
      <c r="Q327" s="232">
        <v>0.9140625</v>
      </c>
      <c r="R327" s="231">
        <v>78</v>
      </c>
      <c r="S327" s="233">
        <v>0.609375</v>
      </c>
      <c r="T327" s="230">
        <v>125</v>
      </c>
      <c r="U327" s="231">
        <v>118</v>
      </c>
      <c r="V327" s="232">
        <v>0.94399999999999995</v>
      </c>
      <c r="W327" s="231">
        <v>71</v>
      </c>
      <c r="X327" s="232">
        <v>1.1359999999999999</v>
      </c>
      <c r="Y327" s="231">
        <v>119</v>
      </c>
      <c r="Z327" s="232">
        <v>0.95199999999999996</v>
      </c>
      <c r="AA327" s="231">
        <v>119</v>
      </c>
      <c r="AB327" s="232">
        <v>0.95199999999999996</v>
      </c>
      <c r="AC327" s="231">
        <v>111</v>
      </c>
      <c r="AD327" s="232">
        <v>0.88800000000000001</v>
      </c>
      <c r="AE327" s="231">
        <v>50</v>
      </c>
      <c r="AF327" s="234">
        <v>0.8</v>
      </c>
    </row>
    <row r="328" spans="2:32" x14ac:dyDescent="0.25">
      <c r="B328" s="510" t="str">
        <f t="shared" ref="B328:B333" si="8">B293</f>
        <v>Rionegro</v>
      </c>
      <c r="C328" s="225">
        <v>1446</v>
      </c>
      <c r="D328" s="226">
        <v>1546</v>
      </c>
      <c r="E328" s="227">
        <v>1.0691562932226832</v>
      </c>
      <c r="F328" s="226">
        <v>1544</v>
      </c>
      <c r="G328" s="227">
        <v>1.0677731673582296</v>
      </c>
      <c r="H328" s="226">
        <v>4961</v>
      </c>
      <c r="I328" s="227">
        <v>3.4308437067773165</v>
      </c>
      <c r="J328" s="226">
        <v>1545</v>
      </c>
      <c r="K328" s="227">
        <v>1.0684647302904564</v>
      </c>
      <c r="L328" s="226">
        <v>1544</v>
      </c>
      <c r="M328" s="227">
        <v>1.0677731673582296</v>
      </c>
      <c r="N328" s="226">
        <v>1539</v>
      </c>
      <c r="O328" s="227">
        <v>1.0643153526970954</v>
      </c>
      <c r="P328" s="226">
        <v>1550</v>
      </c>
      <c r="Q328" s="227">
        <v>1.0719225449515906</v>
      </c>
      <c r="R328" s="226">
        <v>992</v>
      </c>
      <c r="S328" s="228">
        <v>0.68603042876901799</v>
      </c>
      <c r="T328" s="225">
        <v>1432</v>
      </c>
      <c r="U328" s="226">
        <v>1576</v>
      </c>
      <c r="V328" s="227">
        <v>1.1005586592178771</v>
      </c>
      <c r="W328" s="226">
        <v>928</v>
      </c>
      <c r="X328" s="227">
        <v>1.2960893854748603</v>
      </c>
      <c r="Y328" s="226">
        <v>1580</v>
      </c>
      <c r="Z328" s="227">
        <v>1.1033519553072626</v>
      </c>
      <c r="AA328" s="226">
        <v>1413</v>
      </c>
      <c r="AB328" s="227">
        <v>0.98673184357541899</v>
      </c>
      <c r="AC328" s="226">
        <v>1254</v>
      </c>
      <c r="AD328" s="227">
        <v>0.87569832402234637</v>
      </c>
      <c r="AE328" s="226">
        <v>1023</v>
      </c>
      <c r="AF328" s="229">
        <v>1.4287709497206704</v>
      </c>
    </row>
    <row r="329" spans="2:32" x14ac:dyDescent="0.25">
      <c r="B329" s="509" t="str">
        <f t="shared" si="8"/>
        <v>San Carlos</v>
      </c>
      <c r="C329" s="230">
        <v>202</v>
      </c>
      <c r="D329" s="231">
        <v>216</v>
      </c>
      <c r="E329" s="232">
        <v>1.0693069306930694</v>
      </c>
      <c r="F329" s="231">
        <v>216</v>
      </c>
      <c r="G329" s="232">
        <v>1.0693069306930694</v>
      </c>
      <c r="H329" s="231">
        <v>25</v>
      </c>
      <c r="I329" s="232">
        <v>0.12376237623762376</v>
      </c>
      <c r="J329" s="231">
        <v>216</v>
      </c>
      <c r="K329" s="232">
        <v>1.0693069306930694</v>
      </c>
      <c r="L329" s="231">
        <v>216</v>
      </c>
      <c r="M329" s="232">
        <v>1.0693069306930694</v>
      </c>
      <c r="N329" s="231">
        <v>201</v>
      </c>
      <c r="O329" s="232">
        <v>0.99504950495049505</v>
      </c>
      <c r="P329" s="231">
        <v>202</v>
      </c>
      <c r="Q329" s="232">
        <v>1</v>
      </c>
      <c r="R329" s="231">
        <v>169</v>
      </c>
      <c r="S329" s="233">
        <v>0.8366336633663366</v>
      </c>
      <c r="T329" s="230">
        <v>220</v>
      </c>
      <c r="U329" s="231">
        <v>223</v>
      </c>
      <c r="V329" s="232">
        <v>1.0136363636363637</v>
      </c>
      <c r="W329" s="231">
        <v>112</v>
      </c>
      <c r="X329" s="232">
        <v>1.0181818181818181</v>
      </c>
      <c r="Y329" s="231">
        <v>223</v>
      </c>
      <c r="Z329" s="232">
        <v>1.0136363636363637</v>
      </c>
      <c r="AA329" s="231">
        <v>223</v>
      </c>
      <c r="AB329" s="232">
        <v>1.0136363636363637</v>
      </c>
      <c r="AC329" s="231">
        <v>219</v>
      </c>
      <c r="AD329" s="232">
        <v>0.99545454545454548</v>
      </c>
      <c r="AE329" s="231">
        <v>111</v>
      </c>
      <c r="AF329" s="234">
        <v>1.009090909090909</v>
      </c>
    </row>
    <row r="330" spans="2:32" x14ac:dyDescent="0.25">
      <c r="B330" s="510" t="str">
        <f t="shared" si="8"/>
        <v>San Francisco</v>
      </c>
      <c r="C330" s="225">
        <v>106</v>
      </c>
      <c r="D330" s="226">
        <v>103</v>
      </c>
      <c r="E330" s="227">
        <v>0.97169811320754718</v>
      </c>
      <c r="F330" s="226">
        <v>103</v>
      </c>
      <c r="G330" s="227">
        <v>0.97169811320754718</v>
      </c>
      <c r="H330" s="226">
        <v>37</v>
      </c>
      <c r="I330" s="227">
        <v>0.34905660377358488</v>
      </c>
      <c r="J330" s="226">
        <v>103</v>
      </c>
      <c r="K330" s="227">
        <v>0.97169811320754718</v>
      </c>
      <c r="L330" s="226">
        <v>103</v>
      </c>
      <c r="M330" s="227">
        <v>0.97169811320754718</v>
      </c>
      <c r="N330" s="226">
        <v>104</v>
      </c>
      <c r="O330" s="227">
        <v>0.98113207547169812</v>
      </c>
      <c r="P330" s="226">
        <v>104</v>
      </c>
      <c r="Q330" s="227">
        <v>0.98113207547169812</v>
      </c>
      <c r="R330" s="226">
        <v>83</v>
      </c>
      <c r="S330" s="228">
        <v>0.78301886792452835</v>
      </c>
      <c r="T330" s="225">
        <v>101</v>
      </c>
      <c r="U330" s="226">
        <v>127</v>
      </c>
      <c r="V330" s="227">
        <v>1.2574257425742574</v>
      </c>
      <c r="W330" s="226">
        <v>75</v>
      </c>
      <c r="X330" s="227">
        <v>1.4851485148514851</v>
      </c>
      <c r="Y330" s="226">
        <v>125</v>
      </c>
      <c r="Z330" s="227">
        <v>1.2376237623762376</v>
      </c>
      <c r="AA330" s="226">
        <v>127</v>
      </c>
      <c r="AB330" s="227">
        <v>1.2574257425742574</v>
      </c>
      <c r="AC330" s="226">
        <v>156</v>
      </c>
      <c r="AD330" s="227">
        <v>1.5445544554455446</v>
      </c>
      <c r="AE330" s="226">
        <v>53</v>
      </c>
      <c r="AF330" s="229">
        <v>1.0495049504950495</v>
      </c>
    </row>
    <row r="331" spans="2:32" x14ac:dyDescent="0.25">
      <c r="B331" s="509" t="str">
        <f t="shared" si="8"/>
        <v>San Luis</v>
      </c>
      <c r="C331" s="230">
        <v>243</v>
      </c>
      <c r="D331" s="231">
        <v>250</v>
      </c>
      <c r="E331" s="232">
        <v>1.0288065843621399</v>
      </c>
      <c r="F331" s="231">
        <v>249</v>
      </c>
      <c r="G331" s="232">
        <v>1.0246913580246915</v>
      </c>
      <c r="H331" s="231">
        <v>86</v>
      </c>
      <c r="I331" s="232">
        <v>0.35390946502057613</v>
      </c>
      <c r="J331" s="231">
        <v>249</v>
      </c>
      <c r="K331" s="232">
        <v>1.0246913580246915</v>
      </c>
      <c r="L331" s="231">
        <v>249</v>
      </c>
      <c r="M331" s="232">
        <v>1.0246913580246915</v>
      </c>
      <c r="N331" s="231">
        <v>245</v>
      </c>
      <c r="O331" s="232">
        <v>1.0082304526748971</v>
      </c>
      <c r="P331" s="231">
        <v>248</v>
      </c>
      <c r="Q331" s="232">
        <v>1.0205761316872428</v>
      </c>
      <c r="R331" s="231">
        <v>145</v>
      </c>
      <c r="S331" s="233">
        <v>0.5967078189300411</v>
      </c>
      <c r="T331" s="230">
        <v>240</v>
      </c>
      <c r="U331" s="231">
        <v>264</v>
      </c>
      <c r="V331" s="232">
        <v>1.1000000000000001</v>
      </c>
      <c r="W331" s="231">
        <v>156</v>
      </c>
      <c r="X331" s="232">
        <v>1.3</v>
      </c>
      <c r="Y331" s="231">
        <v>264</v>
      </c>
      <c r="Z331" s="232">
        <v>1.1000000000000001</v>
      </c>
      <c r="AA331" s="231">
        <v>264</v>
      </c>
      <c r="AB331" s="232">
        <v>1.1000000000000001</v>
      </c>
      <c r="AC331" s="231">
        <v>170</v>
      </c>
      <c r="AD331" s="232">
        <v>0.70833333333333337</v>
      </c>
      <c r="AE331" s="231">
        <v>108</v>
      </c>
      <c r="AF331" s="234">
        <v>0.9</v>
      </c>
    </row>
    <row r="332" spans="2:32" x14ac:dyDescent="0.25">
      <c r="B332" s="510" t="str">
        <f t="shared" si="8"/>
        <v>San Rafael</v>
      </c>
      <c r="C332" s="225">
        <v>181</v>
      </c>
      <c r="D332" s="226">
        <v>188</v>
      </c>
      <c r="E332" s="227">
        <v>1.0386740331491713</v>
      </c>
      <c r="F332" s="226">
        <v>188</v>
      </c>
      <c r="G332" s="227">
        <v>1.0386740331491713</v>
      </c>
      <c r="H332" s="226">
        <v>39</v>
      </c>
      <c r="I332" s="227">
        <v>0.21546961325966851</v>
      </c>
      <c r="J332" s="226">
        <v>188</v>
      </c>
      <c r="K332" s="227">
        <v>1.0386740331491713</v>
      </c>
      <c r="L332" s="226">
        <v>188</v>
      </c>
      <c r="M332" s="227">
        <v>1.0386740331491713</v>
      </c>
      <c r="N332" s="226">
        <v>188</v>
      </c>
      <c r="O332" s="227">
        <v>1.0386740331491713</v>
      </c>
      <c r="P332" s="226">
        <v>188</v>
      </c>
      <c r="Q332" s="227">
        <v>1.0386740331491713</v>
      </c>
      <c r="R332" s="226">
        <v>95</v>
      </c>
      <c r="S332" s="228">
        <v>0.52486187845303867</v>
      </c>
      <c r="T332" s="225">
        <v>177</v>
      </c>
      <c r="U332" s="226">
        <v>179</v>
      </c>
      <c r="V332" s="227">
        <v>1.0112994350282485</v>
      </c>
      <c r="W332" s="226">
        <v>80</v>
      </c>
      <c r="X332" s="227">
        <v>0.903954802259887</v>
      </c>
      <c r="Y332" s="226">
        <v>179</v>
      </c>
      <c r="Z332" s="227">
        <v>1.0112994350282485</v>
      </c>
      <c r="AA332" s="226">
        <v>179</v>
      </c>
      <c r="AB332" s="227">
        <v>1.0112994350282485</v>
      </c>
      <c r="AC332" s="226">
        <v>26</v>
      </c>
      <c r="AD332" s="227">
        <v>0.14689265536723164</v>
      </c>
      <c r="AE332" s="226">
        <v>99</v>
      </c>
      <c r="AF332" s="229">
        <v>1.1186440677966101</v>
      </c>
    </row>
    <row r="333" spans="2:32" x14ac:dyDescent="0.25">
      <c r="B333" s="509" t="str">
        <f t="shared" si="8"/>
        <v>San Vicente</v>
      </c>
      <c r="C333" s="230">
        <v>202</v>
      </c>
      <c r="D333" s="231">
        <v>189</v>
      </c>
      <c r="E333" s="232">
        <v>0.9356435643564357</v>
      </c>
      <c r="F333" s="231">
        <v>189</v>
      </c>
      <c r="G333" s="232">
        <v>0.9356435643564357</v>
      </c>
      <c r="H333" s="231">
        <v>21</v>
      </c>
      <c r="I333" s="232">
        <v>0.10396039603960396</v>
      </c>
      <c r="J333" s="231">
        <v>189</v>
      </c>
      <c r="K333" s="232">
        <v>0.9356435643564357</v>
      </c>
      <c r="L333" s="231">
        <v>189</v>
      </c>
      <c r="M333" s="232">
        <v>0.9356435643564357</v>
      </c>
      <c r="N333" s="231">
        <v>175</v>
      </c>
      <c r="O333" s="232">
        <v>0.86633663366336633</v>
      </c>
      <c r="P333" s="231">
        <v>175</v>
      </c>
      <c r="Q333" s="232">
        <v>0.86633663366336633</v>
      </c>
      <c r="R333" s="231">
        <v>144</v>
      </c>
      <c r="S333" s="233">
        <v>0.71287128712871284</v>
      </c>
      <c r="T333" s="230">
        <v>197</v>
      </c>
      <c r="U333" s="231">
        <v>198</v>
      </c>
      <c r="V333" s="232">
        <v>1.0050761421319796</v>
      </c>
      <c r="W333" s="231">
        <v>105</v>
      </c>
      <c r="X333" s="232">
        <v>1.0659898477157361</v>
      </c>
      <c r="Y333" s="231">
        <v>198</v>
      </c>
      <c r="Z333" s="232">
        <v>1.0050761421319796</v>
      </c>
      <c r="AA333" s="231">
        <v>198</v>
      </c>
      <c r="AB333" s="232">
        <v>1.0050761421319796</v>
      </c>
      <c r="AC333" s="231">
        <v>174</v>
      </c>
      <c r="AD333" s="232">
        <v>0.88324873096446699</v>
      </c>
      <c r="AE333" s="231">
        <v>93</v>
      </c>
      <c r="AF333" s="234">
        <v>0.9441624365482234</v>
      </c>
    </row>
    <row r="334" spans="2:32" x14ac:dyDescent="0.25">
      <c r="B334" s="510" t="str">
        <f>$B$285</f>
        <v>El Santuario</v>
      </c>
      <c r="C334" s="225">
        <v>450</v>
      </c>
      <c r="D334" s="226">
        <v>486</v>
      </c>
      <c r="E334" s="227">
        <v>1.08</v>
      </c>
      <c r="F334" s="226">
        <v>486</v>
      </c>
      <c r="G334" s="227">
        <v>1.08</v>
      </c>
      <c r="H334" s="226">
        <v>30</v>
      </c>
      <c r="I334" s="227">
        <v>6.6666666666666666E-2</v>
      </c>
      <c r="J334" s="226">
        <v>486</v>
      </c>
      <c r="K334" s="227">
        <v>1.08</v>
      </c>
      <c r="L334" s="226">
        <v>486</v>
      </c>
      <c r="M334" s="227">
        <v>1.08</v>
      </c>
      <c r="N334" s="226">
        <v>488</v>
      </c>
      <c r="O334" s="227">
        <v>1.0844444444444445</v>
      </c>
      <c r="P334" s="226">
        <v>489</v>
      </c>
      <c r="Q334" s="227">
        <v>1.0866666666666667</v>
      </c>
      <c r="R334" s="226">
        <v>379</v>
      </c>
      <c r="S334" s="228">
        <v>0.84222222222222221</v>
      </c>
      <c r="T334" s="225">
        <v>481</v>
      </c>
      <c r="U334" s="226">
        <v>501</v>
      </c>
      <c r="V334" s="227">
        <v>1.0415800415800416</v>
      </c>
      <c r="W334" s="226">
        <v>252</v>
      </c>
      <c r="X334" s="227">
        <v>1.0478170478170479</v>
      </c>
      <c r="Y334" s="226">
        <v>503</v>
      </c>
      <c r="Z334" s="227">
        <v>1.0457380457380456</v>
      </c>
      <c r="AA334" s="226">
        <v>500</v>
      </c>
      <c r="AB334" s="227">
        <v>1.0395010395010396</v>
      </c>
      <c r="AC334" s="226">
        <v>360</v>
      </c>
      <c r="AD334" s="227">
        <v>0.74844074844074848</v>
      </c>
      <c r="AE334" s="226">
        <v>250</v>
      </c>
      <c r="AF334" s="229">
        <v>1.0395010395010396</v>
      </c>
    </row>
    <row r="335" spans="2:32" ht="15.75" thickBot="1" x14ac:dyDescent="0.3">
      <c r="B335" s="511" t="str">
        <f>$B$299</f>
        <v>Sonsón</v>
      </c>
      <c r="C335" s="248">
        <v>431</v>
      </c>
      <c r="D335" s="249">
        <v>335</v>
      </c>
      <c r="E335" s="250">
        <v>0.77726218097447797</v>
      </c>
      <c r="F335" s="249">
        <v>335</v>
      </c>
      <c r="G335" s="250">
        <v>0.77726218097447797</v>
      </c>
      <c r="H335" s="249">
        <v>89</v>
      </c>
      <c r="I335" s="250">
        <v>0.20649651972157773</v>
      </c>
      <c r="J335" s="249">
        <v>370</v>
      </c>
      <c r="K335" s="250">
        <v>0.85846867749419953</v>
      </c>
      <c r="L335" s="249">
        <v>334</v>
      </c>
      <c r="M335" s="250">
        <v>0.77494199535962882</v>
      </c>
      <c r="N335" s="249">
        <v>326</v>
      </c>
      <c r="O335" s="250">
        <v>0.75638051044083532</v>
      </c>
      <c r="P335" s="249">
        <v>328</v>
      </c>
      <c r="Q335" s="250">
        <v>0.76102088167053361</v>
      </c>
      <c r="R335" s="249">
        <v>242</v>
      </c>
      <c r="S335" s="251">
        <v>0.56148491879350348</v>
      </c>
      <c r="T335" s="248">
        <v>448</v>
      </c>
      <c r="U335" s="249">
        <v>382</v>
      </c>
      <c r="V335" s="250">
        <v>0.8526785714285714</v>
      </c>
      <c r="W335" s="249">
        <v>209</v>
      </c>
      <c r="X335" s="250">
        <v>0.9330357142857143</v>
      </c>
      <c r="Y335" s="249">
        <v>382</v>
      </c>
      <c r="Z335" s="250">
        <v>0.8526785714285714</v>
      </c>
      <c r="AA335" s="249">
        <v>382</v>
      </c>
      <c r="AB335" s="250">
        <v>0.8526785714285714</v>
      </c>
      <c r="AC335" s="249">
        <v>343</v>
      </c>
      <c r="AD335" s="250">
        <v>0.765625</v>
      </c>
      <c r="AE335" s="249">
        <v>182</v>
      </c>
      <c r="AF335" s="252">
        <v>0.8125</v>
      </c>
    </row>
    <row r="336" spans="2:32" x14ac:dyDescent="0.25">
      <c r="B336" s="718" t="s">
        <v>360</v>
      </c>
      <c r="C336" s="718"/>
      <c r="D336" s="718"/>
      <c r="E336" s="718"/>
      <c r="F336" s="718"/>
      <c r="G336" s="718"/>
      <c r="H336" s="718"/>
      <c r="I336" s="718"/>
      <c r="J336" s="718"/>
      <c r="K336" s="240"/>
      <c r="L336" s="240"/>
      <c r="M336" s="240"/>
      <c r="N336" s="241"/>
      <c r="O336" s="240"/>
      <c r="P336" s="240"/>
      <c r="Q336" s="240"/>
      <c r="R336" s="240"/>
      <c r="S336" s="240"/>
      <c r="T336" s="240"/>
      <c r="U336" s="241"/>
      <c r="V336" s="240"/>
      <c r="W336" s="241"/>
      <c r="X336" s="240"/>
    </row>
    <row r="337" spans="2:24" x14ac:dyDescent="0.25">
      <c r="B337" s="590" t="s">
        <v>361</v>
      </c>
      <c r="C337" s="590"/>
      <c r="D337" s="590"/>
      <c r="E337" s="590"/>
      <c r="F337" s="590"/>
      <c r="G337" s="590"/>
      <c r="H337" s="590"/>
      <c r="I337" s="590"/>
      <c r="J337" s="590"/>
      <c r="K337" s="590"/>
      <c r="L337" s="242"/>
      <c r="M337" s="242"/>
      <c r="N337" s="241"/>
      <c r="O337" s="243"/>
      <c r="P337" s="243"/>
      <c r="Q337" s="243"/>
      <c r="R337" s="243"/>
      <c r="S337" s="243"/>
      <c r="T337" s="243"/>
      <c r="U337" s="241"/>
      <c r="V337" s="243"/>
      <c r="W337" s="241"/>
      <c r="X337" s="243"/>
    </row>
    <row r="338" spans="2:24" x14ac:dyDescent="0.25">
      <c r="B338" s="590" t="s">
        <v>362</v>
      </c>
      <c r="C338" s="590"/>
      <c r="D338" s="590"/>
      <c r="E338" s="590"/>
      <c r="F338" s="590"/>
      <c r="G338" s="590"/>
      <c r="H338" s="590"/>
      <c r="I338" s="590"/>
      <c r="J338" s="590"/>
      <c r="K338" s="590"/>
      <c r="L338" s="590"/>
      <c r="M338" s="590"/>
      <c r="N338" s="590"/>
      <c r="O338" s="590"/>
      <c r="P338" s="590"/>
      <c r="Q338" s="590"/>
      <c r="R338" s="590"/>
      <c r="S338" s="590"/>
      <c r="T338" s="590"/>
      <c r="U338" s="590"/>
      <c r="V338" s="590"/>
      <c r="W338" s="590"/>
      <c r="X338" s="590"/>
    </row>
    <row r="340" spans="2:24" x14ac:dyDescent="0.25">
      <c r="B340" s="244" t="s">
        <v>363</v>
      </c>
    </row>
    <row r="341" spans="2:24" x14ac:dyDescent="0.25">
      <c r="B341" s="245" t="s">
        <v>364</v>
      </c>
    </row>
    <row r="342" spans="2:24" x14ac:dyDescent="0.25">
      <c r="B342" s="245" t="s">
        <v>365</v>
      </c>
    </row>
    <row r="343" spans="2:24" x14ac:dyDescent="0.25">
      <c r="B343" s="245" t="s">
        <v>366</v>
      </c>
    </row>
    <row r="344" spans="2:24" x14ac:dyDescent="0.25">
      <c r="B344" s="245" t="s">
        <v>367</v>
      </c>
    </row>
    <row r="345" spans="2:24" x14ac:dyDescent="0.25">
      <c r="B345" s="245" t="s">
        <v>368</v>
      </c>
    </row>
    <row r="349" spans="2:24" ht="18" x14ac:dyDescent="0.25">
      <c r="B349" s="39" t="s">
        <v>379</v>
      </c>
    </row>
    <row r="353" spans="2:108" ht="25.5" customHeight="1" thickBot="1" x14ac:dyDescent="0.3">
      <c r="B353" s="656" t="s">
        <v>450</v>
      </c>
      <c r="C353" s="656"/>
      <c r="D353" s="656"/>
      <c r="E353" s="656"/>
      <c r="F353" s="656"/>
      <c r="G353" s="656"/>
      <c r="H353" s="656"/>
      <c r="I353" s="656"/>
      <c r="J353" s="656"/>
      <c r="K353" s="656"/>
      <c r="L353" s="656"/>
      <c r="M353" s="656"/>
      <c r="N353" s="656"/>
      <c r="O353" s="656"/>
    </row>
    <row r="354" spans="2:108" s="255" customFormat="1" ht="27" customHeight="1" x14ac:dyDescent="0.2">
      <c r="B354" s="657" t="s">
        <v>120</v>
      </c>
      <c r="C354" s="660" t="s">
        <v>381</v>
      </c>
      <c r="D354" s="661"/>
      <c r="E354" s="661"/>
      <c r="F354" s="661"/>
      <c r="G354" s="661"/>
      <c r="H354" s="661"/>
      <c r="I354" s="661"/>
      <c r="J354" s="661"/>
      <c r="K354" s="661"/>
      <c r="L354" s="661"/>
      <c r="M354" s="661"/>
      <c r="N354" s="661"/>
      <c r="O354" s="661"/>
      <c r="P354" s="661"/>
      <c r="Q354" s="661"/>
      <c r="R354" s="661"/>
      <c r="S354" s="661"/>
      <c r="T354" s="661"/>
      <c r="U354" s="661"/>
      <c r="V354" s="661"/>
      <c r="W354" s="661"/>
      <c r="X354" s="661"/>
      <c r="Y354" s="661"/>
      <c r="Z354" s="661"/>
      <c r="AA354" s="661"/>
      <c r="AB354" s="661"/>
      <c r="AC354" s="661"/>
      <c r="AD354" s="661"/>
      <c r="AE354" s="661"/>
      <c r="AF354" s="661"/>
      <c r="AG354" s="661"/>
      <c r="AH354" s="661"/>
      <c r="AI354" s="661"/>
      <c r="AJ354" s="662"/>
      <c r="AK354" s="663" t="s">
        <v>382</v>
      </c>
      <c r="AL354" s="663"/>
      <c r="AM354" s="663"/>
      <c r="AN354" s="663"/>
      <c r="AO354" s="663"/>
      <c r="AP354" s="663"/>
      <c r="AQ354" s="663" t="s">
        <v>383</v>
      </c>
      <c r="AR354" s="663"/>
      <c r="AS354" s="663" t="s">
        <v>384</v>
      </c>
      <c r="AT354" s="663"/>
      <c r="AU354" s="663"/>
      <c r="AV354" s="663"/>
      <c r="AW354" s="663"/>
      <c r="AX354" s="663"/>
      <c r="AY354" s="663"/>
      <c r="AZ354" s="663"/>
      <c r="BA354" s="663"/>
      <c r="BB354" s="663"/>
      <c r="BC354" s="663"/>
      <c r="BD354" s="663"/>
      <c r="BE354" s="663"/>
      <c r="BF354" s="663"/>
      <c r="BG354" s="663"/>
      <c r="BH354" s="663"/>
      <c r="BI354" s="663" t="s">
        <v>385</v>
      </c>
      <c r="BJ354" s="663"/>
      <c r="BK354" s="663"/>
      <c r="BL354" s="663"/>
      <c r="BM354" s="663"/>
      <c r="BN354" s="663"/>
      <c r="BO354" s="663"/>
      <c r="BP354" s="663"/>
      <c r="BQ354" s="663"/>
      <c r="BR354" s="663"/>
      <c r="BS354" s="663"/>
      <c r="BT354" s="663"/>
      <c r="BU354" s="663"/>
      <c r="BV354" s="663"/>
      <c r="BW354" s="663"/>
      <c r="BX354" s="663"/>
      <c r="BY354" s="663"/>
      <c r="BZ354" s="663"/>
      <c r="CA354" s="684" t="s">
        <v>386</v>
      </c>
      <c r="CB354" s="684"/>
      <c r="CC354" s="684"/>
      <c r="CD354" s="684"/>
      <c r="CE354" s="663" t="s">
        <v>387</v>
      </c>
      <c r="CF354" s="663"/>
      <c r="CG354" s="663"/>
      <c r="CH354" s="663"/>
      <c r="CI354" s="663"/>
      <c r="CJ354" s="663"/>
      <c r="CK354" s="663" t="s">
        <v>388</v>
      </c>
      <c r="CL354" s="663"/>
      <c r="CM354" s="663"/>
      <c r="CN354" s="663"/>
      <c r="CO354" s="663"/>
      <c r="CP354" s="663"/>
      <c r="CQ354" s="663" t="s">
        <v>389</v>
      </c>
      <c r="CR354" s="663"/>
      <c r="CS354" s="663"/>
      <c r="CT354" s="663"/>
      <c r="CU354" s="663"/>
      <c r="CV354" s="663"/>
      <c r="CW354" s="663"/>
      <c r="CX354" s="663"/>
      <c r="CY354" s="663"/>
      <c r="CZ354" s="663"/>
      <c r="DA354" s="663"/>
      <c r="DB354" s="663"/>
      <c r="DC354" s="663"/>
      <c r="DD354" s="682"/>
    </row>
    <row r="355" spans="2:108" s="255" customFormat="1" ht="12.75" customHeight="1" x14ac:dyDescent="0.2">
      <c r="B355" s="658"/>
      <c r="C355" s="592" t="s">
        <v>390</v>
      </c>
      <c r="D355" s="592"/>
      <c r="E355" s="592" t="s">
        <v>391</v>
      </c>
      <c r="F355" s="592"/>
      <c r="G355" s="592" t="s">
        <v>354</v>
      </c>
      <c r="H355" s="592"/>
      <c r="I355" s="592" t="s">
        <v>392</v>
      </c>
      <c r="J355" s="592"/>
      <c r="K355" s="592" t="s">
        <v>393</v>
      </c>
      <c r="L355" s="592"/>
      <c r="M355" s="592" t="s">
        <v>394</v>
      </c>
      <c r="N355" s="592"/>
      <c r="O355" s="592" t="s">
        <v>395</v>
      </c>
      <c r="P355" s="592"/>
      <c r="Q355" s="592" t="s">
        <v>396</v>
      </c>
      <c r="R355" s="592"/>
      <c r="S355" s="592" t="s">
        <v>397</v>
      </c>
      <c r="T355" s="592"/>
      <c r="U355" s="592" t="s">
        <v>351</v>
      </c>
      <c r="V355" s="592"/>
      <c r="W355" s="592" t="s">
        <v>398</v>
      </c>
      <c r="X355" s="592"/>
      <c r="Y355" s="592" t="s">
        <v>399</v>
      </c>
      <c r="Z355" s="592"/>
      <c r="AA355" s="592" t="s">
        <v>400</v>
      </c>
      <c r="AB355" s="592"/>
      <c r="AC355" s="592" t="s">
        <v>401</v>
      </c>
      <c r="AD355" s="592"/>
      <c r="AE355" s="683" t="s">
        <v>402</v>
      </c>
      <c r="AF355" s="683"/>
      <c r="AG355" s="683"/>
      <c r="AH355" s="683"/>
      <c r="AI355" s="592" t="s">
        <v>403</v>
      </c>
      <c r="AJ355" s="592"/>
      <c r="AK355" s="592" t="s">
        <v>404</v>
      </c>
      <c r="AL355" s="592"/>
      <c r="AM355" s="592" t="s">
        <v>405</v>
      </c>
      <c r="AN355" s="592"/>
      <c r="AO355" s="592" t="s">
        <v>406</v>
      </c>
      <c r="AP355" s="592"/>
      <c r="AQ355" s="592" t="s">
        <v>407</v>
      </c>
      <c r="AR355" s="592"/>
      <c r="AS355" s="592" t="s">
        <v>408</v>
      </c>
      <c r="AT355" s="592"/>
      <c r="AU355" s="592" t="s">
        <v>409</v>
      </c>
      <c r="AV355" s="592"/>
      <c r="AW355" s="592" t="s">
        <v>410</v>
      </c>
      <c r="AX355" s="592"/>
      <c r="AY355" s="592" t="s">
        <v>411</v>
      </c>
      <c r="AZ355" s="592"/>
      <c r="BA355" s="592" t="s">
        <v>412</v>
      </c>
      <c r="BB355" s="592"/>
      <c r="BC355" s="592" t="s">
        <v>413</v>
      </c>
      <c r="BD355" s="592"/>
      <c r="BE355" s="592" t="s">
        <v>414</v>
      </c>
      <c r="BF355" s="592"/>
      <c r="BG355" s="592" t="s">
        <v>415</v>
      </c>
      <c r="BH355" s="592"/>
      <c r="BI355" s="592" t="s">
        <v>416</v>
      </c>
      <c r="BJ355" s="592"/>
      <c r="BK355" s="592"/>
      <c r="BL355" s="592"/>
      <c r="BM355" s="592"/>
      <c r="BN355" s="592"/>
      <c r="BO355" s="685" t="s">
        <v>417</v>
      </c>
      <c r="BP355" s="685"/>
      <c r="BQ355" s="685"/>
      <c r="BR355" s="685"/>
      <c r="BS355" s="685"/>
      <c r="BT355" s="685"/>
      <c r="BU355" s="685"/>
      <c r="BV355" s="685"/>
      <c r="BW355" s="592" t="s">
        <v>418</v>
      </c>
      <c r="BX355" s="592"/>
      <c r="BY355" s="685" t="s">
        <v>419</v>
      </c>
      <c r="BZ355" s="685"/>
      <c r="CA355" s="592" t="s">
        <v>352</v>
      </c>
      <c r="CB355" s="592"/>
      <c r="CC355" s="592" t="s">
        <v>420</v>
      </c>
      <c r="CD355" s="592"/>
      <c r="CE355" s="592" t="s">
        <v>421</v>
      </c>
      <c r="CF355" s="592"/>
      <c r="CG355" s="592" t="s">
        <v>422</v>
      </c>
      <c r="CH355" s="592"/>
      <c r="CI355" s="592" t="s">
        <v>423</v>
      </c>
      <c r="CJ355" s="592"/>
      <c r="CK355" s="592" t="s">
        <v>424</v>
      </c>
      <c r="CL355" s="592"/>
      <c r="CM355" s="592" t="s">
        <v>425</v>
      </c>
      <c r="CN355" s="592"/>
      <c r="CO355" s="592" t="s">
        <v>426</v>
      </c>
      <c r="CP355" s="592"/>
      <c r="CQ355" s="686" t="s">
        <v>427</v>
      </c>
      <c r="CR355" s="687"/>
      <c r="CS355" s="686" t="s">
        <v>428</v>
      </c>
      <c r="CT355" s="687"/>
      <c r="CU355" s="686" t="s">
        <v>429</v>
      </c>
      <c r="CV355" s="687"/>
      <c r="CW355" s="686" t="s">
        <v>430</v>
      </c>
      <c r="CX355" s="687"/>
      <c r="CY355" s="686" t="s">
        <v>431</v>
      </c>
      <c r="CZ355" s="687"/>
      <c r="DA355" s="686" t="s">
        <v>432</v>
      </c>
      <c r="DB355" s="687"/>
      <c r="DC355" s="686" t="s">
        <v>433</v>
      </c>
      <c r="DD355" s="688"/>
    </row>
    <row r="356" spans="2:108" s="255" customFormat="1" ht="12.75" customHeight="1" x14ac:dyDescent="0.2">
      <c r="B356" s="658"/>
      <c r="C356" s="592"/>
      <c r="D356" s="592"/>
      <c r="E356" s="592"/>
      <c r="F356" s="592"/>
      <c r="G356" s="592"/>
      <c r="H356" s="592"/>
      <c r="I356" s="592"/>
      <c r="J356" s="592"/>
      <c r="K356" s="592"/>
      <c r="L356" s="592"/>
      <c r="M356" s="592"/>
      <c r="N356" s="592"/>
      <c r="O356" s="592"/>
      <c r="P356" s="592"/>
      <c r="Q356" s="592"/>
      <c r="R356" s="592"/>
      <c r="S356" s="592"/>
      <c r="T356" s="592"/>
      <c r="U356" s="592"/>
      <c r="V356" s="592"/>
      <c r="W356" s="592"/>
      <c r="X356" s="592"/>
      <c r="Y356" s="592"/>
      <c r="Z356" s="592"/>
      <c r="AA356" s="592"/>
      <c r="AB356" s="592"/>
      <c r="AC356" s="592"/>
      <c r="AD356" s="592"/>
      <c r="AE356" s="683"/>
      <c r="AF356" s="683"/>
      <c r="AG356" s="683"/>
      <c r="AH356" s="683"/>
      <c r="AI356" s="592"/>
      <c r="AJ356" s="592"/>
      <c r="AK356" s="592"/>
      <c r="AL356" s="592"/>
      <c r="AM356" s="592"/>
      <c r="AN356" s="592"/>
      <c r="AO356" s="592"/>
      <c r="AP356" s="592"/>
      <c r="AQ356" s="592"/>
      <c r="AR356" s="592"/>
      <c r="AS356" s="592"/>
      <c r="AT356" s="592"/>
      <c r="AU356" s="592"/>
      <c r="AV356" s="592"/>
      <c r="AW356" s="592"/>
      <c r="AX356" s="592"/>
      <c r="AY356" s="592"/>
      <c r="AZ356" s="592"/>
      <c r="BA356" s="592"/>
      <c r="BB356" s="592"/>
      <c r="BC356" s="592"/>
      <c r="BD356" s="592"/>
      <c r="BE356" s="592"/>
      <c r="BF356" s="592"/>
      <c r="BG356" s="592"/>
      <c r="BH356" s="592"/>
      <c r="BI356" s="592"/>
      <c r="BJ356" s="592"/>
      <c r="BK356" s="592"/>
      <c r="BL356" s="592"/>
      <c r="BM356" s="592"/>
      <c r="BN356" s="592"/>
      <c r="BO356" s="685"/>
      <c r="BP356" s="685"/>
      <c r="BQ356" s="685"/>
      <c r="BR356" s="685"/>
      <c r="BS356" s="685"/>
      <c r="BT356" s="685"/>
      <c r="BU356" s="685"/>
      <c r="BV356" s="685"/>
      <c r="BW356" s="592"/>
      <c r="BX356" s="592"/>
      <c r="BY356" s="685"/>
      <c r="BZ356" s="685"/>
      <c r="CA356" s="592"/>
      <c r="CB356" s="592"/>
      <c r="CC356" s="592"/>
      <c r="CD356" s="592"/>
      <c r="CE356" s="592"/>
      <c r="CF356" s="592"/>
      <c r="CG356" s="592"/>
      <c r="CH356" s="592"/>
      <c r="CI356" s="592"/>
      <c r="CJ356" s="592"/>
      <c r="CK356" s="592"/>
      <c r="CL356" s="592"/>
      <c r="CM356" s="592"/>
      <c r="CN356" s="592"/>
      <c r="CO356" s="592"/>
      <c r="CP356" s="592"/>
      <c r="CQ356" s="687"/>
      <c r="CR356" s="687"/>
      <c r="CS356" s="687"/>
      <c r="CT356" s="687"/>
      <c r="CU356" s="687"/>
      <c r="CV356" s="687"/>
      <c r="CW356" s="687"/>
      <c r="CX356" s="687"/>
      <c r="CY356" s="687"/>
      <c r="CZ356" s="687"/>
      <c r="DA356" s="687"/>
      <c r="DB356" s="687"/>
      <c r="DC356" s="687"/>
      <c r="DD356" s="688"/>
    </row>
    <row r="357" spans="2:108" s="255" customFormat="1" ht="41.25" customHeight="1" x14ac:dyDescent="0.2">
      <c r="B357" s="658"/>
      <c r="C357" s="592"/>
      <c r="D357" s="592"/>
      <c r="E357" s="592"/>
      <c r="F357" s="592"/>
      <c r="G357" s="592"/>
      <c r="H357" s="592"/>
      <c r="I357" s="592"/>
      <c r="J357" s="592"/>
      <c r="K357" s="592"/>
      <c r="L357" s="592"/>
      <c r="M357" s="592"/>
      <c r="N357" s="592"/>
      <c r="O357" s="592"/>
      <c r="P357" s="592"/>
      <c r="Q357" s="592"/>
      <c r="R357" s="592"/>
      <c r="S357" s="592"/>
      <c r="T357" s="592"/>
      <c r="U357" s="592"/>
      <c r="V357" s="592"/>
      <c r="W357" s="592"/>
      <c r="X357" s="592"/>
      <c r="Y357" s="592"/>
      <c r="Z357" s="592"/>
      <c r="AA357" s="592"/>
      <c r="AB357" s="592"/>
      <c r="AC357" s="592"/>
      <c r="AD357" s="592"/>
      <c r="AE357" s="592" t="s">
        <v>434</v>
      </c>
      <c r="AF357" s="592"/>
      <c r="AG357" s="592" t="s">
        <v>435</v>
      </c>
      <c r="AH357" s="592"/>
      <c r="AI357" s="592"/>
      <c r="AJ357" s="592"/>
      <c r="AK357" s="592"/>
      <c r="AL357" s="592"/>
      <c r="AM357" s="592"/>
      <c r="AN357" s="592"/>
      <c r="AO357" s="592"/>
      <c r="AP357" s="592"/>
      <c r="AQ357" s="592"/>
      <c r="AR357" s="592"/>
      <c r="AS357" s="592"/>
      <c r="AT357" s="592"/>
      <c r="AU357" s="592"/>
      <c r="AV357" s="592"/>
      <c r="AW357" s="592"/>
      <c r="AX357" s="592"/>
      <c r="AY357" s="592"/>
      <c r="AZ357" s="592"/>
      <c r="BA357" s="592"/>
      <c r="BB357" s="592"/>
      <c r="BC357" s="592"/>
      <c r="BD357" s="592"/>
      <c r="BE357" s="592"/>
      <c r="BF357" s="592"/>
      <c r="BG357" s="592"/>
      <c r="BH357" s="592"/>
      <c r="BI357" s="592" t="s">
        <v>416</v>
      </c>
      <c r="BJ357" s="592"/>
      <c r="BK357" s="592" t="s">
        <v>436</v>
      </c>
      <c r="BL357" s="592"/>
      <c r="BM357" s="592" t="s">
        <v>437</v>
      </c>
      <c r="BN357" s="592"/>
      <c r="BO357" s="592" t="s">
        <v>438</v>
      </c>
      <c r="BP357" s="592"/>
      <c r="BQ357" s="592" t="s">
        <v>439</v>
      </c>
      <c r="BR357" s="592"/>
      <c r="BS357" s="592" t="s">
        <v>440</v>
      </c>
      <c r="BT357" s="592"/>
      <c r="BU357" s="592" t="s">
        <v>441</v>
      </c>
      <c r="BV357" s="592"/>
      <c r="BW357" s="592"/>
      <c r="BX357" s="592"/>
      <c r="BY357" s="685"/>
      <c r="BZ357" s="685"/>
      <c r="CA357" s="592"/>
      <c r="CB357" s="592"/>
      <c r="CC357" s="592"/>
      <c r="CD357" s="592"/>
      <c r="CE357" s="592"/>
      <c r="CF357" s="592"/>
      <c r="CG357" s="592"/>
      <c r="CH357" s="592"/>
      <c r="CI357" s="592"/>
      <c r="CJ357" s="592"/>
      <c r="CK357" s="592"/>
      <c r="CL357" s="592"/>
      <c r="CM357" s="592"/>
      <c r="CN357" s="592"/>
      <c r="CO357" s="592"/>
      <c r="CP357" s="592"/>
      <c r="CQ357" s="687"/>
      <c r="CR357" s="687"/>
      <c r="CS357" s="687"/>
      <c r="CT357" s="687"/>
      <c r="CU357" s="687"/>
      <c r="CV357" s="687"/>
      <c r="CW357" s="687"/>
      <c r="CX357" s="687"/>
      <c r="CY357" s="687"/>
      <c r="CZ357" s="687"/>
      <c r="DA357" s="687"/>
      <c r="DB357" s="687"/>
      <c r="DC357" s="687"/>
      <c r="DD357" s="688"/>
    </row>
    <row r="358" spans="2:108" s="260" customFormat="1" ht="50.25" customHeight="1" thickBot="1" x14ac:dyDescent="0.25">
      <c r="B358" s="659"/>
      <c r="C358" s="256" t="s">
        <v>442</v>
      </c>
      <c r="D358" s="256" t="s">
        <v>443</v>
      </c>
      <c r="E358" s="257" t="s">
        <v>442</v>
      </c>
      <c r="F358" s="256" t="s">
        <v>444</v>
      </c>
      <c r="G358" s="256" t="s">
        <v>442</v>
      </c>
      <c r="H358" s="256" t="s">
        <v>444</v>
      </c>
      <c r="I358" s="256" t="s">
        <v>442</v>
      </c>
      <c r="J358" s="256" t="s">
        <v>444</v>
      </c>
      <c r="K358" s="256" t="s">
        <v>442</v>
      </c>
      <c r="L358" s="256" t="s">
        <v>444</v>
      </c>
      <c r="M358" s="256" t="s">
        <v>442</v>
      </c>
      <c r="N358" s="256" t="s">
        <v>444</v>
      </c>
      <c r="O358" s="256" t="s">
        <v>442</v>
      </c>
      <c r="P358" s="256" t="s">
        <v>444</v>
      </c>
      <c r="Q358" s="256" t="s">
        <v>442</v>
      </c>
      <c r="R358" s="256" t="s">
        <v>444</v>
      </c>
      <c r="S358" s="256" t="s">
        <v>442</v>
      </c>
      <c r="T358" s="256" t="s">
        <v>444</v>
      </c>
      <c r="U358" s="256" t="s">
        <v>442</v>
      </c>
      <c r="V358" s="256" t="s">
        <v>444</v>
      </c>
      <c r="W358" s="256" t="s">
        <v>442</v>
      </c>
      <c r="X358" s="256" t="s">
        <v>444</v>
      </c>
      <c r="Y358" s="256" t="s">
        <v>442</v>
      </c>
      <c r="Z358" s="256" t="s">
        <v>444</v>
      </c>
      <c r="AA358" s="256" t="s">
        <v>442</v>
      </c>
      <c r="AB358" s="256" t="s">
        <v>444</v>
      </c>
      <c r="AC358" s="256" t="s">
        <v>442</v>
      </c>
      <c r="AD358" s="256" t="s">
        <v>444</v>
      </c>
      <c r="AE358" s="256" t="s">
        <v>442</v>
      </c>
      <c r="AF358" s="256" t="s">
        <v>444</v>
      </c>
      <c r="AG358" s="256" t="s">
        <v>442</v>
      </c>
      <c r="AH358" s="256" t="s">
        <v>444</v>
      </c>
      <c r="AI358" s="256" t="s">
        <v>442</v>
      </c>
      <c r="AJ358" s="256" t="s">
        <v>444</v>
      </c>
      <c r="AK358" s="256" t="s">
        <v>442</v>
      </c>
      <c r="AL358" s="256" t="s">
        <v>444</v>
      </c>
      <c r="AM358" s="256" t="s">
        <v>442</v>
      </c>
      <c r="AN358" s="256" t="s">
        <v>443</v>
      </c>
      <c r="AO358" s="256" t="s">
        <v>442</v>
      </c>
      <c r="AP358" s="256" t="s">
        <v>445</v>
      </c>
      <c r="AQ358" s="256" t="s">
        <v>442</v>
      </c>
      <c r="AR358" s="256" t="s">
        <v>443</v>
      </c>
      <c r="AS358" s="256" t="s">
        <v>446</v>
      </c>
      <c r="AT358" s="256" t="s">
        <v>444</v>
      </c>
      <c r="AU358" s="256" t="s">
        <v>442</v>
      </c>
      <c r="AV358" s="256" t="s">
        <v>447</v>
      </c>
      <c r="AW358" s="256" t="s">
        <v>442</v>
      </c>
      <c r="AX358" s="256" t="s">
        <v>444</v>
      </c>
      <c r="AY358" s="256" t="s">
        <v>442</v>
      </c>
      <c r="AZ358" s="256" t="s">
        <v>444</v>
      </c>
      <c r="BA358" s="256" t="s">
        <v>442</v>
      </c>
      <c r="BB358" s="256" t="s">
        <v>444</v>
      </c>
      <c r="BC358" s="256" t="s">
        <v>442</v>
      </c>
      <c r="BD358" s="256" t="s">
        <v>444</v>
      </c>
      <c r="BE358" s="256" t="s">
        <v>442</v>
      </c>
      <c r="BF358" s="256" t="s">
        <v>444</v>
      </c>
      <c r="BG358" s="256" t="s">
        <v>442</v>
      </c>
      <c r="BH358" s="256" t="s">
        <v>444</v>
      </c>
      <c r="BI358" s="256" t="s">
        <v>442</v>
      </c>
      <c r="BJ358" s="256" t="s">
        <v>444</v>
      </c>
      <c r="BK358" s="256" t="s">
        <v>442</v>
      </c>
      <c r="BL358" s="256" t="s">
        <v>444</v>
      </c>
      <c r="BM358" s="256" t="s">
        <v>442</v>
      </c>
      <c r="BN358" s="256" t="s">
        <v>444</v>
      </c>
      <c r="BO358" s="256" t="s">
        <v>442</v>
      </c>
      <c r="BP358" s="256" t="s">
        <v>444</v>
      </c>
      <c r="BQ358" s="256" t="s">
        <v>442</v>
      </c>
      <c r="BR358" s="256" t="s">
        <v>444</v>
      </c>
      <c r="BS358" s="256" t="s">
        <v>442</v>
      </c>
      <c r="BT358" s="256" t="s">
        <v>444</v>
      </c>
      <c r="BU358" s="256" t="s">
        <v>442</v>
      </c>
      <c r="BV358" s="256" t="s">
        <v>444</v>
      </c>
      <c r="BW358" s="256" t="s">
        <v>442</v>
      </c>
      <c r="BX358" s="256" t="s">
        <v>444</v>
      </c>
      <c r="BY358" s="256" t="s">
        <v>442</v>
      </c>
      <c r="BZ358" s="256" t="s">
        <v>444</v>
      </c>
      <c r="CA358" s="256" t="s">
        <v>442</v>
      </c>
      <c r="CB358" s="256" t="s">
        <v>444</v>
      </c>
      <c r="CC358" s="256" t="s">
        <v>442</v>
      </c>
      <c r="CD358" s="256" t="s">
        <v>444</v>
      </c>
      <c r="CE358" s="256" t="s">
        <v>442</v>
      </c>
      <c r="CF358" s="256" t="s">
        <v>444</v>
      </c>
      <c r="CG358" s="256" t="s">
        <v>442</v>
      </c>
      <c r="CH358" s="256" t="s">
        <v>443</v>
      </c>
      <c r="CI358" s="256" t="s">
        <v>442</v>
      </c>
      <c r="CJ358" s="256" t="s">
        <v>444</v>
      </c>
      <c r="CK358" s="256" t="s">
        <v>442</v>
      </c>
      <c r="CL358" s="256" t="s">
        <v>444</v>
      </c>
      <c r="CM358" s="256" t="s">
        <v>442</v>
      </c>
      <c r="CN358" s="256" t="s">
        <v>444</v>
      </c>
      <c r="CO358" s="256" t="s">
        <v>442</v>
      </c>
      <c r="CP358" s="256" t="s">
        <v>444</v>
      </c>
      <c r="CQ358" s="256" t="s">
        <v>442</v>
      </c>
      <c r="CR358" s="256" t="s">
        <v>444</v>
      </c>
      <c r="CS358" s="256" t="s">
        <v>442</v>
      </c>
      <c r="CT358" s="256" t="s">
        <v>444</v>
      </c>
      <c r="CU358" s="257" t="s">
        <v>442</v>
      </c>
      <c r="CV358" s="258" t="s">
        <v>444</v>
      </c>
      <c r="CW358" s="256" t="s">
        <v>442</v>
      </c>
      <c r="CX358" s="258" t="s">
        <v>444</v>
      </c>
      <c r="CY358" s="256" t="s">
        <v>442</v>
      </c>
      <c r="CZ358" s="256" t="s">
        <v>444</v>
      </c>
      <c r="DA358" s="256" t="s">
        <v>442</v>
      </c>
      <c r="DB358" s="256" t="s">
        <v>444</v>
      </c>
      <c r="DC358" s="256" t="s">
        <v>442</v>
      </c>
      <c r="DD358" s="259" t="s">
        <v>444</v>
      </c>
    </row>
    <row r="359" spans="2:108" s="268" customFormat="1" ht="15.75" customHeight="1" thickBot="1" x14ac:dyDescent="0.25">
      <c r="B359" s="261" t="s">
        <v>1</v>
      </c>
      <c r="C359" s="262">
        <v>0</v>
      </c>
      <c r="D359" s="263">
        <v>0</v>
      </c>
      <c r="E359" s="264">
        <v>4</v>
      </c>
      <c r="F359" s="263">
        <v>6.1954999296036324E-2</v>
      </c>
      <c r="G359" s="262">
        <v>10015</v>
      </c>
      <c r="H359" s="263">
        <v>155.11982948745094</v>
      </c>
      <c r="I359" s="262">
        <v>291</v>
      </c>
      <c r="J359" s="263">
        <v>4.5072261987866424</v>
      </c>
      <c r="K359" s="262">
        <v>0</v>
      </c>
      <c r="L359" s="263">
        <v>0</v>
      </c>
      <c r="M359" s="262">
        <v>735</v>
      </c>
      <c r="N359" s="263">
        <v>11.384231120646673</v>
      </c>
      <c r="O359" s="262">
        <v>438</v>
      </c>
      <c r="P359" s="263">
        <v>6.784072422915977</v>
      </c>
      <c r="Q359" s="262">
        <v>0</v>
      </c>
      <c r="R359" s="263">
        <v>0</v>
      </c>
      <c r="S359" s="262">
        <v>0</v>
      </c>
      <c r="T359" s="263">
        <v>0</v>
      </c>
      <c r="U359" s="262">
        <v>0</v>
      </c>
      <c r="V359" s="263">
        <v>0</v>
      </c>
      <c r="W359" s="262">
        <v>0</v>
      </c>
      <c r="X359" s="263">
        <v>0</v>
      </c>
      <c r="Y359" s="262">
        <v>10</v>
      </c>
      <c r="Z359" s="263">
        <v>0.15488749824009082</v>
      </c>
      <c r="AA359" s="262">
        <v>4</v>
      </c>
      <c r="AB359" s="263">
        <v>6.1954999296036324E-2</v>
      </c>
      <c r="AC359" s="262">
        <v>16</v>
      </c>
      <c r="AD359" s="263">
        <v>0.2478199971841453</v>
      </c>
      <c r="AE359" s="262">
        <v>2022</v>
      </c>
      <c r="AF359" s="263">
        <v>31.31825214414636</v>
      </c>
      <c r="AG359" s="262">
        <v>513</v>
      </c>
      <c r="AH359" s="263">
        <v>7.9457286597166581</v>
      </c>
      <c r="AI359" s="264">
        <v>9</v>
      </c>
      <c r="AJ359" s="263">
        <v>0.13939874841608174</v>
      </c>
      <c r="AK359" s="262">
        <v>1739</v>
      </c>
      <c r="AL359" s="263">
        <v>26.934935943951793</v>
      </c>
      <c r="AM359" s="262">
        <v>104</v>
      </c>
      <c r="AN359" s="263">
        <v>1.3895198140181171</v>
      </c>
      <c r="AO359" s="262">
        <v>486</v>
      </c>
      <c r="AP359" s="263">
        <v>5.9437181258943097</v>
      </c>
      <c r="AQ359" s="262">
        <v>1212</v>
      </c>
      <c r="AR359" s="263">
        <v>16.193250140288058</v>
      </c>
      <c r="AS359" s="262">
        <v>2081</v>
      </c>
      <c r="AT359" s="263">
        <v>32.2320883837629</v>
      </c>
      <c r="AU359" s="262">
        <v>1017</v>
      </c>
      <c r="AV359" s="263">
        <v>15.752058571017233</v>
      </c>
      <c r="AW359" s="265">
        <v>997</v>
      </c>
      <c r="AX359" s="266">
        <v>15.442283574537054</v>
      </c>
      <c r="AY359" s="265">
        <v>612</v>
      </c>
      <c r="AZ359" s="266">
        <v>9.4791148922935573</v>
      </c>
      <c r="BA359" s="265">
        <v>149</v>
      </c>
      <c r="BB359" s="266">
        <v>2.3078237237773527</v>
      </c>
      <c r="BC359" s="265">
        <v>92</v>
      </c>
      <c r="BD359" s="266">
        <v>1.4249649838088354</v>
      </c>
      <c r="BE359" s="265">
        <v>23</v>
      </c>
      <c r="BF359" s="266">
        <v>0.35624124595220885</v>
      </c>
      <c r="BG359" s="265">
        <v>4971</v>
      </c>
      <c r="BH359" s="266">
        <v>76.99457537514914</v>
      </c>
      <c r="BI359" s="262">
        <v>7113</v>
      </c>
      <c r="BJ359" s="266">
        <v>110.17147749817657</v>
      </c>
      <c r="BK359" s="264">
        <v>57</v>
      </c>
      <c r="BL359" s="266">
        <v>0.8828587399685176</v>
      </c>
      <c r="BM359" s="264">
        <v>7170</v>
      </c>
      <c r="BN359" s="266">
        <v>111.05433623814511</v>
      </c>
      <c r="BO359" s="262">
        <v>5141</v>
      </c>
      <c r="BP359" s="266">
        <v>796.27901728219217</v>
      </c>
      <c r="BQ359" s="262">
        <v>1564</v>
      </c>
      <c r="BR359" s="263">
        <v>24.224404724750201</v>
      </c>
      <c r="BS359" s="262">
        <v>42</v>
      </c>
      <c r="BT359" s="263">
        <v>0.65052749260838139</v>
      </c>
      <c r="BU359" s="262">
        <v>6747</v>
      </c>
      <c r="BV359" s="263">
        <v>104.50259506258926</v>
      </c>
      <c r="BW359" s="262">
        <v>1784</v>
      </c>
      <c r="BX359" s="263">
        <v>126.86204179620724</v>
      </c>
      <c r="BY359" s="262">
        <v>9</v>
      </c>
      <c r="BZ359" s="263">
        <v>0.63999908977907227</v>
      </c>
      <c r="CA359" s="262">
        <v>347</v>
      </c>
      <c r="CB359" s="263">
        <v>5.3745961889311511</v>
      </c>
      <c r="CC359" s="262">
        <v>1754</v>
      </c>
      <c r="CD359" s="263">
        <v>27.167267191311925</v>
      </c>
      <c r="CE359" s="262">
        <v>252</v>
      </c>
      <c r="CF359" s="263">
        <v>3.9031649556502885</v>
      </c>
      <c r="CG359" s="262">
        <v>529</v>
      </c>
      <c r="CH359" s="263">
        <v>7.0678459770729232</v>
      </c>
      <c r="CI359" s="262">
        <v>171</v>
      </c>
      <c r="CJ359" s="263">
        <v>8.97261934370799</v>
      </c>
      <c r="CK359" s="262">
        <v>10802</v>
      </c>
      <c r="CL359" s="263">
        <v>167.30947559894608</v>
      </c>
      <c r="CM359" s="262">
        <v>758</v>
      </c>
      <c r="CN359" s="263">
        <v>11.740472366598883</v>
      </c>
      <c r="CO359" s="262">
        <v>177</v>
      </c>
      <c r="CP359" s="263">
        <v>2.741508718849607</v>
      </c>
      <c r="CQ359" s="262">
        <v>382</v>
      </c>
      <c r="CR359" s="263">
        <v>5.9167024327714683</v>
      </c>
      <c r="CS359" s="262">
        <v>5270</v>
      </c>
      <c r="CT359" s="263">
        <v>81.625711572527862</v>
      </c>
      <c r="CU359" s="262">
        <v>1120</v>
      </c>
      <c r="CV359" s="263">
        <v>17.34739980289017</v>
      </c>
      <c r="CW359" s="262">
        <v>3141</v>
      </c>
      <c r="CX359" s="263">
        <v>48.650163197212521</v>
      </c>
      <c r="CY359" s="262">
        <v>9913</v>
      </c>
      <c r="CZ359" s="263">
        <v>153.53997700540202</v>
      </c>
      <c r="DA359" s="262">
        <v>25</v>
      </c>
      <c r="DB359" s="263">
        <v>0.38721874560022701</v>
      </c>
      <c r="DC359" s="262">
        <v>3434</v>
      </c>
      <c r="DD359" s="267">
        <v>53.188366895647185</v>
      </c>
    </row>
    <row r="360" spans="2:108" s="255" customFormat="1" ht="15" customHeight="1" x14ac:dyDescent="0.2">
      <c r="B360" s="269" t="s">
        <v>71</v>
      </c>
      <c r="C360" s="270">
        <v>0</v>
      </c>
      <c r="D360" s="271">
        <v>0</v>
      </c>
      <c r="E360" s="272">
        <v>0</v>
      </c>
      <c r="F360" s="271">
        <v>0</v>
      </c>
      <c r="G360" s="270">
        <v>7</v>
      </c>
      <c r="H360" s="271">
        <v>36.28823224468637</v>
      </c>
      <c r="I360" s="270">
        <v>0</v>
      </c>
      <c r="J360" s="271">
        <v>0</v>
      </c>
      <c r="K360" s="270">
        <v>0</v>
      </c>
      <c r="L360" s="271">
        <v>0</v>
      </c>
      <c r="M360" s="270">
        <v>1</v>
      </c>
      <c r="N360" s="271">
        <v>5.1840331778123376</v>
      </c>
      <c r="O360" s="270">
        <v>0</v>
      </c>
      <c r="P360" s="271">
        <v>0</v>
      </c>
      <c r="Q360" s="270">
        <v>0</v>
      </c>
      <c r="R360" s="271">
        <v>0</v>
      </c>
      <c r="S360" s="270">
        <v>0</v>
      </c>
      <c r="T360" s="271">
        <v>0</v>
      </c>
      <c r="U360" s="270">
        <v>0</v>
      </c>
      <c r="V360" s="271">
        <v>0</v>
      </c>
      <c r="W360" s="270">
        <v>0</v>
      </c>
      <c r="X360" s="271">
        <v>0</v>
      </c>
      <c r="Y360" s="270">
        <v>0</v>
      </c>
      <c r="Z360" s="271">
        <v>0</v>
      </c>
      <c r="AA360" s="270">
        <v>0</v>
      </c>
      <c r="AB360" s="271">
        <v>0</v>
      </c>
      <c r="AC360" s="270">
        <v>0</v>
      </c>
      <c r="AD360" s="271">
        <v>0</v>
      </c>
      <c r="AE360" s="270">
        <v>0</v>
      </c>
      <c r="AF360" s="271">
        <v>0</v>
      </c>
      <c r="AG360" s="270">
        <v>1</v>
      </c>
      <c r="AH360" s="271">
        <v>5.1840331778123376</v>
      </c>
      <c r="AI360" s="273">
        <v>0</v>
      </c>
      <c r="AJ360" s="271">
        <v>0</v>
      </c>
      <c r="AK360" s="270">
        <v>1</v>
      </c>
      <c r="AL360" s="271">
        <v>5.1840331778123376</v>
      </c>
      <c r="AM360" s="270">
        <v>0</v>
      </c>
      <c r="AN360" s="271">
        <v>0</v>
      </c>
      <c r="AO360" s="270">
        <v>0</v>
      </c>
      <c r="AP360" s="271">
        <v>0</v>
      </c>
      <c r="AQ360" s="270">
        <v>5</v>
      </c>
      <c r="AR360" s="271">
        <v>23.696682464454973</v>
      </c>
      <c r="AS360" s="270">
        <v>15</v>
      </c>
      <c r="AT360" s="271">
        <v>77.760497667185064</v>
      </c>
      <c r="AU360" s="270">
        <v>31</v>
      </c>
      <c r="AV360" s="271">
        <v>160.70502851218248</v>
      </c>
      <c r="AW360" s="270">
        <v>2</v>
      </c>
      <c r="AX360" s="271">
        <v>10.368066355624675</v>
      </c>
      <c r="AY360" s="270">
        <v>3</v>
      </c>
      <c r="AZ360" s="271">
        <v>15.552099533437012</v>
      </c>
      <c r="BA360" s="270">
        <v>0</v>
      </c>
      <c r="BB360" s="271">
        <v>0</v>
      </c>
      <c r="BC360" s="270">
        <v>0</v>
      </c>
      <c r="BD360" s="271">
        <v>0</v>
      </c>
      <c r="BE360" s="270">
        <v>0</v>
      </c>
      <c r="BF360" s="271">
        <v>0</v>
      </c>
      <c r="BG360" s="270">
        <v>51</v>
      </c>
      <c r="BH360" s="271">
        <v>264.38569206842925</v>
      </c>
      <c r="BI360" s="276">
        <v>1</v>
      </c>
      <c r="BJ360" s="271">
        <v>5.1840331778123376</v>
      </c>
      <c r="BK360" s="273">
        <v>0</v>
      </c>
      <c r="BL360" s="271">
        <v>0</v>
      </c>
      <c r="BM360" s="273">
        <v>1</v>
      </c>
      <c r="BN360" s="271">
        <v>5.1840331778123376</v>
      </c>
      <c r="BO360" s="276">
        <v>0</v>
      </c>
      <c r="BP360" s="271">
        <v>0</v>
      </c>
      <c r="BQ360" s="276">
        <v>0</v>
      </c>
      <c r="BR360" s="277">
        <v>0</v>
      </c>
      <c r="BS360" s="276">
        <v>0</v>
      </c>
      <c r="BT360" s="277">
        <v>0</v>
      </c>
      <c r="BU360" s="276">
        <v>0</v>
      </c>
      <c r="BV360" s="277">
        <v>0</v>
      </c>
      <c r="BW360" s="276">
        <v>0</v>
      </c>
      <c r="BX360" s="277">
        <v>0</v>
      </c>
      <c r="BY360" s="276">
        <v>1</v>
      </c>
      <c r="BZ360" s="277">
        <v>7.9308430486160679</v>
      </c>
      <c r="CA360" s="276">
        <v>0</v>
      </c>
      <c r="CB360" s="277">
        <v>0</v>
      </c>
      <c r="CC360" s="276">
        <v>5</v>
      </c>
      <c r="CD360" s="277">
        <v>25.920165889061689</v>
      </c>
      <c r="CE360" s="276">
        <v>0</v>
      </c>
      <c r="CF360" s="277">
        <v>0</v>
      </c>
      <c r="CG360" s="276">
        <v>2</v>
      </c>
      <c r="CH360" s="277">
        <v>9.4786729857819907</v>
      </c>
      <c r="CI360" s="276">
        <v>1</v>
      </c>
      <c r="CJ360" s="277">
        <v>16.795431642593215</v>
      </c>
      <c r="CK360" s="276">
        <v>38</v>
      </c>
      <c r="CL360" s="277">
        <v>196.99326075686884</v>
      </c>
      <c r="CM360" s="276">
        <v>2</v>
      </c>
      <c r="CN360" s="277">
        <v>10.368066355624675</v>
      </c>
      <c r="CO360" s="276">
        <v>0</v>
      </c>
      <c r="CP360" s="277">
        <v>0</v>
      </c>
      <c r="CQ360" s="276">
        <v>3</v>
      </c>
      <c r="CR360" s="277">
        <v>15.552099533437012</v>
      </c>
      <c r="CS360" s="276">
        <v>47</v>
      </c>
      <c r="CT360" s="277">
        <v>243.64955935717987</v>
      </c>
      <c r="CU360" s="276">
        <v>12</v>
      </c>
      <c r="CV360" s="277">
        <v>62.208398133748048</v>
      </c>
      <c r="CW360" s="276">
        <v>27</v>
      </c>
      <c r="CX360" s="277">
        <v>139.96889580093313</v>
      </c>
      <c r="CY360" s="276">
        <v>89</v>
      </c>
      <c r="CZ360" s="277">
        <v>461.37895282529803</v>
      </c>
      <c r="DA360" s="276">
        <v>0</v>
      </c>
      <c r="DB360" s="277">
        <v>0</v>
      </c>
      <c r="DC360" s="276">
        <v>22</v>
      </c>
      <c r="DD360" s="278">
        <v>114.04872991187143</v>
      </c>
    </row>
    <row r="361" spans="2:108" s="255" customFormat="1" ht="12.75" x14ac:dyDescent="0.2">
      <c r="B361" s="279" t="s">
        <v>72</v>
      </c>
      <c r="C361" s="280">
        <v>0</v>
      </c>
      <c r="D361" s="281">
        <v>0</v>
      </c>
      <c r="E361" s="282">
        <v>0</v>
      </c>
      <c r="F361" s="281">
        <v>0</v>
      </c>
      <c r="G361" s="280">
        <v>1</v>
      </c>
      <c r="H361" s="281">
        <v>28.851702250432773</v>
      </c>
      <c r="I361" s="280">
        <v>0</v>
      </c>
      <c r="J361" s="281">
        <v>0</v>
      </c>
      <c r="K361" s="280">
        <v>0</v>
      </c>
      <c r="L361" s="281">
        <v>0</v>
      </c>
      <c r="M361" s="280">
        <v>1</v>
      </c>
      <c r="N361" s="281">
        <v>28.851702250432773</v>
      </c>
      <c r="O361" s="280">
        <v>0</v>
      </c>
      <c r="P361" s="281">
        <v>0</v>
      </c>
      <c r="Q361" s="280">
        <v>0</v>
      </c>
      <c r="R361" s="281">
        <v>0</v>
      </c>
      <c r="S361" s="280">
        <v>0</v>
      </c>
      <c r="T361" s="281">
        <v>0</v>
      </c>
      <c r="U361" s="280">
        <v>0</v>
      </c>
      <c r="V361" s="281">
        <v>0</v>
      </c>
      <c r="W361" s="280">
        <v>0</v>
      </c>
      <c r="X361" s="281">
        <v>0</v>
      </c>
      <c r="Y361" s="280">
        <v>0</v>
      </c>
      <c r="Z361" s="281">
        <v>0</v>
      </c>
      <c r="AA361" s="280">
        <v>0</v>
      </c>
      <c r="AB361" s="281">
        <v>0</v>
      </c>
      <c r="AC361" s="280">
        <v>0</v>
      </c>
      <c r="AD361" s="281">
        <v>0</v>
      </c>
      <c r="AE361" s="280">
        <v>1</v>
      </c>
      <c r="AF361" s="281">
        <v>28.851702250432773</v>
      </c>
      <c r="AG361" s="280">
        <v>0</v>
      </c>
      <c r="AH361" s="281">
        <v>0</v>
      </c>
      <c r="AI361" s="283">
        <v>0</v>
      </c>
      <c r="AJ361" s="281">
        <v>0</v>
      </c>
      <c r="AK361" s="280">
        <v>0</v>
      </c>
      <c r="AL361" s="281">
        <v>0</v>
      </c>
      <c r="AM361" s="280">
        <v>0</v>
      </c>
      <c r="AN361" s="281">
        <v>0</v>
      </c>
      <c r="AO361" s="280">
        <v>0</v>
      </c>
      <c r="AP361" s="281">
        <v>0</v>
      </c>
      <c r="AQ361" s="280">
        <v>0</v>
      </c>
      <c r="AR361" s="281">
        <v>0</v>
      </c>
      <c r="AS361" s="280">
        <v>0</v>
      </c>
      <c r="AT361" s="281">
        <v>0</v>
      </c>
      <c r="AU361" s="280">
        <v>0</v>
      </c>
      <c r="AV361" s="281">
        <v>0</v>
      </c>
      <c r="AW361" s="280">
        <v>0</v>
      </c>
      <c r="AX361" s="281">
        <v>0</v>
      </c>
      <c r="AY361" s="280">
        <v>0</v>
      </c>
      <c r="AZ361" s="281">
        <v>0</v>
      </c>
      <c r="BA361" s="280">
        <v>0</v>
      </c>
      <c r="BB361" s="281">
        <v>0</v>
      </c>
      <c r="BC361" s="280">
        <v>0</v>
      </c>
      <c r="BD361" s="281">
        <v>0</v>
      </c>
      <c r="BE361" s="280">
        <v>0</v>
      </c>
      <c r="BF361" s="281">
        <v>0</v>
      </c>
      <c r="BG361" s="280">
        <v>0</v>
      </c>
      <c r="BH361" s="281">
        <v>0</v>
      </c>
      <c r="BI361" s="286">
        <v>0</v>
      </c>
      <c r="BJ361" s="281">
        <v>0</v>
      </c>
      <c r="BK361" s="283">
        <v>0</v>
      </c>
      <c r="BL361" s="281">
        <v>0</v>
      </c>
      <c r="BM361" s="283">
        <v>0</v>
      </c>
      <c r="BN361" s="281">
        <v>0</v>
      </c>
      <c r="BO361" s="286">
        <v>0</v>
      </c>
      <c r="BP361" s="281">
        <v>0</v>
      </c>
      <c r="BQ361" s="286">
        <v>0</v>
      </c>
      <c r="BR361" s="287">
        <v>0</v>
      </c>
      <c r="BS361" s="286">
        <v>0</v>
      </c>
      <c r="BT361" s="287">
        <v>0</v>
      </c>
      <c r="BU361" s="286">
        <v>0</v>
      </c>
      <c r="BV361" s="287">
        <v>0</v>
      </c>
      <c r="BW361" s="286">
        <v>0</v>
      </c>
      <c r="BX361" s="287">
        <v>0</v>
      </c>
      <c r="BY361" s="286">
        <v>0</v>
      </c>
      <c r="BZ361" s="287">
        <v>0</v>
      </c>
      <c r="CA361" s="286">
        <v>0</v>
      </c>
      <c r="CB361" s="287">
        <v>0</v>
      </c>
      <c r="CC361" s="286">
        <v>0</v>
      </c>
      <c r="CD361" s="287">
        <v>0</v>
      </c>
      <c r="CE361" s="286">
        <v>1</v>
      </c>
      <c r="CF361" s="287">
        <v>28.851702250432773</v>
      </c>
      <c r="CG361" s="286">
        <v>0</v>
      </c>
      <c r="CH361" s="287">
        <v>0</v>
      </c>
      <c r="CI361" s="286">
        <v>0</v>
      </c>
      <c r="CJ361" s="287">
        <v>0</v>
      </c>
      <c r="CK361" s="286">
        <v>6</v>
      </c>
      <c r="CL361" s="287">
        <v>173.11021350259665</v>
      </c>
      <c r="CM361" s="286">
        <v>3</v>
      </c>
      <c r="CN361" s="287">
        <v>86.555106751298325</v>
      </c>
      <c r="CO361" s="286">
        <v>0</v>
      </c>
      <c r="CP361" s="287">
        <v>0</v>
      </c>
      <c r="CQ361" s="286">
        <v>0</v>
      </c>
      <c r="CR361" s="287">
        <v>0</v>
      </c>
      <c r="CS361" s="286">
        <v>0</v>
      </c>
      <c r="CT361" s="287">
        <v>0</v>
      </c>
      <c r="CU361" s="286">
        <v>0</v>
      </c>
      <c r="CV361" s="287">
        <v>0</v>
      </c>
      <c r="CW361" s="286">
        <v>1</v>
      </c>
      <c r="CX361" s="287">
        <v>28.851702250432773</v>
      </c>
      <c r="CY361" s="286">
        <v>1</v>
      </c>
      <c r="CZ361" s="287">
        <v>28.851702250432773</v>
      </c>
      <c r="DA361" s="286">
        <v>0</v>
      </c>
      <c r="DB361" s="287">
        <v>0</v>
      </c>
      <c r="DC361" s="286">
        <v>0</v>
      </c>
      <c r="DD361" s="288">
        <v>0</v>
      </c>
    </row>
    <row r="362" spans="2:108" s="255" customFormat="1" ht="15" customHeight="1" x14ac:dyDescent="0.2">
      <c r="B362" s="279" t="s">
        <v>277</v>
      </c>
      <c r="C362" s="280">
        <v>0</v>
      </c>
      <c r="D362" s="281">
        <v>0</v>
      </c>
      <c r="E362" s="282">
        <v>0</v>
      </c>
      <c r="F362" s="281">
        <v>0</v>
      </c>
      <c r="G362" s="280">
        <v>4</v>
      </c>
      <c r="H362" s="281">
        <v>45.982296815725945</v>
      </c>
      <c r="I362" s="280">
        <v>0</v>
      </c>
      <c r="J362" s="281">
        <v>0</v>
      </c>
      <c r="K362" s="280">
        <v>0</v>
      </c>
      <c r="L362" s="281">
        <v>0</v>
      </c>
      <c r="M362" s="280">
        <v>0</v>
      </c>
      <c r="N362" s="281">
        <v>0</v>
      </c>
      <c r="O362" s="280">
        <v>0</v>
      </c>
      <c r="P362" s="281">
        <v>0</v>
      </c>
      <c r="Q362" s="280">
        <v>0</v>
      </c>
      <c r="R362" s="281">
        <v>0</v>
      </c>
      <c r="S362" s="280">
        <v>0</v>
      </c>
      <c r="T362" s="281">
        <v>0</v>
      </c>
      <c r="U362" s="280">
        <v>0</v>
      </c>
      <c r="V362" s="281">
        <v>0</v>
      </c>
      <c r="W362" s="280">
        <v>0</v>
      </c>
      <c r="X362" s="281">
        <v>0</v>
      </c>
      <c r="Y362" s="280">
        <v>0</v>
      </c>
      <c r="Z362" s="281">
        <v>0</v>
      </c>
      <c r="AA362" s="280">
        <v>0</v>
      </c>
      <c r="AB362" s="281">
        <v>0</v>
      </c>
      <c r="AC362" s="280">
        <v>0</v>
      </c>
      <c r="AD362" s="281">
        <v>0</v>
      </c>
      <c r="AE362" s="280">
        <v>0</v>
      </c>
      <c r="AF362" s="281">
        <v>0</v>
      </c>
      <c r="AG362" s="280">
        <v>0</v>
      </c>
      <c r="AH362" s="281">
        <v>0</v>
      </c>
      <c r="AI362" s="283">
        <v>0</v>
      </c>
      <c r="AJ362" s="281">
        <v>0</v>
      </c>
      <c r="AK362" s="280">
        <v>0</v>
      </c>
      <c r="AL362" s="281">
        <v>0</v>
      </c>
      <c r="AM362" s="280">
        <v>0</v>
      </c>
      <c r="AN362" s="281">
        <v>0</v>
      </c>
      <c r="AO362" s="280">
        <v>0</v>
      </c>
      <c r="AP362" s="281">
        <v>0</v>
      </c>
      <c r="AQ362" s="280">
        <v>1</v>
      </c>
      <c r="AR362" s="281">
        <v>9.7087378640776691</v>
      </c>
      <c r="AS362" s="280">
        <v>3</v>
      </c>
      <c r="AT362" s="281">
        <v>34.486722611794455</v>
      </c>
      <c r="AU362" s="280">
        <v>5</v>
      </c>
      <c r="AV362" s="281">
        <v>57.477871019657435</v>
      </c>
      <c r="AW362" s="280">
        <v>0</v>
      </c>
      <c r="AX362" s="281">
        <v>0</v>
      </c>
      <c r="AY362" s="280">
        <v>0</v>
      </c>
      <c r="AZ362" s="281">
        <v>0</v>
      </c>
      <c r="BA362" s="280">
        <v>0</v>
      </c>
      <c r="BB362" s="281">
        <v>0</v>
      </c>
      <c r="BC362" s="280">
        <v>0</v>
      </c>
      <c r="BD362" s="281">
        <v>0</v>
      </c>
      <c r="BE362" s="280">
        <v>0</v>
      </c>
      <c r="BF362" s="281">
        <v>0</v>
      </c>
      <c r="BG362" s="284">
        <v>8</v>
      </c>
      <c r="BH362" s="281">
        <v>91.964593631451891</v>
      </c>
      <c r="BI362" s="286">
        <v>1</v>
      </c>
      <c r="BJ362" s="281">
        <v>11.495574203931486</v>
      </c>
      <c r="BK362" s="283">
        <v>0</v>
      </c>
      <c r="BL362" s="281">
        <v>0</v>
      </c>
      <c r="BM362" s="283">
        <v>1</v>
      </c>
      <c r="BN362" s="281">
        <v>11.495574203931486</v>
      </c>
      <c r="BO362" s="286">
        <v>0</v>
      </c>
      <c r="BP362" s="281">
        <v>0</v>
      </c>
      <c r="BQ362" s="286">
        <v>0</v>
      </c>
      <c r="BR362" s="287">
        <v>0</v>
      </c>
      <c r="BS362" s="286">
        <v>0</v>
      </c>
      <c r="BT362" s="287">
        <v>0</v>
      </c>
      <c r="BU362" s="286">
        <v>0</v>
      </c>
      <c r="BV362" s="287">
        <v>0</v>
      </c>
      <c r="BW362" s="286">
        <v>4</v>
      </c>
      <c r="BX362" s="287">
        <v>65.051227841925524</v>
      </c>
      <c r="BY362" s="286">
        <v>0</v>
      </c>
      <c r="BZ362" s="287">
        <v>0</v>
      </c>
      <c r="CA362" s="286">
        <v>1</v>
      </c>
      <c r="CB362" s="287">
        <v>11.495574203931486</v>
      </c>
      <c r="CC362" s="286">
        <v>4</v>
      </c>
      <c r="CD362" s="287">
        <v>45.982296815725945</v>
      </c>
      <c r="CE362" s="286">
        <v>1</v>
      </c>
      <c r="CF362" s="287">
        <v>11.495574203931486</v>
      </c>
      <c r="CG362" s="286">
        <v>0</v>
      </c>
      <c r="CH362" s="287">
        <v>0</v>
      </c>
      <c r="CI362" s="286">
        <v>0</v>
      </c>
      <c r="CJ362" s="287">
        <v>0</v>
      </c>
      <c r="CK362" s="286">
        <v>16</v>
      </c>
      <c r="CL362" s="287">
        <v>183.92918726290378</v>
      </c>
      <c r="CM362" s="286">
        <v>0</v>
      </c>
      <c r="CN362" s="287">
        <v>0</v>
      </c>
      <c r="CO362" s="286">
        <v>0</v>
      </c>
      <c r="CP362" s="287">
        <v>0</v>
      </c>
      <c r="CQ362" s="286">
        <v>0</v>
      </c>
      <c r="CR362" s="287">
        <v>0</v>
      </c>
      <c r="CS362" s="286">
        <v>5</v>
      </c>
      <c r="CT362" s="287">
        <v>57.477871019657435</v>
      </c>
      <c r="CU362" s="286">
        <v>4</v>
      </c>
      <c r="CV362" s="287">
        <v>45.982296815725945</v>
      </c>
      <c r="CW362" s="286">
        <v>12</v>
      </c>
      <c r="CX362" s="287">
        <v>137.94689044717782</v>
      </c>
      <c r="CY362" s="286">
        <v>21</v>
      </c>
      <c r="CZ362" s="287">
        <v>241.40705828256122</v>
      </c>
      <c r="DA362" s="286">
        <v>1</v>
      </c>
      <c r="DB362" s="287">
        <v>11.495574203931486</v>
      </c>
      <c r="DC362" s="286">
        <v>8</v>
      </c>
      <c r="DD362" s="288">
        <v>91.964593631451891</v>
      </c>
    </row>
    <row r="363" spans="2:108" s="255" customFormat="1" ht="12.75" x14ac:dyDescent="0.2">
      <c r="B363" s="279" t="s">
        <v>75</v>
      </c>
      <c r="C363" s="280">
        <v>0</v>
      </c>
      <c r="D363" s="281">
        <v>0</v>
      </c>
      <c r="E363" s="282">
        <v>0</v>
      </c>
      <c r="F363" s="281">
        <v>0</v>
      </c>
      <c r="G363" s="280">
        <v>126</v>
      </c>
      <c r="H363" s="281">
        <v>269.5129515946183</v>
      </c>
      <c r="I363" s="280">
        <v>2</v>
      </c>
      <c r="J363" s="281">
        <v>4.2779833586447351</v>
      </c>
      <c r="K363" s="280">
        <v>0</v>
      </c>
      <c r="L363" s="281">
        <v>0</v>
      </c>
      <c r="M363" s="280">
        <v>1</v>
      </c>
      <c r="N363" s="281">
        <v>2.1389916793223676</v>
      </c>
      <c r="O363" s="280">
        <v>2</v>
      </c>
      <c r="P363" s="281">
        <v>4.2779833586447351</v>
      </c>
      <c r="Q363" s="280">
        <v>0</v>
      </c>
      <c r="R363" s="281">
        <v>0</v>
      </c>
      <c r="S363" s="280">
        <v>0</v>
      </c>
      <c r="T363" s="281">
        <v>0</v>
      </c>
      <c r="U363" s="280">
        <v>0</v>
      </c>
      <c r="V363" s="281">
        <v>0</v>
      </c>
      <c r="W363" s="280">
        <v>0</v>
      </c>
      <c r="X363" s="281">
        <v>0</v>
      </c>
      <c r="Y363" s="280">
        <v>1</v>
      </c>
      <c r="Z363" s="281">
        <v>2.1389916793223676</v>
      </c>
      <c r="AA363" s="280">
        <v>0</v>
      </c>
      <c r="AB363" s="281">
        <v>0</v>
      </c>
      <c r="AC363" s="280">
        <v>0</v>
      </c>
      <c r="AD363" s="281">
        <v>0</v>
      </c>
      <c r="AE363" s="280">
        <v>2</v>
      </c>
      <c r="AF363" s="281">
        <v>4.2779833586447351</v>
      </c>
      <c r="AG363" s="280">
        <v>2</v>
      </c>
      <c r="AH363" s="281">
        <v>4.2779833586447351</v>
      </c>
      <c r="AI363" s="283">
        <v>0</v>
      </c>
      <c r="AJ363" s="281">
        <v>0</v>
      </c>
      <c r="AK363" s="280">
        <v>2</v>
      </c>
      <c r="AL363" s="281">
        <v>4.2779833586447351</v>
      </c>
      <c r="AM363" s="280">
        <v>0</v>
      </c>
      <c r="AN363" s="281">
        <v>0</v>
      </c>
      <c r="AO363" s="280">
        <v>2</v>
      </c>
      <c r="AP363" s="281">
        <v>3.4662045060658575</v>
      </c>
      <c r="AQ363" s="280">
        <v>13</v>
      </c>
      <c r="AR363" s="281">
        <v>23.214285714285715</v>
      </c>
      <c r="AS363" s="280">
        <v>34</v>
      </c>
      <c r="AT363" s="281">
        <v>72.725717096960494</v>
      </c>
      <c r="AU363" s="280">
        <v>11</v>
      </c>
      <c r="AV363" s="281">
        <v>23.528908472546043</v>
      </c>
      <c r="AW363" s="284">
        <v>12</v>
      </c>
      <c r="AX363" s="285">
        <v>25.667900151868409</v>
      </c>
      <c r="AY363" s="284">
        <v>9</v>
      </c>
      <c r="AZ363" s="285">
        <v>19.250925113901307</v>
      </c>
      <c r="BA363" s="284">
        <v>1</v>
      </c>
      <c r="BB363" s="285">
        <v>2.1389916793223676</v>
      </c>
      <c r="BC363" s="284">
        <v>2</v>
      </c>
      <c r="BD363" s="285">
        <v>4.2779833586447351</v>
      </c>
      <c r="BE363" s="280">
        <v>1</v>
      </c>
      <c r="BF363" s="281">
        <v>2.1389916793223676</v>
      </c>
      <c r="BG363" s="284">
        <v>70</v>
      </c>
      <c r="BH363" s="281">
        <v>149.72941755256574</v>
      </c>
      <c r="BI363" s="286">
        <v>3</v>
      </c>
      <c r="BJ363" s="281">
        <v>6.4169750379671022</v>
      </c>
      <c r="BK363" s="283">
        <v>0</v>
      </c>
      <c r="BL363" s="281">
        <v>0</v>
      </c>
      <c r="BM363" s="283">
        <v>3</v>
      </c>
      <c r="BN363" s="281">
        <v>6.4169750379671022</v>
      </c>
      <c r="BO363" s="286">
        <v>0</v>
      </c>
      <c r="BP363" s="281">
        <v>0</v>
      </c>
      <c r="BQ363" s="286">
        <v>0</v>
      </c>
      <c r="BR363" s="287">
        <v>0</v>
      </c>
      <c r="BS363" s="286">
        <v>0</v>
      </c>
      <c r="BT363" s="287">
        <v>0</v>
      </c>
      <c r="BU363" s="286">
        <v>0</v>
      </c>
      <c r="BV363" s="287">
        <v>0</v>
      </c>
      <c r="BW363" s="286">
        <v>0</v>
      </c>
      <c r="BX363" s="287">
        <v>0</v>
      </c>
      <c r="BY363" s="286">
        <v>0</v>
      </c>
      <c r="BZ363" s="287">
        <v>0</v>
      </c>
      <c r="CA363" s="286">
        <v>0</v>
      </c>
      <c r="CB363" s="287">
        <v>0</v>
      </c>
      <c r="CC363" s="286">
        <v>9</v>
      </c>
      <c r="CD363" s="287">
        <v>19.250925113901307</v>
      </c>
      <c r="CE363" s="286">
        <v>5</v>
      </c>
      <c r="CF363" s="287">
        <v>10.694958396611838</v>
      </c>
      <c r="CG363" s="286">
        <v>7</v>
      </c>
      <c r="CH363" s="287">
        <v>12.5</v>
      </c>
      <c r="CI363" s="286">
        <v>1</v>
      </c>
      <c r="CJ363" s="287">
        <v>6.0034820195713516</v>
      </c>
      <c r="CK363" s="286">
        <v>210</v>
      </c>
      <c r="CL363" s="287">
        <v>449.18825265769715</v>
      </c>
      <c r="CM363" s="286">
        <v>0</v>
      </c>
      <c r="CN363" s="287">
        <v>0</v>
      </c>
      <c r="CO363" s="286">
        <v>0</v>
      </c>
      <c r="CP363" s="287">
        <v>0</v>
      </c>
      <c r="CQ363" s="286">
        <v>3</v>
      </c>
      <c r="CR363" s="287">
        <v>6.4169750379671022</v>
      </c>
      <c r="CS363" s="286">
        <v>40</v>
      </c>
      <c r="CT363" s="287">
        <v>85.559667172894706</v>
      </c>
      <c r="CU363" s="286">
        <v>2</v>
      </c>
      <c r="CV363" s="287">
        <v>4.2779833586447351</v>
      </c>
      <c r="CW363" s="286">
        <v>44</v>
      </c>
      <c r="CX363" s="287">
        <v>94.115633890184171</v>
      </c>
      <c r="CY363" s="286">
        <v>89</v>
      </c>
      <c r="CZ363" s="287">
        <v>190.37025945969071</v>
      </c>
      <c r="DA363" s="286">
        <v>0</v>
      </c>
      <c r="DB363" s="287">
        <v>0</v>
      </c>
      <c r="DC363" s="286">
        <v>50</v>
      </c>
      <c r="DD363" s="288">
        <v>106.94958396611837</v>
      </c>
    </row>
    <row r="364" spans="2:108" s="255" customFormat="1" ht="15" customHeight="1" x14ac:dyDescent="0.2">
      <c r="B364" s="279" t="s">
        <v>73</v>
      </c>
      <c r="C364" s="280">
        <v>0</v>
      </c>
      <c r="D364" s="281">
        <v>0</v>
      </c>
      <c r="E364" s="282">
        <v>0</v>
      </c>
      <c r="F364" s="281">
        <v>0</v>
      </c>
      <c r="G364" s="280">
        <v>2</v>
      </c>
      <c r="H364" s="281">
        <v>13.358268768367621</v>
      </c>
      <c r="I364" s="280">
        <v>0</v>
      </c>
      <c r="J364" s="281">
        <v>0</v>
      </c>
      <c r="K364" s="280">
        <v>0</v>
      </c>
      <c r="L364" s="281">
        <v>0</v>
      </c>
      <c r="M364" s="280">
        <v>0</v>
      </c>
      <c r="N364" s="281">
        <v>0</v>
      </c>
      <c r="O364" s="280">
        <v>0</v>
      </c>
      <c r="P364" s="281">
        <v>0</v>
      </c>
      <c r="Q364" s="280">
        <v>0</v>
      </c>
      <c r="R364" s="281">
        <v>0</v>
      </c>
      <c r="S364" s="280">
        <v>0</v>
      </c>
      <c r="T364" s="281">
        <v>0</v>
      </c>
      <c r="U364" s="280">
        <v>0</v>
      </c>
      <c r="V364" s="281">
        <v>0</v>
      </c>
      <c r="W364" s="280">
        <v>0</v>
      </c>
      <c r="X364" s="281">
        <v>0</v>
      </c>
      <c r="Y364" s="280">
        <v>0</v>
      </c>
      <c r="Z364" s="281">
        <v>0</v>
      </c>
      <c r="AA364" s="280">
        <v>0</v>
      </c>
      <c r="AB364" s="281">
        <v>0</v>
      </c>
      <c r="AC364" s="280">
        <v>0</v>
      </c>
      <c r="AD364" s="281">
        <v>0</v>
      </c>
      <c r="AE364" s="280">
        <v>3</v>
      </c>
      <c r="AF364" s="281">
        <v>20.037403152551427</v>
      </c>
      <c r="AG364" s="280">
        <v>0</v>
      </c>
      <c r="AH364" s="281">
        <v>0</v>
      </c>
      <c r="AI364" s="283">
        <v>0</v>
      </c>
      <c r="AJ364" s="281">
        <v>0</v>
      </c>
      <c r="AK364" s="280">
        <v>0</v>
      </c>
      <c r="AL364" s="281">
        <v>0</v>
      </c>
      <c r="AM364" s="280">
        <v>0</v>
      </c>
      <c r="AN364" s="281">
        <v>0</v>
      </c>
      <c r="AO364" s="280">
        <v>0</v>
      </c>
      <c r="AP364" s="281">
        <v>0</v>
      </c>
      <c r="AQ364" s="280">
        <v>8</v>
      </c>
      <c r="AR364" s="281">
        <v>40.201005025125632</v>
      </c>
      <c r="AS364" s="280">
        <v>0</v>
      </c>
      <c r="AT364" s="281">
        <v>0</v>
      </c>
      <c r="AU364" s="280">
        <v>2</v>
      </c>
      <c r="AV364" s="281">
        <v>13.358268768367621</v>
      </c>
      <c r="AW364" s="280">
        <v>0</v>
      </c>
      <c r="AX364" s="281">
        <v>0</v>
      </c>
      <c r="AY364" s="280">
        <v>0</v>
      </c>
      <c r="AZ364" s="281">
        <v>0</v>
      </c>
      <c r="BA364" s="280">
        <v>1</v>
      </c>
      <c r="BB364" s="281">
        <v>6.6791343841838104</v>
      </c>
      <c r="BC364" s="280">
        <v>0</v>
      </c>
      <c r="BD364" s="281">
        <v>0</v>
      </c>
      <c r="BE364" s="280">
        <v>0</v>
      </c>
      <c r="BF364" s="281">
        <v>0</v>
      </c>
      <c r="BG364" s="280">
        <v>3</v>
      </c>
      <c r="BH364" s="281">
        <v>20.037403152551427</v>
      </c>
      <c r="BI364" s="286">
        <v>2</v>
      </c>
      <c r="BJ364" s="281">
        <v>13.358268768367621</v>
      </c>
      <c r="BK364" s="283">
        <v>0</v>
      </c>
      <c r="BL364" s="281">
        <v>0</v>
      </c>
      <c r="BM364" s="283">
        <v>2</v>
      </c>
      <c r="BN364" s="281">
        <v>13.358268768367621</v>
      </c>
      <c r="BO364" s="286">
        <v>0</v>
      </c>
      <c r="BP364" s="281">
        <v>0</v>
      </c>
      <c r="BQ364" s="286">
        <v>0</v>
      </c>
      <c r="BR364" s="287">
        <v>0</v>
      </c>
      <c r="BS364" s="286">
        <v>0</v>
      </c>
      <c r="BT364" s="287">
        <v>0</v>
      </c>
      <c r="BU364" s="286">
        <v>0</v>
      </c>
      <c r="BV364" s="287">
        <v>0</v>
      </c>
      <c r="BW364" s="286">
        <v>1</v>
      </c>
      <c r="BX364" s="287">
        <v>9.0851276460434267</v>
      </c>
      <c r="BY364" s="286">
        <v>0</v>
      </c>
      <c r="BZ364" s="287">
        <v>0</v>
      </c>
      <c r="CA364" s="286">
        <v>1</v>
      </c>
      <c r="CB364" s="287">
        <v>6.6791343841838104</v>
      </c>
      <c r="CC364" s="286">
        <v>0</v>
      </c>
      <c r="CD364" s="287">
        <v>0</v>
      </c>
      <c r="CE364" s="286">
        <v>7</v>
      </c>
      <c r="CF364" s="287">
        <v>46.753940689286665</v>
      </c>
      <c r="CG364" s="286">
        <v>3</v>
      </c>
      <c r="CH364" s="287">
        <v>15.075376884422109</v>
      </c>
      <c r="CI364" s="286">
        <v>0</v>
      </c>
      <c r="CJ364" s="287">
        <v>0</v>
      </c>
      <c r="CK364" s="286">
        <v>4</v>
      </c>
      <c r="CL364" s="287">
        <v>26.716537536735242</v>
      </c>
      <c r="CM364" s="286">
        <v>3</v>
      </c>
      <c r="CN364" s="287">
        <v>20.037403152551427</v>
      </c>
      <c r="CO364" s="286">
        <v>0</v>
      </c>
      <c r="CP364" s="287">
        <v>0</v>
      </c>
      <c r="CQ364" s="286">
        <v>4</v>
      </c>
      <c r="CR364" s="287">
        <v>26.716537536735242</v>
      </c>
      <c r="CS364" s="286">
        <v>9</v>
      </c>
      <c r="CT364" s="287">
        <v>60.112209457654281</v>
      </c>
      <c r="CU364" s="286">
        <v>3</v>
      </c>
      <c r="CV364" s="287">
        <v>20.037403152551427</v>
      </c>
      <c r="CW364" s="286">
        <v>2</v>
      </c>
      <c r="CX364" s="287">
        <v>13.358268768367621</v>
      </c>
      <c r="CY364" s="286">
        <v>18</v>
      </c>
      <c r="CZ364" s="287">
        <v>120.22441891530856</v>
      </c>
      <c r="DA364" s="286">
        <v>0</v>
      </c>
      <c r="DB364" s="287">
        <v>0</v>
      </c>
      <c r="DC364" s="286">
        <v>1</v>
      </c>
      <c r="DD364" s="288">
        <v>6.6791343841838104</v>
      </c>
    </row>
    <row r="365" spans="2:108" s="255" customFormat="1" ht="12.75" x14ac:dyDescent="0.2">
      <c r="B365" s="279" t="s">
        <v>74</v>
      </c>
      <c r="C365" s="280">
        <v>0</v>
      </c>
      <c r="D365" s="281">
        <v>0</v>
      </c>
      <c r="E365" s="282">
        <v>0</v>
      </c>
      <c r="F365" s="281">
        <v>0</v>
      </c>
      <c r="G365" s="280">
        <v>9</v>
      </c>
      <c r="H365" s="281">
        <v>259.89026855327751</v>
      </c>
      <c r="I365" s="280">
        <v>0</v>
      </c>
      <c r="J365" s="281">
        <v>0</v>
      </c>
      <c r="K365" s="280">
        <v>0</v>
      </c>
      <c r="L365" s="281">
        <v>0</v>
      </c>
      <c r="M365" s="280">
        <v>0</v>
      </c>
      <c r="N365" s="281">
        <v>0</v>
      </c>
      <c r="O365" s="280">
        <v>0</v>
      </c>
      <c r="P365" s="281">
        <v>0</v>
      </c>
      <c r="Q365" s="280">
        <v>0</v>
      </c>
      <c r="R365" s="281">
        <v>0</v>
      </c>
      <c r="S365" s="280">
        <v>0</v>
      </c>
      <c r="T365" s="281">
        <v>0</v>
      </c>
      <c r="U365" s="280">
        <v>0</v>
      </c>
      <c r="V365" s="281">
        <v>0</v>
      </c>
      <c r="W365" s="280">
        <v>0</v>
      </c>
      <c r="X365" s="281">
        <v>0</v>
      </c>
      <c r="Y365" s="280">
        <v>0</v>
      </c>
      <c r="Z365" s="281">
        <v>0</v>
      </c>
      <c r="AA365" s="280">
        <v>0</v>
      </c>
      <c r="AB365" s="281">
        <v>0</v>
      </c>
      <c r="AC365" s="280">
        <v>0</v>
      </c>
      <c r="AD365" s="281">
        <v>0</v>
      </c>
      <c r="AE365" s="280">
        <v>0</v>
      </c>
      <c r="AF365" s="281">
        <v>0</v>
      </c>
      <c r="AG365" s="280">
        <v>0</v>
      </c>
      <c r="AH365" s="281">
        <v>0</v>
      </c>
      <c r="AI365" s="283">
        <v>0</v>
      </c>
      <c r="AJ365" s="281">
        <v>0</v>
      </c>
      <c r="AK365" s="280">
        <v>0</v>
      </c>
      <c r="AL365" s="281">
        <v>0</v>
      </c>
      <c r="AM365" s="280">
        <v>0</v>
      </c>
      <c r="AN365" s="281">
        <v>0</v>
      </c>
      <c r="AO365" s="280">
        <v>0</v>
      </c>
      <c r="AP365" s="281">
        <v>0</v>
      </c>
      <c r="AQ365" s="280">
        <v>1</v>
      </c>
      <c r="AR365" s="281">
        <v>23.809523809523807</v>
      </c>
      <c r="AS365" s="280">
        <v>1</v>
      </c>
      <c r="AT365" s="281">
        <v>28.876696505919725</v>
      </c>
      <c r="AU365" s="280">
        <v>4</v>
      </c>
      <c r="AV365" s="281">
        <v>115.5067860236789</v>
      </c>
      <c r="AW365" s="280">
        <v>0</v>
      </c>
      <c r="AX365" s="281">
        <v>0</v>
      </c>
      <c r="AY365" s="280">
        <v>2</v>
      </c>
      <c r="AZ365" s="281">
        <v>57.753393011839449</v>
      </c>
      <c r="BA365" s="280">
        <v>0</v>
      </c>
      <c r="BB365" s="281">
        <v>0</v>
      </c>
      <c r="BC365" s="280">
        <v>0</v>
      </c>
      <c r="BD365" s="281">
        <v>0</v>
      </c>
      <c r="BE365" s="280">
        <v>0</v>
      </c>
      <c r="BF365" s="281">
        <v>0</v>
      </c>
      <c r="BG365" s="280">
        <v>7</v>
      </c>
      <c r="BH365" s="281">
        <v>202.13687554143809</v>
      </c>
      <c r="BI365" s="286">
        <v>0</v>
      </c>
      <c r="BJ365" s="281">
        <v>0</v>
      </c>
      <c r="BK365" s="283">
        <v>0</v>
      </c>
      <c r="BL365" s="281">
        <v>0</v>
      </c>
      <c r="BM365" s="283">
        <v>0</v>
      </c>
      <c r="BN365" s="281">
        <v>0</v>
      </c>
      <c r="BO365" s="286">
        <v>0</v>
      </c>
      <c r="BP365" s="281">
        <v>0</v>
      </c>
      <c r="BQ365" s="286">
        <v>0</v>
      </c>
      <c r="BR365" s="287">
        <v>0</v>
      </c>
      <c r="BS365" s="286">
        <v>0</v>
      </c>
      <c r="BT365" s="287">
        <v>0</v>
      </c>
      <c r="BU365" s="286">
        <v>0</v>
      </c>
      <c r="BV365" s="287">
        <v>0</v>
      </c>
      <c r="BW365" s="286">
        <v>0</v>
      </c>
      <c r="BX365" s="287">
        <v>0</v>
      </c>
      <c r="BY365" s="286">
        <v>0</v>
      </c>
      <c r="BZ365" s="287">
        <v>0</v>
      </c>
      <c r="CA365" s="286">
        <v>0</v>
      </c>
      <c r="CB365" s="287">
        <v>0</v>
      </c>
      <c r="CC365" s="286">
        <v>0</v>
      </c>
      <c r="CD365" s="287">
        <v>0</v>
      </c>
      <c r="CE365" s="286">
        <v>1</v>
      </c>
      <c r="CF365" s="287">
        <v>28.876696505919725</v>
      </c>
      <c r="CG365" s="286">
        <v>2</v>
      </c>
      <c r="CH365" s="287">
        <v>47.619047619047613</v>
      </c>
      <c r="CI365" s="286">
        <v>0</v>
      </c>
      <c r="CJ365" s="287">
        <v>0</v>
      </c>
      <c r="CK365" s="286">
        <v>10</v>
      </c>
      <c r="CL365" s="287">
        <v>288.76696505919728</v>
      </c>
      <c r="CM365" s="286">
        <v>0</v>
      </c>
      <c r="CN365" s="287">
        <v>0</v>
      </c>
      <c r="CO365" s="286">
        <v>0</v>
      </c>
      <c r="CP365" s="287">
        <v>0</v>
      </c>
      <c r="CQ365" s="286">
        <v>0</v>
      </c>
      <c r="CR365" s="287">
        <v>0</v>
      </c>
      <c r="CS365" s="286">
        <v>3</v>
      </c>
      <c r="CT365" s="287">
        <v>86.63008951775916</v>
      </c>
      <c r="CU365" s="286">
        <v>2</v>
      </c>
      <c r="CV365" s="287">
        <v>57.753393011839449</v>
      </c>
      <c r="CW365" s="286">
        <v>0</v>
      </c>
      <c r="CX365" s="287">
        <v>0</v>
      </c>
      <c r="CY365" s="286">
        <v>5</v>
      </c>
      <c r="CZ365" s="287">
        <v>144.38348252959864</v>
      </c>
      <c r="DA365" s="286">
        <v>0</v>
      </c>
      <c r="DB365" s="287">
        <v>0</v>
      </c>
      <c r="DC365" s="286">
        <v>5</v>
      </c>
      <c r="DD365" s="288">
        <v>144.38348252959864</v>
      </c>
    </row>
    <row r="366" spans="2:108" s="255" customFormat="1" ht="12.75" x14ac:dyDescent="0.2">
      <c r="B366" s="279" t="s">
        <v>278</v>
      </c>
      <c r="C366" s="280">
        <v>0</v>
      </c>
      <c r="D366" s="281">
        <v>0</v>
      </c>
      <c r="E366" s="282">
        <v>0</v>
      </c>
      <c r="F366" s="281">
        <v>0</v>
      </c>
      <c r="G366" s="280">
        <v>4</v>
      </c>
      <c r="H366" s="281">
        <v>40.572066132467796</v>
      </c>
      <c r="I366" s="280">
        <v>0</v>
      </c>
      <c r="J366" s="281">
        <v>0</v>
      </c>
      <c r="K366" s="280">
        <v>0</v>
      </c>
      <c r="L366" s="281">
        <v>0</v>
      </c>
      <c r="M366" s="280">
        <v>1</v>
      </c>
      <c r="N366" s="281">
        <v>10.143016533116949</v>
      </c>
      <c r="O366" s="280">
        <v>0</v>
      </c>
      <c r="P366" s="281">
        <v>0</v>
      </c>
      <c r="Q366" s="280">
        <v>0</v>
      </c>
      <c r="R366" s="281">
        <v>0</v>
      </c>
      <c r="S366" s="280">
        <v>0</v>
      </c>
      <c r="T366" s="281">
        <v>0</v>
      </c>
      <c r="U366" s="280">
        <v>0</v>
      </c>
      <c r="V366" s="281">
        <v>0</v>
      </c>
      <c r="W366" s="280">
        <v>0</v>
      </c>
      <c r="X366" s="281">
        <v>0</v>
      </c>
      <c r="Y366" s="280">
        <v>0</v>
      </c>
      <c r="Z366" s="281">
        <v>0</v>
      </c>
      <c r="AA366" s="280">
        <v>0</v>
      </c>
      <c r="AB366" s="281">
        <v>0</v>
      </c>
      <c r="AC366" s="280">
        <v>0</v>
      </c>
      <c r="AD366" s="281">
        <v>0</v>
      </c>
      <c r="AE366" s="280">
        <v>0</v>
      </c>
      <c r="AF366" s="281">
        <v>0</v>
      </c>
      <c r="AG366" s="280">
        <v>1</v>
      </c>
      <c r="AH366" s="281">
        <v>10.143016533116949</v>
      </c>
      <c r="AI366" s="283">
        <v>0</v>
      </c>
      <c r="AJ366" s="281">
        <v>0</v>
      </c>
      <c r="AK366" s="280">
        <v>0</v>
      </c>
      <c r="AL366" s="281">
        <v>0</v>
      </c>
      <c r="AM366" s="280">
        <v>0</v>
      </c>
      <c r="AN366" s="281">
        <v>0</v>
      </c>
      <c r="AO366" s="280">
        <v>0</v>
      </c>
      <c r="AP366" s="281">
        <v>0</v>
      </c>
      <c r="AQ366" s="280">
        <v>5</v>
      </c>
      <c r="AR366" s="281">
        <v>43.103448275862071</v>
      </c>
      <c r="AS366" s="280">
        <v>0</v>
      </c>
      <c r="AT366" s="281">
        <v>0</v>
      </c>
      <c r="AU366" s="280">
        <v>5</v>
      </c>
      <c r="AV366" s="281">
        <v>50.715082665584745</v>
      </c>
      <c r="AW366" s="280">
        <v>0</v>
      </c>
      <c r="AX366" s="281">
        <v>0</v>
      </c>
      <c r="AY366" s="280">
        <v>3</v>
      </c>
      <c r="AZ366" s="281">
        <v>30.429049599350844</v>
      </c>
      <c r="BA366" s="280">
        <v>0</v>
      </c>
      <c r="BB366" s="281">
        <v>0</v>
      </c>
      <c r="BC366" s="280">
        <v>0</v>
      </c>
      <c r="BD366" s="281">
        <v>0</v>
      </c>
      <c r="BE366" s="280">
        <v>0</v>
      </c>
      <c r="BF366" s="281">
        <v>0</v>
      </c>
      <c r="BG366" s="280">
        <v>8</v>
      </c>
      <c r="BH366" s="281">
        <v>81.144132264935593</v>
      </c>
      <c r="BI366" s="286">
        <v>5</v>
      </c>
      <c r="BJ366" s="281">
        <v>50.715082665584745</v>
      </c>
      <c r="BK366" s="283">
        <v>0</v>
      </c>
      <c r="BL366" s="281">
        <v>0</v>
      </c>
      <c r="BM366" s="283">
        <v>5</v>
      </c>
      <c r="BN366" s="281">
        <v>50.715082665584745</v>
      </c>
      <c r="BO366" s="286">
        <v>0</v>
      </c>
      <c r="BP366" s="281">
        <v>0</v>
      </c>
      <c r="BQ366" s="286">
        <v>0</v>
      </c>
      <c r="BR366" s="287">
        <v>0</v>
      </c>
      <c r="BS366" s="286">
        <v>0</v>
      </c>
      <c r="BT366" s="287">
        <v>0</v>
      </c>
      <c r="BU366" s="286">
        <v>0</v>
      </c>
      <c r="BV366" s="287">
        <v>0</v>
      </c>
      <c r="BW366" s="286">
        <v>0</v>
      </c>
      <c r="BX366" s="287">
        <v>0</v>
      </c>
      <c r="BY366" s="286">
        <v>0</v>
      </c>
      <c r="BZ366" s="287">
        <v>0</v>
      </c>
      <c r="CA366" s="286">
        <v>0</v>
      </c>
      <c r="CB366" s="287">
        <v>0</v>
      </c>
      <c r="CC366" s="286">
        <v>1</v>
      </c>
      <c r="CD366" s="287">
        <v>10.143016533116949</v>
      </c>
      <c r="CE366" s="286">
        <v>0</v>
      </c>
      <c r="CF366" s="287">
        <v>0</v>
      </c>
      <c r="CG366" s="286">
        <v>2</v>
      </c>
      <c r="CH366" s="287">
        <v>17.241379310344826</v>
      </c>
      <c r="CI366" s="286">
        <v>0</v>
      </c>
      <c r="CJ366" s="287">
        <v>0</v>
      </c>
      <c r="CK366" s="286">
        <v>13</v>
      </c>
      <c r="CL366" s="287">
        <v>131.85921493052032</v>
      </c>
      <c r="CM366" s="286">
        <v>3</v>
      </c>
      <c r="CN366" s="287">
        <v>30.429049599350844</v>
      </c>
      <c r="CO366" s="286">
        <v>0</v>
      </c>
      <c r="CP366" s="287">
        <v>0</v>
      </c>
      <c r="CQ366" s="286">
        <v>0</v>
      </c>
      <c r="CR366" s="287">
        <v>0</v>
      </c>
      <c r="CS366" s="286">
        <v>4</v>
      </c>
      <c r="CT366" s="287">
        <v>40.572066132467796</v>
      </c>
      <c r="CU366" s="286">
        <v>0</v>
      </c>
      <c r="CV366" s="287">
        <v>0</v>
      </c>
      <c r="CW366" s="286">
        <v>4</v>
      </c>
      <c r="CX366" s="287">
        <v>40.572066132467796</v>
      </c>
      <c r="CY366" s="286">
        <v>8</v>
      </c>
      <c r="CZ366" s="287">
        <v>81.144132264935593</v>
      </c>
      <c r="DA366" s="286">
        <v>0</v>
      </c>
      <c r="DB366" s="287">
        <v>0</v>
      </c>
      <c r="DC366" s="286">
        <v>5</v>
      </c>
      <c r="DD366" s="288">
        <v>50.715082665584745</v>
      </c>
    </row>
    <row r="367" spans="2:108" s="255" customFormat="1" ht="12.75" x14ac:dyDescent="0.2">
      <c r="B367" s="279" t="s">
        <v>79</v>
      </c>
      <c r="C367" s="280">
        <v>0</v>
      </c>
      <c r="D367" s="281">
        <v>0</v>
      </c>
      <c r="E367" s="282">
        <v>0</v>
      </c>
      <c r="F367" s="281">
        <v>0</v>
      </c>
      <c r="G367" s="280">
        <v>42</v>
      </c>
      <c r="H367" s="281">
        <v>87.871623742075855</v>
      </c>
      <c r="I367" s="280">
        <v>5</v>
      </c>
      <c r="J367" s="281">
        <v>10.460907588342366</v>
      </c>
      <c r="K367" s="280">
        <v>0</v>
      </c>
      <c r="L367" s="281">
        <v>0</v>
      </c>
      <c r="M367" s="280">
        <v>2</v>
      </c>
      <c r="N367" s="281">
        <v>4.1843630353369452</v>
      </c>
      <c r="O367" s="280">
        <v>0</v>
      </c>
      <c r="P367" s="281">
        <v>0</v>
      </c>
      <c r="Q367" s="280">
        <v>0</v>
      </c>
      <c r="R367" s="281">
        <v>0</v>
      </c>
      <c r="S367" s="280">
        <v>0</v>
      </c>
      <c r="T367" s="281">
        <v>0</v>
      </c>
      <c r="U367" s="280">
        <v>0</v>
      </c>
      <c r="V367" s="281">
        <v>0</v>
      </c>
      <c r="W367" s="280">
        <v>0</v>
      </c>
      <c r="X367" s="281">
        <v>0</v>
      </c>
      <c r="Y367" s="280">
        <v>0</v>
      </c>
      <c r="Z367" s="281">
        <v>0</v>
      </c>
      <c r="AA367" s="280">
        <v>0</v>
      </c>
      <c r="AB367" s="281">
        <v>0</v>
      </c>
      <c r="AC367" s="280">
        <v>0</v>
      </c>
      <c r="AD367" s="281">
        <v>0</v>
      </c>
      <c r="AE367" s="280">
        <v>2</v>
      </c>
      <c r="AF367" s="281">
        <v>4.1843630353369452</v>
      </c>
      <c r="AG367" s="280">
        <v>1</v>
      </c>
      <c r="AH367" s="281">
        <v>2.0921815176684726</v>
      </c>
      <c r="AI367" s="283">
        <v>1</v>
      </c>
      <c r="AJ367" s="281">
        <v>2.0921815176684726</v>
      </c>
      <c r="AK367" s="280">
        <v>4</v>
      </c>
      <c r="AL367" s="281">
        <v>8.3687260706738904</v>
      </c>
      <c r="AM367" s="280">
        <v>0</v>
      </c>
      <c r="AN367" s="281">
        <v>0</v>
      </c>
      <c r="AO367" s="280">
        <v>1</v>
      </c>
      <c r="AP367" s="281">
        <v>2.3923444976076556</v>
      </c>
      <c r="AQ367" s="280">
        <v>14</v>
      </c>
      <c r="AR367" s="281">
        <v>34.313725490196084</v>
      </c>
      <c r="AS367" s="280">
        <v>20</v>
      </c>
      <c r="AT367" s="281">
        <v>41.843630353369463</v>
      </c>
      <c r="AU367" s="280">
        <v>13</v>
      </c>
      <c r="AV367" s="281">
        <v>27.19835972969015</v>
      </c>
      <c r="AW367" s="284">
        <v>2</v>
      </c>
      <c r="AX367" s="285">
        <v>4.1843630353369452</v>
      </c>
      <c r="AY367" s="284">
        <v>8</v>
      </c>
      <c r="AZ367" s="285">
        <v>16.737452141347781</v>
      </c>
      <c r="BA367" s="280">
        <v>0</v>
      </c>
      <c r="BB367" s="281">
        <v>0</v>
      </c>
      <c r="BC367" s="284">
        <v>4</v>
      </c>
      <c r="BD367" s="285">
        <v>8.3687260706738904</v>
      </c>
      <c r="BE367" s="280">
        <v>0</v>
      </c>
      <c r="BF367" s="281">
        <v>0</v>
      </c>
      <c r="BG367" s="284">
        <v>47</v>
      </c>
      <c r="BH367" s="281">
        <v>98.33253133041822</v>
      </c>
      <c r="BI367" s="286">
        <v>1</v>
      </c>
      <c r="BJ367" s="281">
        <v>2.0921815176684726</v>
      </c>
      <c r="BK367" s="283">
        <v>0</v>
      </c>
      <c r="BL367" s="281">
        <v>0</v>
      </c>
      <c r="BM367" s="283">
        <v>1</v>
      </c>
      <c r="BN367" s="281">
        <v>2.0921815176684726</v>
      </c>
      <c r="BO367" s="286">
        <v>0</v>
      </c>
      <c r="BP367" s="281">
        <v>0</v>
      </c>
      <c r="BQ367" s="286">
        <v>0</v>
      </c>
      <c r="BR367" s="287">
        <v>0</v>
      </c>
      <c r="BS367" s="286">
        <v>0</v>
      </c>
      <c r="BT367" s="287">
        <v>0</v>
      </c>
      <c r="BU367" s="286">
        <v>0</v>
      </c>
      <c r="BV367" s="287">
        <v>0</v>
      </c>
      <c r="BW367" s="286">
        <v>0</v>
      </c>
      <c r="BX367" s="287">
        <v>0</v>
      </c>
      <c r="BY367" s="286">
        <v>0</v>
      </c>
      <c r="BZ367" s="287">
        <v>0</v>
      </c>
      <c r="CA367" s="286">
        <v>0</v>
      </c>
      <c r="CB367" s="287">
        <v>0</v>
      </c>
      <c r="CC367" s="286">
        <v>11</v>
      </c>
      <c r="CD367" s="287">
        <v>23.013996694353203</v>
      </c>
      <c r="CE367" s="286">
        <v>6</v>
      </c>
      <c r="CF367" s="287">
        <v>12.553089106010837</v>
      </c>
      <c r="CG367" s="286">
        <v>4</v>
      </c>
      <c r="CH367" s="287">
        <v>9.8039215686274517</v>
      </c>
      <c r="CI367" s="286">
        <v>0</v>
      </c>
      <c r="CJ367" s="287">
        <v>0</v>
      </c>
      <c r="CK367" s="286">
        <v>116</v>
      </c>
      <c r="CL367" s="287">
        <v>242.69305604954286</v>
      </c>
      <c r="CM367" s="286">
        <v>0</v>
      </c>
      <c r="CN367" s="287">
        <v>0</v>
      </c>
      <c r="CO367" s="286">
        <v>0</v>
      </c>
      <c r="CP367" s="287">
        <v>0</v>
      </c>
      <c r="CQ367" s="286">
        <v>2</v>
      </c>
      <c r="CR367" s="287">
        <v>4.1843630353369452</v>
      </c>
      <c r="CS367" s="286">
        <v>168</v>
      </c>
      <c r="CT367" s="287">
        <v>351.48649496830342</v>
      </c>
      <c r="CU367" s="286">
        <v>38</v>
      </c>
      <c r="CV367" s="287">
        <v>79.502897671401968</v>
      </c>
      <c r="CW367" s="286">
        <v>26</v>
      </c>
      <c r="CX367" s="287">
        <v>54.3967194593803</v>
      </c>
      <c r="CY367" s="286">
        <v>234</v>
      </c>
      <c r="CZ367" s="287">
        <v>489.57047513442262</v>
      </c>
      <c r="DA367" s="286">
        <v>0</v>
      </c>
      <c r="DB367" s="287">
        <v>0</v>
      </c>
      <c r="DC367" s="286">
        <v>35</v>
      </c>
      <c r="DD367" s="288">
        <v>73.22635311839656</v>
      </c>
    </row>
    <row r="368" spans="2:108" s="255" customFormat="1" ht="12.75" x14ac:dyDescent="0.2">
      <c r="B368" s="279" t="s">
        <v>80</v>
      </c>
      <c r="C368" s="280">
        <v>0</v>
      </c>
      <c r="D368" s="281">
        <v>0</v>
      </c>
      <c r="E368" s="282">
        <v>0</v>
      </c>
      <c r="F368" s="281">
        <v>0</v>
      </c>
      <c r="G368" s="280">
        <v>7</v>
      </c>
      <c r="H368" s="281">
        <v>132.60087137715476</v>
      </c>
      <c r="I368" s="280">
        <v>0</v>
      </c>
      <c r="J368" s="281">
        <v>0</v>
      </c>
      <c r="K368" s="280">
        <v>0</v>
      </c>
      <c r="L368" s="281">
        <v>0</v>
      </c>
      <c r="M368" s="280">
        <v>2</v>
      </c>
      <c r="N368" s="281">
        <v>37.885963250615646</v>
      </c>
      <c r="O368" s="280">
        <v>1</v>
      </c>
      <c r="P368" s="281">
        <v>18.942981625307823</v>
      </c>
      <c r="Q368" s="280">
        <v>0</v>
      </c>
      <c r="R368" s="281">
        <v>0</v>
      </c>
      <c r="S368" s="280">
        <v>0</v>
      </c>
      <c r="T368" s="281">
        <v>0</v>
      </c>
      <c r="U368" s="280">
        <v>0</v>
      </c>
      <c r="V368" s="281">
        <v>0</v>
      </c>
      <c r="W368" s="280">
        <v>0</v>
      </c>
      <c r="X368" s="281">
        <v>0</v>
      </c>
      <c r="Y368" s="280">
        <v>0</v>
      </c>
      <c r="Z368" s="281">
        <v>0</v>
      </c>
      <c r="AA368" s="280">
        <v>0</v>
      </c>
      <c r="AB368" s="281">
        <v>0</v>
      </c>
      <c r="AC368" s="280">
        <v>0</v>
      </c>
      <c r="AD368" s="281">
        <v>0</v>
      </c>
      <c r="AE368" s="280">
        <v>2</v>
      </c>
      <c r="AF368" s="281">
        <v>37.885963250615646</v>
      </c>
      <c r="AG368" s="280">
        <v>1</v>
      </c>
      <c r="AH368" s="281">
        <v>18.942981625307823</v>
      </c>
      <c r="AI368" s="283">
        <v>0</v>
      </c>
      <c r="AJ368" s="281">
        <v>0</v>
      </c>
      <c r="AK368" s="280">
        <v>3</v>
      </c>
      <c r="AL368" s="281">
        <v>56.828944875923469</v>
      </c>
      <c r="AM368" s="280">
        <v>0</v>
      </c>
      <c r="AN368" s="281">
        <v>0</v>
      </c>
      <c r="AO368" s="280">
        <v>0</v>
      </c>
      <c r="AP368" s="281">
        <v>0</v>
      </c>
      <c r="AQ368" s="280">
        <v>2</v>
      </c>
      <c r="AR368" s="281">
        <v>25.974025974025977</v>
      </c>
      <c r="AS368" s="280">
        <v>6</v>
      </c>
      <c r="AT368" s="281">
        <v>113.65788975184694</v>
      </c>
      <c r="AU368" s="280">
        <v>2</v>
      </c>
      <c r="AV368" s="281">
        <v>37.885963250615646</v>
      </c>
      <c r="AW368" s="280">
        <v>0</v>
      </c>
      <c r="AX368" s="281">
        <v>0</v>
      </c>
      <c r="AY368" s="280">
        <v>3</v>
      </c>
      <c r="AZ368" s="281">
        <v>56.828944875923469</v>
      </c>
      <c r="BA368" s="280">
        <v>0</v>
      </c>
      <c r="BB368" s="281">
        <v>0</v>
      </c>
      <c r="BC368" s="280">
        <v>0</v>
      </c>
      <c r="BD368" s="281">
        <v>0</v>
      </c>
      <c r="BE368" s="280">
        <v>0</v>
      </c>
      <c r="BF368" s="281">
        <v>0</v>
      </c>
      <c r="BG368" s="280">
        <v>11</v>
      </c>
      <c r="BH368" s="281">
        <v>208.37279787838605</v>
      </c>
      <c r="BI368" s="286">
        <v>3</v>
      </c>
      <c r="BJ368" s="281">
        <v>56.828944875923469</v>
      </c>
      <c r="BK368" s="283">
        <v>1</v>
      </c>
      <c r="BL368" s="281">
        <v>18.942981625307823</v>
      </c>
      <c r="BM368" s="283">
        <v>4</v>
      </c>
      <c r="BN368" s="281">
        <v>75.771926501231292</v>
      </c>
      <c r="BO368" s="286">
        <v>0</v>
      </c>
      <c r="BP368" s="281">
        <v>0</v>
      </c>
      <c r="BQ368" s="286">
        <v>0</v>
      </c>
      <c r="BR368" s="287">
        <v>0</v>
      </c>
      <c r="BS368" s="286">
        <v>0</v>
      </c>
      <c r="BT368" s="287">
        <v>0</v>
      </c>
      <c r="BU368" s="286">
        <v>0</v>
      </c>
      <c r="BV368" s="287">
        <v>0</v>
      </c>
      <c r="BW368" s="286">
        <v>0</v>
      </c>
      <c r="BX368" s="287">
        <v>0</v>
      </c>
      <c r="BY368" s="286">
        <v>0</v>
      </c>
      <c r="BZ368" s="287">
        <v>0</v>
      </c>
      <c r="CA368" s="286">
        <v>0</v>
      </c>
      <c r="CB368" s="287">
        <v>0</v>
      </c>
      <c r="CC368" s="286">
        <v>0</v>
      </c>
      <c r="CD368" s="287">
        <v>0</v>
      </c>
      <c r="CE368" s="286">
        <v>0</v>
      </c>
      <c r="CF368" s="287">
        <v>0</v>
      </c>
      <c r="CG368" s="286">
        <v>0</v>
      </c>
      <c r="CH368" s="287">
        <v>0</v>
      </c>
      <c r="CI368" s="286">
        <v>0</v>
      </c>
      <c r="CJ368" s="287">
        <v>0</v>
      </c>
      <c r="CK368" s="286">
        <v>60</v>
      </c>
      <c r="CL368" s="287">
        <v>1136.5788975184694</v>
      </c>
      <c r="CM368" s="286">
        <v>1</v>
      </c>
      <c r="CN368" s="287">
        <v>18.942981625307823</v>
      </c>
      <c r="CO368" s="286">
        <v>1</v>
      </c>
      <c r="CP368" s="287">
        <v>18.942981625307823</v>
      </c>
      <c r="CQ368" s="286">
        <v>1</v>
      </c>
      <c r="CR368" s="287">
        <v>18.942981625307823</v>
      </c>
      <c r="CS368" s="286">
        <v>10</v>
      </c>
      <c r="CT368" s="287">
        <v>189.42981625307826</v>
      </c>
      <c r="CU368" s="286">
        <v>7</v>
      </c>
      <c r="CV368" s="287">
        <v>132.60087137715476</v>
      </c>
      <c r="CW368" s="286">
        <v>1</v>
      </c>
      <c r="CX368" s="287">
        <v>18.942981625307823</v>
      </c>
      <c r="CY368" s="286">
        <v>19</v>
      </c>
      <c r="CZ368" s="287">
        <v>359.91665088084869</v>
      </c>
      <c r="DA368" s="286">
        <v>0</v>
      </c>
      <c r="DB368" s="287">
        <v>0</v>
      </c>
      <c r="DC368" s="286">
        <v>9</v>
      </c>
      <c r="DD368" s="288">
        <v>170.48683462777043</v>
      </c>
    </row>
    <row r="369" spans="2:108" s="255" customFormat="1" ht="15" customHeight="1" x14ac:dyDescent="0.2">
      <c r="B369" s="279" t="s">
        <v>279</v>
      </c>
      <c r="C369" s="280">
        <v>0</v>
      </c>
      <c r="D369" s="281">
        <v>0</v>
      </c>
      <c r="E369" s="282">
        <v>0</v>
      </c>
      <c r="F369" s="281">
        <v>0</v>
      </c>
      <c r="G369" s="280">
        <v>129</v>
      </c>
      <c r="H369" s="281">
        <v>244.67499952582364</v>
      </c>
      <c r="I369" s="280">
        <v>2</v>
      </c>
      <c r="J369" s="281">
        <v>3.7934108453616071</v>
      </c>
      <c r="K369" s="280">
        <v>0</v>
      </c>
      <c r="L369" s="281">
        <v>0</v>
      </c>
      <c r="M369" s="280">
        <v>2</v>
      </c>
      <c r="N369" s="281">
        <v>3.7934108453616071</v>
      </c>
      <c r="O369" s="280">
        <v>2</v>
      </c>
      <c r="P369" s="281">
        <v>3.7934108453616071</v>
      </c>
      <c r="Q369" s="280">
        <v>0</v>
      </c>
      <c r="R369" s="281">
        <v>0</v>
      </c>
      <c r="S369" s="280">
        <v>0</v>
      </c>
      <c r="T369" s="281">
        <v>0</v>
      </c>
      <c r="U369" s="280">
        <v>0</v>
      </c>
      <c r="V369" s="281">
        <v>0</v>
      </c>
      <c r="W369" s="280">
        <v>0</v>
      </c>
      <c r="X369" s="281">
        <v>0</v>
      </c>
      <c r="Y369" s="280">
        <v>0</v>
      </c>
      <c r="Z369" s="281">
        <v>0</v>
      </c>
      <c r="AA369" s="280">
        <v>0</v>
      </c>
      <c r="AB369" s="281">
        <v>0</v>
      </c>
      <c r="AC369" s="280">
        <v>0</v>
      </c>
      <c r="AD369" s="281">
        <v>0</v>
      </c>
      <c r="AE369" s="280">
        <v>5</v>
      </c>
      <c r="AF369" s="281">
        <v>9.4835271134040173</v>
      </c>
      <c r="AG369" s="280">
        <v>2</v>
      </c>
      <c r="AH369" s="281">
        <v>3.7934108453616071</v>
      </c>
      <c r="AI369" s="283">
        <v>0</v>
      </c>
      <c r="AJ369" s="281">
        <v>0</v>
      </c>
      <c r="AK369" s="280">
        <v>9</v>
      </c>
      <c r="AL369" s="281">
        <v>17.070348804127232</v>
      </c>
      <c r="AM369" s="280">
        <v>0</v>
      </c>
      <c r="AN369" s="281">
        <v>0</v>
      </c>
      <c r="AO369" s="280">
        <v>0</v>
      </c>
      <c r="AP369" s="281">
        <v>0</v>
      </c>
      <c r="AQ369" s="280">
        <v>12</v>
      </c>
      <c r="AR369" s="281">
        <v>15.957446808510637</v>
      </c>
      <c r="AS369" s="280">
        <v>37</v>
      </c>
      <c r="AT369" s="281">
        <v>70.178100639189722</v>
      </c>
      <c r="AU369" s="280">
        <v>16</v>
      </c>
      <c r="AV369" s="281">
        <v>30.347286762892857</v>
      </c>
      <c r="AW369" s="280">
        <v>0</v>
      </c>
      <c r="AX369" s="281">
        <v>0</v>
      </c>
      <c r="AY369" s="284">
        <v>5</v>
      </c>
      <c r="AZ369" s="285">
        <v>9.4835271134040173</v>
      </c>
      <c r="BA369" s="280">
        <v>0</v>
      </c>
      <c r="BB369" s="281">
        <v>0</v>
      </c>
      <c r="BC369" s="284">
        <v>2</v>
      </c>
      <c r="BD369" s="285">
        <v>3.7934108453616071</v>
      </c>
      <c r="BE369" s="280">
        <v>0</v>
      </c>
      <c r="BF369" s="281">
        <v>0</v>
      </c>
      <c r="BG369" s="284">
        <v>60</v>
      </c>
      <c r="BH369" s="281">
        <v>113.8023253608482</v>
      </c>
      <c r="BI369" s="286">
        <v>1</v>
      </c>
      <c r="BJ369" s="281">
        <v>1.8967054226808036</v>
      </c>
      <c r="BK369" s="283">
        <v>0</v>
      </c>
      <c r="BL369" s="281">
        <v>0</v>
      </c>
      <c r="BM369" s="283">
        <v>1</v>
      </c>
      <c r="BN369" s="281">
        <v>1.8967054226808036</v>
      </c>
      <c r="BO369" s="286">
        <v>0</v>
      </c>
      <c r="BP369" s="281">
        <v>0</v>
      </c>
      <c r="BQ369" s="286">
        <v>0</v>
      </c>
      <c r="BR369" s="287">
        <v>0</v>
      </c>
      <c r="BS369" s="286">
        <v>0</v>
      </c>
      <c r="BT369" s="287">
        <v>0</v>
      </c>
      <c r="BU369" s="286">
        <v>0</v>
      </c>
      <c r="BV369" s="287">
        <v>0</v>
      </c>
      <c r="BW369" s="286">
        <v>0</v>
      </c>
      <c r="BX369" s="287">
        <v>0</v>
      </c>
      <c r="BY369" s="286">
        <v>0</v>
      </c>
      <c r="BZ369" s="287">
        <v>0</v>
      </c>
      <c r="CA369" s="286">
        <v>0</v>
      </c>
      <c r="CB369" s="287">
        <v>0</v>
      </c>
      <c r="CC369" s="286">
        <v>0</v>
      </c>
      <c r="CD369" s="287">
        <v>0</v>
      </c>
      <c r="CE369" s="286">
        <v>2</v>
      </c>
      <c r="CF369" s="287">
        <v>3.7934108453616071</v>
      </c>
      <c r="CG369" s="286">
        <v>6</v>
      </c>
      <c r="CH369" s="287">
        <v>7.9787234042553186</v>
      </c>
      <c r="CI369" s="286">
        <v>1</v>
      </c>
      <c r="CJ369" s="287">
        <v>6.0255483248975654</v>
      </c>
      <c r="CK369" s="286">
        <v>157</v>
      </c>
      <c r="CL369" s="287">
        <v>297.78275136088615</v>
      </c>
      <c r="CM369" s="286">
        <v>1</v>
      </c>
      <c r="CN369" s="287">
        <v>1.8967054226808036</v>
      </c>
      <c r="CO369" s="286">
        <v>0</v>
      </c>
      <c r="CP369" s="287">
        <v>0</v>
      </c>
      <c r="CQ369" s="286">
        <v>1</v>
      </c>
      <c r="CR369" s="287">
        <v>1.8967054226808036</v>
      </c>
      <c r="CS369" s="286">
        <v>155</v>
      </c>
      <c r="CT369" s="287">
        <v>293.98934051552453</v>
      </c>
      <c r="CU369" s="286">
        <v>52</v>
      </c>
      <c r="CV369" s="287">
        <v>98.62868197940179</v>
      </c>
      <c r="CW369" s="286">
        <v>32</v>
      </c>
      <c r="CX369" s="287">
        <v>60.694573525785714</v>
      </c>
      <c r="CY369" s="286">
        <v>240</v>
      </c>
      <c r="CZ369" s="287">
        <v>455.2093014433928</v>
      </c>
      <c r="DA369" s="286">
        <v>0</v>
      </c>
      <c r="DB369" s="287">
        <v>0</v>
      </c>
      <c r="DC369" s="286">
        <v>66</v>
      </c>
      <c r="DD369" s="288">
        <v>125.18255789693302</v>
      </c>
    </row>
    <row r="370" spans="2:108" s="255" customFormat="1" ht="12.75" x14ac:dyDescent="0.2">
      <c r="B370" s="300" t="s">
        <v>280</v>
      </c>
      <c r="C370" s="280">
        <v>0</v>
      </c>
      <c r="D370" s="281">
        <v>0</v>
      </c>
      <c r="E370" s="282">
        <v>0</v>
      </c>
      <c r="F370" s="281">
        <v>0</v>
      </c>
      <c r="G370" s="280">
        <v>13</v>
      </c>
      <c r="H370" s="281">
        <v>67.995188032846897</v>
      </c>
      <c r="I370" s="280">
        <v>0</v>
      </c>
      <c r="J370" s="281">
        <v>0</v>
      </c>
      <c r="K370" s="280">
        <v>0</v>
      </c>
      <c r="L370" s="281">
        <v>0</v>
      </c>
      <c r="M370" s="280">
        <v>3</v>
      </c>
      <c r="N370" s="281">
        <v>15.691197238349288</v>
      </c>
      <c r="O370" s="280">
        <v>1</v>
      </c>
      <c r="P370" s="281">
        <v>5.2303990794497617</v>
      </c>
      <c r="Q370" s="280">
        <v>0</v>
      </c>
      <c r="R370" s="281">
        <v>0</v>
      </c>
      <c r="S370" s="280">
        <v>0</v>
      </c>
      <c r="T370" s="281">
        <v>0</v>
      </c>
      <c r="U370" s="280">
        <v>0</v>
      </c>
      <c r="V370" s="281">
        <v>0</v>
      </c>
      <c r="W370" s="280">
        <v>0</v>
      </c>
      <c r="X370" s="281">
        <v>0</v>
      </c>
      <c r="Y370" s="280">
        <v>0</v>
      </c>
      <c r="Z370" s="281">
        <v>0</v>
      </c>
      <c r="AA370" s="280">
        <v>0</v>
      </c>
      <c r="AB370" s="281">
        <v>0</v>
      </c>
      <c r="AC370" s="280">
        <v>0</v>
      </c>
      <c r="AD370" s="281">
        <v>0</v>
      </c>
      <c r="AE370" s="280">
        <v>1</v>
      </c>
      <c r="AF370" s="281">
        <v>5.2303990794497617</v>
      </c>
      <c r="AG370" s="280">
        <v>0</v>
      </c>
      <c r="AH370" s="281">
        <v>0</v>
      </c>
      <c r="AI370" s="283">
        <v>0</v>
      </c>
      <c r="AJ370" s="281">
        <v>0</v>
      </c>
      <c r="AK370" s="280">
        <v>1</v>
      </c>
      <c r="AL370" s="281">
        <v>5.2303990794497617</v>
      </c>
      <c r="AM370" s="280">
        <v>1</v>
      </c>
      <c r="AN370" s="281">
        <v>4.3478260869565215</v>
      </c>
      <c r="AO370" s="280">
        <v>3</v>
      </c>
      <c r="AP370" s="281">
        <v>12.658227848101266</v>
      </c>
      <c r="AQ370" s="280">
        <v>7</v>
      </c>
      <c r="AR370" s="281">
        <v>30.434782608695652</v>
      </c>
      <c r="AS370" s="280">
        <v>4</v>
      </c>
      <c r="AT370" s="281">
        <v>20.921596317799047</v>
      </c>
      <c r="AU370" s="280">
        <v>16</v>
      </c>
      <c r="AV370" s="281">
        <v>83.686385271196187</v>
      </c>
      <c r="AW370" s="280">
        <v>0</v>
      </c>
      <c r="AX370" s="281">
        <v>0</v>
      </c>
      <c r="AY370" s="280">
        <v>0</v>
      </c>
      <c r="AZ370" s="281">
        <v>0</v>
      </c>
      <c r="BA370" s="280">
        <v>0</v>
      </c>
      <c r="BB370" s="281">
        <v>0</v>
      </c>
      <c r="BC370" s="280">
        <v>2</v>
      </c>
      <c r="BD370" s="281">
        <v>10.460798158899523</v>
      </c>
      <c r="BE370" s="280">
        <v>0</v>
      </c>
      <c r="BF370" s="281">
        <v>0</v>
      </c>
      <c r="BG370" s="280">
        <v>22</v>
      </c>
      <c r="BH370" s="281">
        <v>115.06877974789478</v>
      </c>
      <c r="BI370" s="286">
        <v>0</v>
      </c>
      <c r="BJ370" s="281">
        <v>0</v>
      </c>
      <c r="BK370" s="283">
        <v>0</v>
      </c>
      <c r="BL370" s="281">
        <v>0</v>
      </c>
      <c r="BM370" s="283">
        <v>0</v>
      </c>
      <c r="BN370" s="281">
        <v>0</v>
      </c>
      <c r="BO370" s="286">
        <v>0</v>
      </c>
      <c r="BP370" s="281">
        <v>0</v>
      </c>
      <c r="BQ370" s="286">
        <v>0</v>
      </c>
      <c r="BR370" s="287">
        <v>0</v>
      </c>
      <c r="BS370" s="286">
        <v>0</v>
      </c>
      <c r="BT370" s="287">
        <v>0</v>
      </c>
      <c r="BU370" s="286">
        <v>0</v>
      </c>
      <c r="BV370" s="287">
        <v>0</v>
      </c>
      <c r="BW370" s="286">
        <v>0</v>
      </c>
      <c r="BX370" s="287">
        <v>0</v>
      </c>
      <c r="BY370" s="286">
        <v>0</v>
      </c>
      <c r="BZ370" s="287">
        <v>0</v>
      </c>
      <c r="CA370" s="286">
        <v>0</v>
      </c>
      <c r="CB370" s="287">
        <v>0</v>
      </c>
      <c r="CC370" s="286">
        <v>1</v>
      </c>
      <c r="CD370" s="287">
        <v>5.2303990794497617</v>
      </c>
      <c r="CE370" s="286">
        <v>1</v>
      </c>
      <c r="CF370" s="287">
        <v>5.2303990794497617</v>
      </c>
      <c r="CG370" s="286">
        <v>3</v>
      </c>
      <c r="CH370" s="287">
        <v>13.043478260869565</v>
      </c>
      <c r="CI370" s="286">
        <v>1</v>
      </c>
      <c r="CJ370" s="287">
        <v>15.351550506601168</v>
      </c>
      <c r="CK370" s="286">
        <v>35</v>
      </c>
      <c r="CL370" s="287">
        <v>183.06396778074168</v>
      </c>
      <c r="CM370" s="286">
        <v>0</v>
      </c>
      <c r="CN370" s="287">
        <v>0</v>
      </c>
      <c r="CO370" s="286">
        <v>1</v>
      </c>
      <c r="CP370" s="287">
        <v>5.2303990794497617</v>
      </c>
      <c r="CQ370" s="286">
        <v>6</v>
      </c>
      <c r="CR370" s="287">
        <v>31.382394476698575</v>
      </c>
      <c r="CS370" s="286">
        <v>27</v>
      </c>
      <c r="CT370" s="287">
        <v>141.22077514514356</v>
      </c>
      <c r="CU370" s="286">
        <v>13</v>
      </c>
      <c r="CV370" s="287">
        <v>67.995188032846897</v>
      </c>
      <c r="CW370" s="286">
        <v>20</v>
      </c>
      <c r="CX370" s="287">
        <v>104.60798158899524</v>
      </c>
      <c r="CY370" s="286">
        <v>66</v>
      </c>
      <c r="CZ370" s="287">
        <v>345.20633924368428</v>
      </c>
      <c r="DA370" s="286">
        <v>0</v>
      </c>
      <c r="DB370" s="287">
        <v>0</v>
      </c>
      <c r="DC370" s="286">
        <v>12</v>
      </c>
      <c r="DD370" s="288">
        <v>62.764788953397151</v>
      </c>
    </row>
    <row r="371" spans="2:108" s="255" customFormat="1" ht="15" customHeight="1" x14ac:dyDescent="0.2">
      <c r="B371" s="279" t="s">
        <v>82</v>
      </c>
      <c r="C371" s="280">
        <v>0</v>
      </c>
      <c r="D371" s="281">
        <v>0</v>
      </c>
      <c r="E371" s="282">
        <v>0</v>
      </c>
      <c r="F371" s="281">
        <v>0</v>
      </c>
      <c r="G371" s="280">
        <v>6</v>
      </c>
      <c r="H371" s="281">
        <v>11.241428410836736</v>
      </c>
      <c r="I371" s="280">
        <v>7</v>
      </c>
      <c r="J371" s="281">
        <v>13.114999812642859</v>
      </c>
      <c r="K371" s="280">
        <v>0</v>
      </c>
      <c r="L371" s="281">
        <v>0</v>
      </c>
      <c r="M371" s="280">
        <v>0</v>
      </c>
      <c r="N371" s="281">
        <v>0</v>
      </c>
      <c r="O371" s="280">
        <v>4</v>
      </c>
      <c r="P371" s="281">
        <v>7.4942856072244917</v>
      </c>
      <c r="Q371" s="280">
        <v>0</v>
      </c>
      <c r="R371" s="281">
        <v>0</v>
      </c>
      <c r="S371" s="280">
        <v>0</v>
      </c>
      <c r="T371" s="281">
        <v>0</v>
      </c>
      <c r="U371" s="280">
        <v>0</v>
      </c>
      <c r="V371" s="281">
        <v>0</v>
      </c>
      <c r="W371" s="280">
        <v>0</v>
      </c>
      <c r="X371" s="281">
        <v>0</v>
      </c>
      <c r="Y371" s="280">
        <v>0</v>
      </c>
      <c r="Z371" s="281">
        <v>0</v>
      </c>
      <c r="AA371" s="280">
        <v>0</v>
      </c>
      <c r="AB371" s="281">
        <v>0</v>
      </c>
      <c r="AC371" s="280">
        <v>0</v>
      </c>
      <c r="AD371" s="281">
        <v>0</v>
      </c>
      <c r="AE371" s="280">
        <v>7</v>
      </c>
      <c r="AF371" s="281">
        <v>13.114999812642859</v>
      </c>
      <c r="AG371" s="280">
        <v>4</v>
      </c>
      <c r="AH371" s="281">
        <v>7.4942856072244917</v>
      </c>
      <c r="AI371" s="283">
        <v>0</v>
      </c>
      <c r="AJ371" s="281">
        <v>0</v>
      </c>
      <c r="AK371" s="280">
        <v>8</v>
      </c>
      <c r="AL371" s="281">
        <v>14.988571214448983</v>
      </c>
      <c r="AM371" s="280">
        <v>0</v>
      </c>
      <c r="AN371" s="281">
        <v>0</v>
      </c>
      <c r="AO371" s="280">
        <v>0</v>
      </c>
      <c r="AP371" s="281">
        <v>0</v>
      </c>
      <c r="AQ371" s="280">
        <v>12</v>
      </c>
      <c r="AR371" s="281">
        <v>18.867924528301884</v>
      </c>
      <c r="AS371" s="280">
        <v>2</v>
      </c>
      <c r="AT371" s="281">
        <v>3.7471428036122458</v>
      </c>
      <c r="AU371" s="280">
        <v>6</v>
      </c>
      <c r="AV371" s="281">
        <v>11.241428410836736</v>
      </c>
      <c r="AW371" s="284">
        <v>1</v>
      </c>
      <c r="AX371" s="285">
        <v>1.8735714018061229</v>
      </c>
      <c r="AY371" s="284">
        <v>3</v>
      </c>
      <c r="AZ371" s="285">
        <v>5.6207142054183681</v>
      </c>
      <c r="BA371" s="280">
        <v>0</v>
      </c>
      <c r="BB371" s="281">
        <v>0</v>
      </c>
      <c r="BC371" s="280">
        <v>0</v>
      </c>
      <c r="BD371" s="281">
        <v>0</v>
      </c>
      <c r="BE371" s="280">
        <v>0</v>
      </c>
      <c r="BF371" s="281">
        <v>0</v>
      </c>
      <c r="BG371" s="284">
        <v>12</v>
      </c>
      <c r="BH371" s="281">
        <v>22.482856821673472</v>
      </c>
      <c r="BI371" s="286">
        <v>4</v>
      </c>
      <c r="BJ371" s="281">
        <v>7.4942856072244917</v>
      </c>
      <c r="BK371" s="283">
        <v>0</v>
      </c>
      <c r="BL371" s="281">
        <v>0</v>
      </c>
      <c r="BM371" s="283">
        <v>4</v>
      </c>
      <c r="BN371" s="281">
        <v>7.4942856072244917</v>
      </c>
      <c r="BO371" s="286">
        <v>0</v>
      </c>
      <c r="BP371" s="281">
        <v>0</v>
      </c>
      <c r="BQ371" s="286">
        <v>0</v>
      </c>
      <c r="BR371" s="287">
        <v>0</v>
      </c>
      <c r="BS371" s="286">
        <v>0</v>
      </c>
      <c r="BT371" s="287">
        <v>0</v>
      </c>
      <c r="BU371" s="286">
        <v>0</v>
      </c>
      <c r="BV371" s="287">
        <v>0</v>
      </c>
      <c r="BW371" s="286">
        <v>0</v>
      </c>
      <c r="BX371" s="287">
        <v>0</v>
      </c>
      <c r="BY371" s="286">
        <v>0</v>
      </c>
      <c r="BZ371" s="287">
        <v>0</v>
      </c>
      <c r="CA371" s="286">
        <v>0</v>
      </c>
      <c r="CB371" s="287">
        <v>0</v>
      </c>
      <c r="CC371" s="286">
        <v>2</v>
      </c>
      <c r="CD371" s="287">
        <v>3.7471428036122458</v>
      </c>
      <c r="CE371" s="286">
        <v>4</v>
      </c>
      <c r="CF371" s="287">
        <v>7.4942856072244917</v>
      </c>
      <c r="CG371" s="286">
        <v>4</v>
      </c>
      <c r="CH371" s="287">
        <v>6.2893081761006293</v>
      </c>
      <c r="CI371" s="286">
        <v>1</v>
      </c>
      <c r="CJ371" s="287">
        <v>5.344164172723386</v>
      </c>
      <c r="CK371" s="286">
        <v>83</v>
      </c>
      <c r="CL371" s="287">
        <v>155.5064263499082</v>
      </c>
      <c r="CM371" s="286">
        <v>0</v>
      </c>
      <c r="CN371" s="287">
        <v>0</v>
      </c>
      <c r="CO371" s="286">
        <v>1</v>
      </c>
      <c r="CP371" s="287">
        <v>1.8735714018061229</v>
      </c>
      <c r="CQ371" s="286">
        <v>2</v>
      </c>
      <c r="CR371" s="287">
        <v>3.7471428036122458</v>
      </c>
      <c r="CS371" s="286">
        <v>131</v>
      </c>
      <c r="CT371" s="287">
        <v>245.43785363660209</v>
      </c>
      <c r="CU371" s="286">
        <v>58</v>
      </c>
      <c r="CV371" s="287">
        <v>108.66714130475512</v>
      </c>
      <c r="CW371" s="286">
        <v>20</v>
      </c>
      <c r="CX371" s="287">
        <v>37.471428036122461</v>
      </c>
      <c r="CY371" s="286">
        <v>211</v>
      </c>
      <c r="CZ371" s="287">
        <v>395.32356578109187</v>
      </c>
      <c r="DA371" s="286">
        <v>0</v>
      </c>
      <c r="DB371" s="287">
        <v>0</v>
      </c>
      <c r="DC371" s="286">
        <v>48</v>
      </c>
      <c r="DD371" s="288">
        <v>89.931427286693889</v>
      </c>
    </row>
    <row r="372" spans="2:108" s="255" customFormat="1" ht="12.75" x14ac:dyDescent="0.2">
      <c r="B372" s="279" t="s">
        <v>83</v>
      </c>
      <c r="C372" s="280">
        <v>0</v>
      </c>
      <c r="D372" s="281">
        <v>0</v>
      </c>
      <c r="E372" s="282">
        <v>0</v>
      </c>
      <c r="F372" s="281">
        <v>0</v>
      </c>
      <c r="G372" s="280">
        <v>20</v>
      </c>
      <c r="H372" s="281">
        <v>115.66711005725521</v>
      </c>
      <c r="I372" s="280">
        <v>0</v>
      </c>
      <c r="J372" s="281">
        <v>0</v>
      </c>
      <c r="K372" s="280">
        <v>0</v>
      </c>
      <c r="L372" s="281">
        <v>0</v>
      </c>
      <c r="M372" s="280">
        <v>0</v>
      </c>
      <c r="N372" s="281">
        <v>0</v>
      </c>
      <c r="O372" s="280">
        <v>0</v>
      </c>
      <c r="P372" s="281">
        <v>0</v>
      </c>
      <c r="Q372" s="280">
        <v>0</v>
      </c>
      <c r="R372" s="281">
        <v>0</v>
      </c>
      <c r="S372" s="280">
        <v>0</v>
      </c>
      <c r="T372" s="281">
        <v>0</v>
      </c>
      <c r="U372" s="280">
        <v>0</v>
      </c>
      <c r="V372" s="281">
        <v>0</v>
      </c>
      <c r="W372" s="280">
        <v>0</v>
      </c>
      <c r="X372" s="281">
        <v>0</v>
      </c>
      <c r="Y372" s="280">
        <v>0</v>
      </c>
      <c r="Z372" s="281">
        <v>0</v>
      </c>
      <c r="AA372" s="280">
        <v>0</v>
      </c>
      <c r="AB372" s="281">
        <v>0</v>
      </c>
      <c r="AC372" s="280">
        <v>0</v>
      </c>
      <c r="AD372" s="281">
        <v>0</v>
      </c>
      <c r="AE372" s="280">
        <v>2</v>
      </c>
      <c r="AF372" s="281">
        <v>11.566711005725523</v>
      </c>
      <c r="AG372" s="280">
        <v>1</v>
      </c>
      <c r="AH372" s="281">
        <v>5.7833555028627615</v>
      </c>
      <c r="AI372" s="283">
        <v>0</v>
      </c>
      <c r="AJ372" s="281">
        <v>0</v>
      </c>
      <c r="AK372" s="280">
        <v>3</v>
      </c>
      <c r="AL372" s="281">
        <v>17.350066508588284</v>
      </c>
      <c r="AM372" s="280">
        <v>0</v>
      </c>
      <c r="AN372" s="281">
        <v>0</v>
      </c>
      <c r="AO372" s="280">
        <v>0</v>
      </c>
      <c r="AP372" s="281">
        <v>0</v>
      </c>
      <c r="AQ372" s="280">
        <v>5</v>
      </c>
      <c r="AR372" s="281">
        <v>41.32231404958678</v>
      </c>
      <c r="AS372" s="280">
        <v>1</v>
      </c>
      <c r="AT372" s="281">
        <v>5.7833555028627615</v>
      </c>
      <c r="AU372" s="280">
        <v>7</v>
      </c>
      <c r="AV372" s="281">
        <v>40.483488520039323</v>
      </c>
      <c r="AW372" s="280">
        <v>0</v>
      </c>
      <c r="AX372" s="281">
        <v>0</v>
      </c>
      <c r="AY372" s="280">
        <v>0</v>
      </c>
      <c r="AZ372" s="281">
        <v>0</v>
      </c>
      <c r="BA372" s="280">
        <v>0</v>
      </c>
      <c r="BB372" s="281">
        <v>0</v>
      </c>
      <c r="BC372" s="284">
        <v>2</v>
      </c>
      <c r="BD372" s="285">
        <v>11.566711005725523</v>
      </c>
      <c r="BE372" s="280">
        <v>0</v>
      </c>
      <c r="BF372" s="281">
        <v>0</v>
      </c>
      <c r="BG372" s="284">
        <v>10</v>
      </c>
      <c r="BH372" s="281">
        <v>57.833555028627607</v>
      </c>
      <c r="BI372" s="286">
        <v>3</v>
      </c>
      <c r="BJ372" s="281">
        <v>17.350066508588284</v>
      </c>
      <c r="BK372" s="283">
        <v>0</v>
      </c>
      <c r="BL372" s="281">
        <v>0</v>
      </c>
      <c r="BM372" s="283">
        <v>3</v>
      </c>
      <c r="BN372" s="281">
        <v>17.350066508588284</v>
      </c>
      <c r="BO372" s="286">
        <v>0</v>
      </c>
      <c r="BP372" s="281">
        <v>0</v>
      </c>
      <c r="BQ372" s="286">
        <v>0</v>
      </c>
      <c r="BR372" s="287">
        <v>0</v>
      </c>
      <c r="BS372" s="286">
        <v>0</v>
      </c>
      <c r="BT372" s="287">
        <v>0</v>
      </c>
      <c r="BU372" s="286">
        <v>0</v>
      </c>
      <c r="BV372" s="287">
        <v>0</v>
      </c>
      <c r="BW372" s="286">
        <v>50</v>
      </c>
      <c r="BX372" s="287">
        <v>338.18058843422386</v>
      </c>
      <c r="BY372" s="286">
        <v>0</v>
      </c>
      <c r="BZ372" s="287">
        <v>0</v>
      </c>
      <c r="CA372" s="286">
        <v>0</v>
      </c>
      <c r="CB372" s="287">
        <v>0</v>
      </c>
      <c r="CC372" s="286">
        <v>3</v>
      </c>
      <c r="CD372" s="287">
        <v>17.350066508588284</v>
      </c>
      <c r="CE372" s="286">
        <v>1</v>
      </c>
      <c r="CF372" s="287">
        <v>5.7833555028627615</v>
      </c>
      <c r="CG372" s="286">
        <v>0</v>
      </c>
      <c r="CH372" s="287">
        <v>0</v>
      </c>
      <c r="CI372" s="286">
        <v>2</v>
      </c>
      <c r="CJ372" s="287">
        <v>32.133676092544988</v>
      </c>
      <c r="CK372" s="286">
        <v>26</v>
      </c>
      <c r="CL372" s="287">
        <v>150.36724307443177</v>
      </c>
      <c r="CM372" s="286">
        <v>10</v>
      </c>
      <c r="CN372" s="287">
        <v>57.833555028627607</v>
      </c>
      <c r="CO372" s="286">
        <v>0</v>
      </c>
      <c r="CP372" s="287">
        <v>0</v>
      </c>
      <c r="CQ372" s="286">
        <v>0</v>
      </c>
      <c r="CR372" s="287">
        <v>0</v>
      </c>
      <c r="CS372" s="286">
        <v>1</v>
      </c>
      <c r="CT372" s="287">
        <v>5.7833555028627615</v>
      </c>
      <c r="CU372" s="286">
        <v>1</v>
      </c>
      <c r="CV372" s="287">
        <v>5.7833555028627615</v>
      </c>
      <c r="CW372" s="286">
        <v>6</v>
      </c>
      <c r="CX372" s="287">
        <v>34.700133017176569</v>
      </c>
      <c r="CY372" s="286">
        <v>8</v>
      </c>
      <c r="CZ372" s="287">
        <v>46.266844022902092</v>
      </c>
      <c r="DA372" s="286">
        <v>0</v>
      </c>
      <c r="DB372" s="287">
        <v>0</v>
      </c>
      <c r="DC372" s="286">
        <v>9</v>
      </c>
      <c r="DD372" s="288">
        <v>52.050199525764846</v>
      </c>
    </row>
    <row r="373" spans="2:108" s="255" customFormat="1" ht="12.75" x14ac:dyDescent="0.2">
      <c r="B373" s="279" t="s">
        <v>76</v>
      </c>
      <c r="C373" s="280">
        <v>0</v>
      </c>
      <c r="D373" s="281">
        <v>0</v>
      </c>
      <c r="E373" s="282">
        <v>0</v>
      </c>
      <c r="F373" s="281">
        <v>0</v>
      </c>
      <c r="G373" s="280">
        <v>8</v>
      </c>
      <c r="H373" s="281">
        <v>50.349298256655551</v>
      </c>
      <c r="I373" s="280">
        <v>5</v>
      </c>
      <c r="J373" s="281">
        <v>31.468311410409715</v>
      </c>
      <c r="K373" s="280">
        <v>0</v>
      </c>
      <c r="L373" s="281">
        <v>0</v>
      </c>
      <c r="M373" s="280">
        <v>2</v>
      </c>
      <c r="N373" s="281">
        <v>12.587324564163888</v>
      </c>
      <c r="O373" s="280">
        <v>0</v>
      </c>
      <c r="P373" s="281">
        <v>0</v>
      </c>
      <c r="Q373" s="280">
        <v>0</v>
      </c>
      <c r="R373" s="281">
        <v>0</v>
      </c>
      <c r="S373" s="280">
        <v>0</v>
      </c>
      <c r="T373" s="281">
        <v>0</v>
      </c>
      <c r="U373" s="280">
        <v>0</v>
      </c>
      <c r="V373" s="281">
        <v>0</v>
      </c>
      <c r="W373" s="280">
        <v>0</v>
      </c>
      <c r="X373" s="281">
        <v>0</v>
      </c>
      <c r="Y373" s="280">
        <v>0</v>
      </c>
      <c r="Z373" s="281">
        <v>0</v>
      </c>
      <c r="AA373" s="280">
        <v>0</v>
      </c>
      <c r="AB373" s="281">
        <v>0</v>
      </c>
      <c r="AC373" s="280">
        <v>0</v>
      </c>
      <c r="AD373" s="281">
        <v>0</v>
      </c>
      <c r="AE373" s="280">
        <v>0</v>
      </c>
      <c r="AF373" s="281">
        <v>0</v>
      </c>
      <c r="AG373" s="280">
        <v>1</v>
      </c>
      <c r="AH373" s="281">
        <v>6.2936622820819439</v>
      </c>
      <c r="AI373" s="283">
        <v>0</v>
      </c>
      <c r="AJ373" s="281">
        <v>0</v>
      </c>
      <c r="AK373" s="280">
        <v>4</v>
      </c>
      <c r="AL373" s="281">
        <v>25.174649128327776</v>
      </c>
      <c r="AM373" s="280">
        <v>0</v>
      </c>
      <c r="AN373" s="281">
        <v>0</v>
      </c>
      <c r="AO373" s="280">
        <v>0</v>
      </c>
      <c r="AP373" s="281">
        <v>0</v>
      </c>
      <c r="AQ373" s="280">
        <v>7</v>
      </c>
      <c r="AR373" s="281">
        <v>34.313725490196084</v>
      </c>
      <c r="AS373" s="280">
        <v>6</v>
      </c>
      <c r="AT373" s="281">
        <v>37.761973692491658</v>
      </c>
      <c r="AU373" s="280">
        <v>6</v>
      </c>
      <c r="AV373" s="281">
        <v>37.761973692491658</v>
      </c>
      <c r="AW373" s="280">
        <v>0</v>
      </c>
      <c r="AX373" s="281">
        <v>0</v>
      </c>
      <c r="AY373" s="280">
        <v>0</v>
      </c>
      <c r="AZ373" s="281">
        <v>0</v>
      </c>
      <c r="BA373" s="280">
        <v>0</v>
      </c>
      <c r="BB373" s="281">
        <v>0</v>
      </c>
      <c r="BC373" s="280">
        <v>0</v>
      </c>
      <c r="BD373" s="281">
        <v>0</v>
      </c>
      <c r="BE373" s="280">
        <v>0</v>
      </c>
      <c r="BF373" s="281">
        <v>0</v>
      </c>
      <c r="BG373" s="280">
        <v>12</v>
      </c>
      <c r="BH373" s="281">
        <v>75.523947384983316</v>
      </c>
      <c r="BI373" s="286">
        <v>3</v>
      </c>
      <c r="BJ373" s="281">
        <v>18.880986846245829</v>
      </c>
      <c r="BK373" s="283">
        <v>0</v>
      </c>
      <c r="BL373" s="281">
        <v>0</v>
      </c>
      <c r="BM373" s="283">
        <v>3</v>
      </c>
      <c r="BN373" s="281">
        <v>18.880986846245829</v>
      </c>
      <c r="BO373" s="286">
        <v>0</v>
      </c>
      <c r="BP373" s="281">
        <v>0</v>
      </c>
      <c r="BQ373" s="286">
        <v>0</v>
      </c>
      <c r="BR373" s="287">
        <v>0</v>
      </c>
      <c r="BS373" s="286">
        <v>0</v>
      </c>
      <c r="BT373" s="287">
        <v>0</v>
      </c>
      <c r="BU373" s="286">
        <v>0</v>
      </c>
      <c r="BV373" s="287">
        <v>0</v>
      </c>
      <c r="BW373" s="286">
        <v>0</v>
      </c>
      <c r="BX373" s="287">
        <v>0</v>
      </c>
      <c r="BY373" s="286">
        <v>0</v>
      </c>
      <c r="BZ373" s="287">
        <v>0</v>
      </c>
      <c r="CA373" s="286">
        <v>0</v>
      </c>
      <c r="CB373" s="287">
        <v>0</v>
      </c>
      <c r="CC373" s="286">
        <v>2</v>
      </c>
      <c r="CD373" s="287">
        <v>12.587324564163888</v>
      </c>
      <c r="CE373" s="286">
        <v>5</v>
      </c>
      <c r="CF373" s="287">
        <v>31.468311410409715</v>
      </c>
      <c r="CG373" s="286">
        <v>0</v>
      </c>
      <c r="CH373" s="287">
        <v>0</v>
      </c>
      <c r="CI373" s="286">
        <v>1</v>
      </c>
      <c r="CJ373" s="287">
        <v>18.089725036179448</v>
      </c>
      <c r="CK373" s="286">
        <v>71</v>
      </c>
      <c r="CL373" s="287">
        <v>446.85002202781794</v>
      </c>
      <c r="CM373" s="286">
        <v>0</v>
      </c>
      <c r="CN373" s="287">
        <v>0</v>
      </c>
      <c r="CO373" s="286">
        <v>0</v>
      </c>
      <c r="CP373" s="287">
        <v>0</v>
      </c>
      <c r="CQ373" s="286">
        <v>0</v>
      </c>
      <c r="CR373" s="287">
        <v>0</v>
      </c>
      <c r="CS373" s="286">
        <v>26</v>
      </c>
      <c r="CT373" s="287">
        <v>163.63521933413054</v>
      </c>
      <c r="CU373" s="286">
        <v>38</v>
      </c>
      <c r="CV373" s="287">
        <v>239.15916671911384</v>
      </c>
      <c r="CW373" s="286">
        <v>16</v>
      </c>
      <c r="CX373" s="287">
        <v>100.6985965133111</v>
      </c>
      <c r="CY373" s="286">
        <v>80</v>
      </c>
      <c r="CZ373" s="287">
        <v>503.49298256655544</v>
      </c>
      <c r="DA373" s="286">
        <v>0</v>
      </c>
      <c r="DB373" s="287">
        <v>0</v>
      </c>
      <c r="DC373" s="286">
        <v>3</v>
      </c>
      <c r="DD373" s="288">
        <v>18.880986846245829</v>
      </c>
    </row>
    <row r="374" spans="2:108" s="255" customFormat="1" ht="15" customHeight="1" x14ac:dyDescent="0.2">
      <c r="B374" s="279" t="s">
        <v>77</v>
      </c>
      <c r="C374" s="280">
        <v>0</v>
      </c>
      <c r="D374" s="281">
        <v>0</v>
      </c>
      <c r="E374" s="282">
        <v>0</v>
      </c>
      <c r="F374" s="281">
        <v>0</v>
      </c>
      <c r="G374" s="280">
        <v>19</v>
      </c>
      <c r="H374" s="281">
        <v>99.434791710278418</v>
      </c>
      <c r="I374" s="280">
        <v>2</v>
      </c>
      <c r="J374" s="281">
        <v>10.466820180029307</v>
      </c>
      <c r="K374" s="280">
        <v>0</v>
      </c>
      <c r="L374" s="281">
        <v>0</v>
      </c>
      <c r="M374" s="280">
        <v>1</v>
      </c>
      <c r="N374" s="281">
        <v>5.2334100900146536</v>
      </c>
      <c r="O374" s="280">
        <v>0</v>
      </c>
      <c r="P374" s="281">
        <v>0</v>
      </c>
      <c r="Q374" s="280">
        <v>0</v>
      </c>
      <c r="R374" s="281">
        <v>0</v>
      </c>
      <c r="S374" s="280">
        <v>0</v>
      </c>
      <c r="T374" s="281">
        <v>0</v>
      </c>
      <c r="U374" s="280">
        <v>0</v>
      </c>
      <c r="V374" s="281">
        <v>0</v>
      </c>
      <c r="W374" s="280">
        <v>0</v>
      </c>
      <c r="X374" s="281">
        <v>0</v>
      </c>
      <c r="Y374" s="280">
        <v>0</v>
      </c>
      <c r="Z374" s="281">
        <v>0</v>
      </c>
      <c r="AA374" s="280">
        <v>0</v>
      </c>
      <c r="AB374" s="281">
        <v>0</v>
      </c>
      <c r="AC374" s="280">
        <v>0</v>
      </c>
      <c r="AD374" s="281">
        <v>0</v>
      </c>
      <c r="AE374" s="280">
        <v>2</v>
      </c>
      <c r="AF374" s="281">
        <v>10.466820180029307</v>
      </c>
      <c r="AG374" s="280">
        <v>2</v>
      </c>
      <c r="AH374" s="281">
        <v>10.466820180029307</v>
      </c>
      <c r="AI374" s="283">
        <v>0</v>
      </c>
      <c r="AJ374" s="281">
        <v>0</v>
      </c>
      <c r="AK374" s="280">
        <v>1</v>
      </c>
      <c r="AL374" s="281">
        <v>5.2334100900146536</v>
      </c>
      <c r="AM374" s="280">
        <v>0</v>
      </c>
      <c r="AN374" s="281">
        <v>0</v>
      </c>
      <c r="AO374" s="280">
        <v>1</v>
      </c>
      <c r="AP374" s="281">
        <v>5.4644808743169397</v>
      </c>
      <c r="AQ374" s="280">
        <v>4</v>
      </c>
      <c r="AR374" s="281">
        <v>22.471910112359549</v>
      </c>
      <c r="AS374" s="280">
        <v>13</v>
      </c>
      <c r="AT374" s="281">
        <v>68.034331170190498</v>
      </c>
      <c r="AU374" s="280">
        <v>9</v>
      </c>
      <c r="AV374" s="281">
        <v>47.10069081013188</v>
      </c>
      <c r="AW374" s="280">
        <v>0</v>
      </c>
      <c r="AX374" s="281">
        <v>0</v>
      </c>
      <c r="AY374" s="280">
        <v>1</v>
      </c>
      <c r="AZ374" s="281">
        <v>5.2334100900146536</v>
      </c>
      <c r="BA374" s="280">
        <v>0</v>
      </c>
      <c r="BB374" s="281">
        <v>0</v>
      </c>
      <c r="BC374" s="280">
        <v>2</v>
      </c>
      <c r="BD374" s="281">
        <v>10.466820180029307</v>
      </c>
      <c r="BE374" s="280">
        <v>0</v>
      </c>
      <c r="BF374" s="281">
        <v>0</v>
      </c>
      <c r="BG374" s="280">
        <v>25</v>
      </c>
      <c r="BH374" s="281">
        <v>130.83525225036635</v>
      </c>
      <c r="BI374" s="286">
        <v>4</v>
      </c>
      <c r="BJ374" s="281">
        <v>20.933640360058615</v>
      </c>
      <c r="BK374" s="283">
        <v>0</v>
      </c>
      <c r="BL374" s="281">
        <v>0</v>
      </c>
      <c r="BM374" s="283">
        <v>4</v>
      </c>
      <c r="BN374" s="281">
        <v>20.933640360058615</v>
      </c>
      <c r="BO374" s="286">
        <v>0</v>
      </c>
      <c r="BP374" s="281">
        <v>0</v>
      </c>
      <c r="BQ374" s="286">
        <v>0</v>
      </c>
      <c r="BR374" s="287">
        <v>0</v>
      </c>
      <c r="BS374" s="286">
        <v>0</v>
      </c>
      <c r="BT374" s="287">
        <v>0</v>
      </c>
      <c r="BU374" s="286">
        <v>0</v>
      </c>
      <c r="BV374" s="287">
        <v>0</v>
      </c>
      <c r="BW374" s="286">
        <v>0</v>
      </c>
      <c r="BX374" s="287">
        <v>0</v>
      </c>
      <c r="BY374" s="286">
        <v>0</v>
      </c>
      <c r="BZ374" s="287">
        <v>0</v>
      </c>
      <c r="CA374" s="286">
        <v>1</v>
      </c>
      <c r="CB374" s="287">
        <v>5.2334100900146536</v>
      </c>
      <c r="CC374" s="286">
        <v>4</v>
      </c>
      <c r="CD374" s="287">
        <v>20.933640360058615</v>
      </c>
      <c r="CE374" s="286">
        <v>4</v>
      </c>
      <c r="CF374" s="287">
        <v>20.933640360058615</v>
      </c>
      <c r="CG374" s="286">
        <v>1</v>
      </c>
      <c r="CH374" s="287">
        <v>5.6179775280898872</v>
      </c>
      <c r="CI374" s="286">
        <v>0</v>
      </c>
      <c r="CJ374" s="287">
        <v>0</v>
      </c>
      <c r="CK374" s="286">
        <v>106</v>
      </c>
      <c r="CL374" s="287">
        <v>554.74146954155333</v>
      </c>
      <c r="CM374" s="286">
        <v>0</v>
      </c>
      <c r="CN374" s="287">
        <v>0</v>
      </c>
      <c r="CO374" s="286">
        <v>1</v>
      </c>
      <c r="CP374" s="287">
        <v>5.2334100900146536</v>
      </c>
      <c r="CQ374" s="286">
        <v>1</v>
      </c>
      <c r="CR374" s="287">
        <v>5.2334100900146536</v>
      </c>
      <c r="CS374" s="286">
        <v>17</v>
      </c>
      <c r="CT374" s="287">
        <v>88.967971530249102</v>
      </c>
      <c r="CU374" s="286">
        <v>2</v>
      </c>
      <c r="CV374" s="287">
        <v>10.466820180029307</v>
      </c>
      <c r="CW374" s="286">
        <v>12</v>
      </c>
      <c r="CX374" s="287">
        <v>62.800921080175847</v>
      </c>
      <c r="CY374" s="286">
        <v>32</v>
      </c>
      <c r="CZ374" s="287">
        <v>167.46912288046892</v>
      </c>
      <c r="DA374" s="286">
        <v>0</v>
      </c>
      <c r="DB374" s="287">
        <v>0</v>
      </c>
      <c r="DC374" s="286">
        <v>22</v>
      </c>
      <c r="DD374" s="288">
        <v>115.13502198032238</v>
      </c>
    </row>
    <row r="375" spans="2:108" s="255" customFormat="1" ht="15" customHeight="1" x14ac:dyDescent="0.2">
      <c r="B375" s="279" t="s">
        <v>281</v>
      </c>
      <c r="C375" s="280">
        <v>0</v>
      </c>
      <c r="D375" s="281">
        <v>0</v>
      </c>
      <c r="E375" s="282">
        <v>0</v>
      </c>
      <c r="F375" s="281">
        <v>0</v>
      </c>
      <c r="G375" s="280">
        <v>371</v>
      </c>
      <c r="H375" s="281">
        <v>308.52647423263397</v>
      </c>
      <c r="I375" s="280">
        <v>12</v>
      </c>
      <c r="J375" s="281">
        <v>9.9792929670932811</v>
      </c>
      <c r="K375" s="280">
        <v>0</v>
      </c>
      <c r="L375" s="281">
        <v>0</v>
      </c>
      <c r="M375" s="280">
        <v>20</v>
      </c>
      <c r="N375" s="281">
        <v>16.63215494515547</v>
      </c>
      <c r="O375" s="280">
        <v>10</v>
      </c>
      <c r="P375" s="281">
        <v>8.3160774725777351</v>
      </c>
      <c r="Q375" s="280">
        <v>0</v>
      </c>
      <c r="R375" s="281">
        <v>0</v>
      </c>
      <c r="S375" s="280">
        <v>0</v>
      </c>
      <c r="T375" s="281">
        <v>0</v>
      </c>
      <c r="U375" s="280">
        <v>0</v>
      </c>
      <c r="V375" s="281">
        <v>0</v>
      </c>
      <c r="W375" s="280">
        <v>0</v>
      </c>
      <c r="X375" s="281">
        <v>0</v>
      </c>
      <c r="Y375" s="280">
        <v>1</v>
      </c>
      <c r="Z375" s="281">
        <v>0.83160774725777353</v>
      </c>
      <c r="AA375" s="280">
        <v>0</v>
      </c>
      <c r="AB375" s="281">
        <v>0</v>
      </c>
      <c r="AC375" s="280">
        <v>0</v>
      </c>
      <c r="AD375" s="281">
        <v>0</v>
      </c>
      <c r="AE375" s="280">
        <v>14</v>
      </c>
      <c r="AF375" s="281">
        <v>11.642508461608829</v>
      </c>
      <c r="AG375" s="280">
        <v>5</v>
      </c>
      <c r="AH375" s="281">
        <v>4.1580387362888676</v>
      </c>
      <c r="AI375" s="283">
        <v>0</v>
      </c>
      <c r="AJ375" s="281">
        <v>0</v>
      </c>
      <c r="AK375" s="280">
        <v>23</v>
      </c>
      <c r="AL375" s="281">
        <v>19.126978186928788</v>
      </c>
      <c r="AM375" s="280">
        <v>2</v>
      </c>
      <c r="AN375" s="281">
        <v>1.3783597518952446</v>
      </c>
      <c r="AO375" s="280">
        <v>4</v>
      </c>
      <c r="AP375" s="281">
        <v>2.6420079260237781</v>
      </c>
      <c r="AQ375" s="280">
        <v>33</v>
      </c>
      <c r="AR375" s="281">
        <v>22.742935906271537</v>
      </c>
      <c r="AS375" s="280">
        <v>72</v>
      </c>
      <c r="AT375" s="281">
        <v>59.87575780255969</v>
      </c>
      <c r="AU375" s="280">
        <v>13</v>
      </c>
      <c r="AV375" s="281">
        <v>10.810900714351055</v>
      </c>
      <c r="AW375" s="284">
        <v>8</v>
      </c>
      <c r="AX375" s="285">
        <v>6.6528619780621883</v>
      </c>
      <c r="AY375" s="284">
        <v>11</v>
      </c>
      <c r="AZ375" s="285">
        <v>9.147685219835509</v>
      </c>
      <c r="BA375" s="280">
        <v>0</v>
      </c>
      <c r="BB375" s="281">
        <v>0</v>
      </c>
      <c r="BC375" s="284">
        <v>1</v>
      </c>
      <c r="BD375" s="285">
        <v>0.83160774725777353</v>
      </c>
      <c r="BE375" s="280">
        <v>0</v>
      </c>
      <c r="BF375" s="281">
        <v>0</v>
      </c>
      <c r="BG375" s="284">
        <v>105</v>
      </c>
      <c r="BH375" s="281">
        <v>87.318813462066217</v>
      </c>
      <c r="BI375" s="286">
        <v>6</v>
      </c>
      <c r="BJ375" s="281">
        <v>4.9896464835466405</v>
      </c>
      <c r="BK375" s="283">
        <v>0</v>
      </c>
      <c r="BL375" s="281">
        <v>0</v>
      </c>
      <c r="BM375" s="283">
        <v>6</v>
      </c>
      <c r="BN375" s="281">
        <v>4.9896464835466405</v>
      </c>
      <c r="BO375" s="286">
        <v>0</v>
      </c>
      <c r="BP375" s="281">
        <v>0</v>
      </c>
      <c r="BQ375" s="286">
        <v>0</v>
      </c>
      <c r="BR375" s="287">
        <v>0</v>
      </c>
      <c r="BS375" s="286">
        <v>0</v>
      </c>
      <c r="BT375" s="287">
        <v>0</v>
      </c>
      <c r="BU375" s="286">
        <v>0</v>
      </c>
      <c r="BV375" s="287">
        <v>0</v>
      </c>
      <c r="BW375" s="286">
        <v>3</v>
      </c>
      <c r="BX375" s="287">
        <v>7.2385088671733619</v>
      </c>
      <c r="BY375" s="286">
        <v>0</v>
      </c>
      <c r="BZ375" s="287">
        <v>0</v>
      </c>
      <c r="CA375" s="286">
        <v>2</v>
      </c>
      <c r="CB375" s="287">
        <v>1.6632154945155471</v>
      </c>
      <c r="CC375" s="286">
        <v>32</v>
      </c>
      <c r="CD375" s="287">
        <v>26.611447912248753</v>
      </c>
      <c r="CE375" s="286">
        <v>11</v>
      </c>
      <c r="CF375" s="287">
        <v>9.147685219835509</v>
      </c>
      <c r="CG375" s="286">
        <v>8</v>
      </c>
      <c r="CH375" s="287">
        <v>5.5134390075809785</v>
      </c>
      <c r="CI375" s="286">
        <v>2</v>
      </c>
      <c r="CJ375" s="287">
        <v>5.4972239019295257</v>
      </c>
      <c r="CK375" s="286">
        <v>309</v>
      </c>
      <c r="CL375" s="287">
        <v>256.966793902652</v>
      </c>
      <c r="CM375" s="286">
        <v>1</v>
      </c>
      <c r="CN375" s="287">
        <v>0.83160774725777353</v>
      </c>
      <c r="CO375" s="286">
        <v>0</v>
      </c>
      <c r="CP375" s="287">
        <v>0</v>
      </c>
      <c r="CQ375" s="286">
        <v>3</v>
      </c>
      <c r="CR375" s="287">
        <v>2.4948232417733203</v>
      </c>
      <c r="CS375" s="286">
        <v>134</v>
      </c>
      <c r="CT375" s="287">
        <v>111.43543813254165</v>
      </c>
      <c r="CU375" s="286">
        <v>30</v>
      </c>
      <c r="CV375" s="287">
        <v>24.948232417733205</v>
      </c>
      <c r="CW375" s="286">
        <v>45</v>
      </c>
      <c r="CX375" s="287">
        <v>37.422348626599806</v>
      </c>
      <c r="CY375" s="286">
        <v>212</v>
      </c>
      <c r="CZ375" s="287">
        <v>176.30084241864796</v>
      </c>
      <c r="DA375" s="286">
        <v>0</v>
      </c>
      <c r="DB375" s="287">
        <v>0</v>
      </c>
      <c r="DC375" s="286">
        <v>104</v>
      </c>
      <c r="DD375" s="288">
        <v>86.487205714808439</v>
      </c>
    </row>
    <row r="376" spans="2:108" s="255" customFormat="1" ht="12.75" x14ac:dyDescent="0.2">
      <c r="B376" s="279" t="s">
        <v>282</v>
      </c>
      <c r="C376" s="280">
        <v>0</v>
      </c>
      <c r="D376" s="281">
        <v>0</v>
      </c>
      <c r="E376" s="282">
        <v>0</v>
      </c>
      <c r="F376" s="281">
        <v>0</v>
      </c>
      <c r="G376" s="280">
        <v>4</v>
      </c>
      <c r="H376" s="281">
        <v>24.900398406374503</v>
      </c>
      <c r="I376" s="280">
        <v>3</v>
      </c>
      <c r="J376" s="281">
        <v>18.675298804780876</v>
      </c>
      <c r="K376" s="280">
        <v>0</v>
      </c>
      <c r="L376" s="281">
        <v>0</v>
      </c>
      <c r="M376" s="280">
        <v>0</v>
      </c>
      <c r="N376" s="281">
        <v>0</v>
      </c>
      <c r="O376" s="280">
        <v>0</v>
      </c>
      <c r="P376" s="281">
        <v>0</v>
      </c>
      <c r="Q376" s="280">
        <v>0</v>
      </c>
      <c r="R376" s="281">
        <v>0</v>
      </c>
      <c r="S376" s="280">
        <v>0</v>
      </c>
      <c r="T376" s="281">
        <v>0</v>
      </c>
      <c r="U376" s="280">
        <v>0</v>
      </c>
      <c r="V376" s="281">
        <v>0</v>
      </c>
      <c r="W376" s="280">
        <v>0</v>
      </c>
      <c r="X376" s="281">
        <v>0</v>
      </c>
      <c r="Y376" s="280">
        <v>0</v>
      </c>
      <c r="Z376" s="281">
        <v>0</v>
      </c>
      <c r="AA376" s="280">
        <v>0</v>
      </c>
      <c r="AB376" s="281">
        <v>0</v>
      </c>
      <c r="AC376" s="280">
        <v>0</v>
      </c>
      <c r="AD376" s="281">
        <v>0</v>
      </c>
      <c r="AE376" s="280">
        <v>2</v>
      </c>
      <c r="AF376" s="281">
        <v>12.450199203187251</v>
      </c>
      <c r="AG376" s="280">
        <v>0</v>
      </c>
      <c r="AH376" s="281">
        <v>0</v>
      </c>
      <c r="AI376" s="283">
        <v>0</v>
      </c>
      <c r="AJ376" s="281">
        <v>0</v>
      </c>
      <c r="AK376" s="280">
        <v>2</v>
      </c>
      <c r="AL376" s="281">
        <v>12.450199203187251</v>
      </c>
      <c r="AM376" s="280">
        <v>0</v>
      </c>
      <c r="AN376" s="281">
        <v>0</v>
      </c>
      <c r="AO376" s="280">
        <v>0</v>
      </c>
      <c r="AP376" s="281">
        <v>0</v>
      </c>
      <c r="AQ376" s="280">
        <v>5</v>
      </c>
      <c r="AR376" s="281">
        <v>29.411764705882351</v>
      </c>
      <c r="AS376" s="280">
        <v>3</v>
      </c>
      <c r="AT376" s="281">
        <v>18.675298804780876</v>
      </c>
      <c r="AU376" s="280">
        <v>5</v>
      </c>
      <c r="AV376" s="281">
        <v>31.125498007968126</v>
      </c>
      <c r="AW376" s="284">
        <v>2</v>
      </c>
      <c r="AX376" s="285">
        <v>12.450199203187251</v>
      </c>
      <c r="AY376" s="284">
        <v>4</v>
      </c>
      <c r="AZ376" s="285">
        <v>24.900398406374503</v>
      </c>
      <c r="BA376" s="284">
        <v>1</v>
      </c>
      <c r="BB376" s="285">
        <v>6.2250996015936257</v>
      </c>
      <c r="BC376" s="280">
        <v>0</v>
      </c>
      <c r="BD376" s="281">
        <v>0</v>
      </c>
      <c r="BE376" s="280">
        <v>0</v>
      </c>
      <c r="BF376" s="281">
        <v>0</v>
      </c>
      <c r="BG376" s="284">
        <v>15</v>
      </c>
      <c r="BH376" s="281">
        <v>93.376494023904385</v>
      </c>
      <c r="BI376" s="286">
        <v>9</v>
      </c>
      <c r="BJ376" s="281">
        <v>56.025896414342633</v>
      </c>
      <c r="BK376" s="283">
        <v>0</v>
      </c>
      <c r="BL376" s="281">
        <v>0</v>
      </c>
      <c r="BM376" s="283">
        <v>9</v>
      </c>
      <c r="BN376" s="281">
        <v>56.025896414342633</v>
      </c>
      <c r="BO376" s="286">
        <v>0</v>
      </c>
      <c r="BP376" s="281">
        <v>0</v>
      </c>
      <c r="BQ376" s="286">
        <v>0</v>
      </c>
      <c r="BR376" s="287">
        <v>0</v>
      </c>
      <c r="BS376" s="286">
        <v>0</v>
      </c>
      <c r="BT376" s="287">
        <v>0</v>
      </c>
      <c r="BU376" s="286">
        <v>0</v>
      </c>
      <c r="BV376" s="287">
        <v>0</v>
      </c>
      <c r="BW376" s="286">
        <v>31</v>
      </c>
      <c r="BX376" s="287">
        <v>308.98036479617264</v>
      </c>
      <c r="BY376" s="286">
        <v>0</v>
      </c>
      <c r="BZ376" s="287">
        <v>0</v>
      </c>
      <c r="CA376" s="286">
        <v>0</v>
      </c>
      <c r="CB376" s="287">
        <v>0</v>
      </c>
      <c r="CC376" s="286">
        <v>0</v>
      </c>
      <c r="CD376" s="287">
        <v>0</v>
      </c>
      <c r="CE376" s="286">
        <v>1</v>
      </c>
      <c r="CF376" s="287">
        <v>6.2250996015936257</v>
      </c>
      <c r="CG376" s="286">
        <v>1</v>
      </c>
      <c r="CH376" s="287">
        <v>5.8823529411764701</v>
      </c>
      <c r="CI376" s="286">
        <v>0</v>
      </c>
      <c r="CJ376" s="287">
        <v>0</v>
      </c>
      <c r="CK376" s="286">
        <v>50</v>
      </c>
      <c r="CL376" s="287">
        <v>311.25498007968127</v>
      </c>
      <c r="CM376" s="286">
        <v>19</v>
      </c>
      <c r="CN376" s="287">
        <v>118.27689243027889</v>
      </c>
      <c r="CO376" s="286">
        <v>0</v>
      </c>
      <c r="CP376" s="287">
        <v>0</v>
      </c>
      <c r="CQ376" s="286">
        <v>1</v>
      </c>
      <c r="CR376" s="287">
        <v>6.2250996015936257</v>
      </c>
      <c r="CS376" s="286">
        <v>27</v>
      </c>
      <c r="CT376" s="287">
        <v>168.07768924302789</v>
      </c>
      <c r="CU376" s="286">
        <v>3</v>
      </c>
      <c r="CV376" s="287">
        <v>18.675298804780876</v>
      </c>
      <c r="CW376" s="286">
        <v>35</v>
      </c>
      <c r="CX376" s="287">
        <v>217.87848605577688</v>
      </c>
      <c r="CY376" s="286">
        <v>66</v>
      </c>
      <c r="CZ376" s="287">
        <v>410.85657370517924</v>
      </c>
      <c r="DA376" s="286">
        <v>0</v>
      </c>
      <c r="DB376" s="287">
        <v>0</v>
      </c>
      <c r="DC376" s="286">
        <v>7</v>
      </c>
      <c r="DD376" s="288">
        <v>43.575697211155379</v>
      </c>
    </row>
    <row r="377" spans="2:108" s="255" customFormat="1" ht="12.75" x14ac:dyDescent="0.2">
      <c r="B377" s="279" t="s">
        <v>84</v>
      </c>
      <c r="C377" s="280">
        <v>0</v>
      </c>
      <c r="D377" s="281">
        <v>0</v>
      </c>
      <c r="E377" s="282">
        <v>0</v>
      </c>
      <c r="F377" s="281">
        <v>0</v>
      </c>
      <c r="G377" s="280">
        <v>0</v>
      </c>
      <c r="H377" s="281">
        <v>0</v>
      </c>
      <c r="I377" s="280">
        <v>0</v>
      </c>
      <c r="J377" s="281">
        <v>0</v>
      </c>
      <c r="K377" s="280">
        <v>0</v>
      </c>
      <c r="L377" s="281">
        <v>0</v>
      </c>
      <c r="M377" s="280">
        <v>1</v>
      </c>
      <c r="N377" s="281">
        <v>18.804061677322302</v>
      </c>
      <c r="O377" s="280">
        <v>0</v>
      </c>
      <c r="P377" s="281">
        <v>0</v>
      </c>
      <c r="Q377" s="280">
        <v>0</v>
      </c>
      <c r="R377" s="281">
        <v>0</v>
      </c>
      <c r="S377" s="280">
        <v>0</v>
      </c>
      <c r="T377" s="281">
        <v>0</v>
      </c>
      <c r="U377" s="280">
        <v>0</v>
      </c>
      <c r="V377" s="281">
        <v>0</v>
      </c>
      <c r="W377" s="280">
        <v>0</v>
      </c>
      <c r="X377" s="281">
        <v>0</v>
      </c>
      <c r="Y377" s="280">
        <v>0</v>
      </c>
      <c r="Z377" s="281">
        <v>0</v>
      </c>
      <c r="AA377" s="280">
        <v>0</v>
      </c>
      <c r="AB377" s="281">
        <v>0</v>
      </c>
      <c r="AC377" s="280">
        <v>0</v>
      </c>
      <c r="AD377" s="281">
        <v>0</v>
      </c>
      <c r="AE377" s="280">
        <v>1</v>
      </c>
      <c r="AF377" s="281">
        <v>18.804061677322302</v>
      </c>
      <c r="AG377" s="280">
        <v>1</v>
      </c>
      <c r="AH377" s="281">
        <v>18.804061677322302</v>
      </c>
      <c r="AI377" s="283">
        <v>0</v>
      </c>
      <c r="AJ377" s="281">
        <v>0</v>
      </c>
      <c r="AK377" s="280">
        <v>0</v>
      </c>
      <c r="AL377" s="281">
        <v>0</v>
      </c>
      <c r="AM377" s="280">
        <v>0</v>
      </c>
      <c r="AN377" s="281">
        <v>0</v>
      </c>
      <c r="AO377" s="280">
        <v>0</v>
      </c>
      <c r="AP377" s="281">
        <v>0</v>
      </c>
      <c r="AQ377" s="280">
        <v>3</v>
      </c>
      <c r="AR377" s="281">
        <v>37.974683544303801</v>
      </c>
      <c r="AS377" s="280">
        <v>0</v>
      </c>
      <c r="AT377" s="281">
        <v>0</v>
      </c>
      <c r="AU377" s="280">
        <v>1</v>
      </c>
      <c r="AV377" s="281">
        <v>18.804061677322302</v>
      </c>
      <c r="AW377" s="280">
        <v>0</v>
      </c>
      <c r="AX377" s="281">
        <v>0</v>
      </c>
      <c r="AY377" s="280">
        <v>0</v>
      </c>
      <c r="AZ377" s="281">
        <v>0</v>
      </c>
      <c r="BA377" s="280">
        <v>0</v>
      </c>
      <c r="BB377" s="281">
        <v>0</v>
      </c>
      <c r="BC377" s="280">
        <v>0</v>
      </c>
      <c r="BD377" s="281">
        <v>0</v>
      </c>
      <c r="BE377" s="280">
        <v>0</v>
      </c>
      <c r="BF377" s="281">
        <v>0</v>
      </c>
      <c r="BG377" s="284">
        <v>1</v>
      </c>
      <c r="BH377" s="281">
        <v>18.804061677322302</v>
      </c>
      <c r="BI377" s="286">
        <v>4</v>
      </c>
      <c r="BJ377" s="281">
        <v>75.216246709289209</v>
      </c>
      <c r="BK377" s="283">
        <v>0</v>
      </c>
      <c r="BL377" s="281">
        <v>0</v>
      </c>
      <c r="BM377" s="283">
        <v>4</v>
      </c>
      <c r="BN377" s="281">
        <v>75.216246709289209</v>
      </c>
      <c r="BO377" s="286">
        <v>0</v>
      </c>
      <c r="BP377" s="281">
        <v>0</v>
      </c>
      <c r="BQ377" s="286">
        <v>0</v>
      </c>
      <c r="BR377" s="287">
        <v>0</v>
      </c>
      <c r="BS377" s="286">
        <v>0</v>
      </c>
      <c r="BT377" s="287">
        <v>0</v>
      </c>
      <c r="BU377" s="286">
        <v>0</v>
      </c>
      <c r="BV377" s="287">
        <v>0</v>
      </c>
      <c r="BW377" s="286">
        <v>27</v>
      </c>
      <c r="BX377" s="287">
        <v>940.11142061281339</v>
      </c>
      <c r="BY377" s="286">
        <v>0</v>
      </c>
      <c r="BZ377" s="287">
        <v>0</v>
      </c>
      <c r="CA377" s="286">
        <v>0</v>
      </c>
      <c r="CB377" s="287">
        <v>0</v>
      </c>
      <c r="CC377" s="286">
        <v>0</v>
      </c>
      <c r="CD377" s="287">
        <v>0</v>
      </c>
      <c r="CE377" s="286">
        <v>0</v>
      </c>
      <c r="CF377" s="287">
        <v>0</v>
      </c>
      <c r="CG377" s="286">
        <v>0</v>
      </c>
      <c r="CH377" s="287">
        <v>0</v>
      </c>
      <c r="CI377" s="286">
        <v>0</v>
      </c>
      <c r="CJ377" s="287">
        <v>0</v>
      </c>
      <c r="CK377" s="286">
        <v>11</v>
      </c>
      <c r="CL377" s="287">
        <v>206.8446784505453</v>
      </c>
      <c r="CM377" s="286">
        <v>1</v>
      </c>
      <c r="CN377" s="287">
        <v>18.804061677322302</v>
      </c>
      <c r="CO377" s="286">
        <v>0</v>
      </c>
      <c r="CP377" s="287">
        <v>0</v>
      </c>
      <c r="CQ377" s="286">
        <v>0</v>
      </c>
      <c r="CR377" s="287">
        <v>0</v>
      </c>
      <c r="CS377" s="286">
        <v>5</v>
      </c>
      <c r="CT377" s="287">
        <v>94.020308386611504</v>
      </c>
      <c r="CU377" s="286">
        <v>0</v>
      </c>
      <c r="CV377" s="287">
        <v>0</v>
      </c>
      <c r="CW377" s="286">
        <v>1</v>
      </c>
      <c r="CX377" s="287">
        <v>18.804061677322302</v>
      </c>
      <c r="CY377" s="286">
        <v>6</v>
      </c>
      <c r="CZ377" s="287">
        <v>112.82437006393381</v>
      </c>
      <c r="DA377" s="286">
        <v>0</v>
      </c>
      <c r="DB377" s="287">
        <v>0</v>
      </c>
      <c r="DC377" s="286">
        <v>1</v>
      </c>
      <c r="DD377" s="288">
        <v>18.804061677322302</v>
      </c>
    </row>
    <row r="378" spans="2:108" s="255" customFormat="1" ht="15" customHeight="1" x14ac:dyDescent="0.2">
      <c r="B378" s="279" t="s">
        <v>283</v>
      </c>
      <c r="C378" s="280">
        <v>0</v>
      </c>
      <c r="D378" s="281">
        <v>0</v>
      </c>
      <c r="E378" s="282">
        <v>0</v>
      </c>
      <c r="F378" s="281">
        <v>0</v>
      </c>
      <c r="G378" s="280">
        <v>47</v>
      </c>
      <c r="H378" s="281">
        <v>429.65536155041599</v>
      </c>
      <c r="I378" s="280">
        <v>0</v>
      </c>
      <c r="J378" s="281">
        <v>0</v>
      </c>
      <c r="K378" s="280">
        <v>0</v>
      </c>
      <c r="L378" s="281">
        <v>0</v>
      </c>
      <c r="M378" s="280">
        <v>1</v>
      </c>
      <c r="N378" s="281">
        <v>9.1416034372428925</v>
      </c>
      <c r="O378" s="280">
        <v>1</v>
      </c>
      <c r="P378" s="281">
        <v>9.1416034372428925</v>
      </c>
      <c r="Q378" s="280">
        <v>0</v>
      </c>
      <c r="R378" s="281">
        <v>0</v>
      </c>
      <c r="S378" s="280">
        <v>0</v>
      </c>
      <c r="T378" s="281">
        <v>0</v>
      </c>
      <c r="U378" s="280">
        <v>0</v>
      </c>
      <c r="V378" s="281">
        <v>0</v>
      </c>
      <c r="W378" s="280">
        <v>0</v>
      </c>
      <c r="X378" s="281">
        <v>0</v>
      </c>
      <c r="Y378" s="280">
        <v>0</v>
      </c>
      <c r="Z378" s="281">
        <v>0</v>
      </c>
      <c r="AA378" s="280">
        <v>0</v>
      </c>
      <c r="AB378" s="281">
        <v>0</v>
      </c>
      <c r="AC378" s="280">
        <v>0</v>
      </c>
      <c r="AD378" s="281">
        <v>0</v>
      </c>
      <c r="AE378" s="280">
        <v>1</v>
      </c>
      <c r="AF378" s="281">
        <v>9.1416034372428925</v>
      </c>
      <c r="AG378" s="280">
        <v>0</v>
      </c>
      <c r="AH378" s="281">
        <v>0</v>
      </c>
      <c r="AI378" s="283">
        <v>0</v>
      </c>
      <c r="AJ378" s="281">
        <v>0</v>
      </c>
      <c r="AK378" s="280">
        <v>1</v>
      </c>
      <c r="AL378" s="281">
        <v>9.1416034372428925</v>
      </c>
      <c r="AM378" s="280">
        <v>0</v>
      </c>
      <c r="AN378" s="281">
        <v>0</v>
      </c>
      <c r="AO378" s="280">
        <v>0</v>
      </c>
      <c r="AP378" s="281">
        <v>0</v>
      </c>
      <c r="AQ378" s="280">
        <v>4</v>
      </c>
      <c r="AR378" s="281">
        <v>18.348623853211009</v>
      </c>
      <c r="AS378" s="280">
        <v>0</v>
      </c>
      <c r="AT378" s="281">
        <v>0</v>
      </c>
      <c r="AU378" s="280">
        <v>1</v>
      </c>
      <c r="AV378" s="281">
        <v>9.1416034372428925</v>
      </c>
      <c r="AW378" s="280">
        <v>0</v>
      </c>
      <c r="AX378" s="281">
        <v>0</v>
      </c>
      <c r="AY378" s="284">
        <v>1</v>
      </c>
      <c r="AZ378" s="285">
        <v>9.1416034372428925</v>
      </c>
      <c r="BA378" s="280">
        <v>0</v>
      </c>
      <c r="BB378" s="281">
        <v>0</v>
      </c>
      <c r="BC378" s="280">
        <v>0</v>
      </c>
      <c r="BD378" s="281">
        <v>0</v>
      </c>
      <c r="BE378" s="280">
        <v>0</v>
      </c>
      <c r="BF378" s="281">
        <v>0</v>
      </c>
      <c r="BG378" s="284">
        <v>2</v>
      </c>
      <c r="BH378" s="281">
        <v>18.283206874485785</v>
      </c>
      <c r="BI378" s="286">
        <v>56</v>
      </c>
      <c r="BJ378" s="281">
        <v>511.92979248560198</v>
      </c>
      <c r="BK378" s="283">
        <v>0</v>
      </c>
      <c r="BL378" s="281">
        <v>0</v>
      </c>
      <c r="BM378" s="283">
        <v>56</v>
      </c>
      <c r="BN378" s="281">
        <v>511.92979248560198</v>
      </c>
      <c r="BO378" s="286">
        <v>0</v>
      </c>
      <c r="BP378" s="281">
        <v>0</v>
      </c>
      <c r="BQ378" s="286">
        <v>0</v>
      </c>
      <c r="BR378" s="287">
        <v>0</v>
      </c>
      <c r="BS378" s="286">
        <v>0</v>
      </c>
      <c r="BT378" s="287">
        <v>0</v>
      </c>
      <c r="BU378" s="286">
        <v>0</v>
      </c>
      <c r="BV378" s="287">
        <v>0</v>
      </c>
      <c r="BW378" s="286">
        <v>31</v>
      </c>
      <c r="BX378" s="287">
        <v>496.39711769415538</v>
      </c>
      <c r="BY378" s="286">
        <v>0</v>
      </c>
      <c r="BZ378" s="287">
        <v>0</v>
      </c>
      <c r="CA378" s="286">
        <v>0</v>
      </c>
      <c r="CB378" s="287">
        <v>0</v>
      </c>
      <c r="CC378" s="286">
        <v>0</v>
      </c>
      <c r="CD378" s="287">
        <v>0</v>
      </c>
      <c r="CE378" s="286">
        <v>0</v>
      </c>
      <c r="CF378" s="287">
        <v>0</v>
      </c>
      <c r="CG378" s="286">
        <v>3</v>
      </c>
      <c r="CH378" s="287">
        <v>13.761467889908257</v>
      </c>
      <c r="CI378" s="286">
        <v>0</v>
      </c>
      <c r="CJ378" s="287">
        <v>0</v>
      </c>
      <c r="CK378" s="286">
        <v>10</v>
      </c>
      <c r="CL378" s="287">
        <v>91.416034372428925</v>
      </c>
      <c r="CM378" s="286">
        <v>6</v>
      </c>
      <c r="CN378" s="287">
        <v>54.849620623457355</v>
      </c>
      <c r="CO378" s="286">
        <v>1</v>
      </c>
      <c r="CP378" s="287">
        <v>9.1416034372428925</v>
      </c>
      <c r="CQ378" s="286">
        <v>0</v>
      </c>
      <c r="CR378" s="287">
        <v>0</v>
      </c>
      <c r="CS378" s="286">
        <v>8</v>
      </c>
      <c r="CT378" s="287">
        <v>73.13282749794314</v>
      </c>
      <c r="CU378" s="286">
        <v>0</v>
      </c>
      <c r="CV378" s="287">
        <v>0</v>
      </c>
      <c r="CW378" s="286">
        <v>5</v>
      </c>
      <c r="CX378" s="287">
        <v>45.708017186214462</v>
      </c>
      <c r="CY378" s="286">
        <v>13</v>
      </c>
      <c r="CZ378" s="287">
        <v>118.8408446841576</v>
      </c>
      <c r="DA378" s="286">
        <v>0</v>
      </c>
      <c r="DB378" s="287">
        <v>0</v>
      </c>
      <c r="DC378" s="286">
        <v>1</v>
      </c>
      <c r="DD378" s="288">
        <v>9.1416034372428925</v>
      </c>
    </row>
    <row r="379" spans="2:108" s="255" customFormat="1" ht="12.75" x14ac:dyDescent="0.2">
      <c r="B379" s="279" t="s">
        <v>85</v>
      </c>
      <c r="C379" s="280">
        <v>0</v>
      </c>
      <c r="D379" s="281">
        <v>0</v>
      </c>
      <c r="E379" s="282">
        <v>0</v>
      </c>
      <c r="F379" s="281">
        <v>0</v>
      </c>
      <c r="G379" s="280">
        <v>3</v>
      </c>
      <c r="H379" s="281">
        <v>23.112480739599384</v>
      </c>
      <c r="I379" s="280">
        <v>0</v>
      </c>
      <c r="J379" s="281">
        <v>0</v>
      </c>
      <c r="K379" s="280">
        <v>0</v>
      </c>
      <c r="L379" s="281">
        <v>0</v>
      </c>
      <c r="M379" s="280">
        <v>0</v>
      </c>
      <c r="N379" s="281">
        <v>0</v>
      </c>
      <c r="O379" s="280">
        <v>1</v>
      </c>
      <c r="P379" s="281">
        <v>7.704160246533128</v>
      </c>
      <c r="Q379" s="280">
        <v>0</v>
      </c>
      <c r="R379" s="281">
        <v>0</v>
      </c>
      <c r="S379" s="280">
        <v>0</v>
      </c>
      <c r="T379" s="281">
        <v>0</v>
      </c>
      <c r="U379" s="280">
        <v>0</v>
      </c>
      <c r="V379" s="281">
        <v>0</v>
      </c>
      <c r="W379" s="280">
        <v>0</v>
      </c>
      <c r="X379" s="281">
        <v>0</v>
      </c>
      <c r="Y379" s="280">
        <v>0</v>
      </c>
      <c r="Z379" s="281">
        <v>0</v>
      </c>
      <c r="AA379" s="280">
        <v>0</v>
      </c>
      <c r="AB379" s="281">
        <v>0</v>
      </c>
      <c r="AC379" s="280">
        <v>0</v>
      </c>
      <c r="AD379" s="281">
        <v>0</v>
      </c>
      <c r="AE379" s="280">
        <v>1</v>
      </c>
      <c r="AF379" s="281">
        <v>7.704160246533128</v>
      </c>
      <c r="AG379" s="280">
        <v>0</v>
      </c>
      <c r="AH379" s="281">
        <v>0</v>
      </c>
      <c r="AI379" s="283">
        <v>0</v>
      </c>
      <c r="AJ379" s="281">
        <v>0</v>
      </c>
      <c r="AK379" s="280">
        <v>0</v>
      </c>
      <c r="AL379" s="281">
        <v>0</v>
      </c>
      <c r="AM379" s="280">
        <v>0</v>
      </c>
      <c r="AN379" s="281">
        <v>0</v>
      </c>
      <c r="AO379" s="280">
        <v>1</v>
      </c>
      <c r="AP379" s="281">
        <v>5.7142857142857144</v>
      </c>
      <c r="AQ379" s="280">
        <v>1</v>
      </c>
      <c r="AR379" s="281">
        <v>5.7803468208092479</v>
      </c>
      <c r="AS379" s="280">
        <v>4</v>
      </c>
      <c r="AT379" s="281">
        <v>30.816640986132512</v>
      </c>
      <c r="AU379" s="280">
        <v>4</v>
      </c>
      <c r="AV379" s="281">
        <v>30.816640986132512</v>
      </c>
      <c r="AW379" s="280">
        <v>0</v>
      </c>
      <c r="AX379" s="281">
        <v>0</v>
      </c>
      <c r="AY379" s="280">
        <v>0</v>
      </c>
      <c r="AZ379" s="281">
        <v>0</v>
      </c>
      <c r="BA379" s="280">
        <v>0</v>
      </c>
      <c r="BB379" s="281">
        <v>0</v>
      </c>
      <c r="BC379" s="280">
        <v>0</v>
      </c>
      <c r="BD379" s="281">
        <v>0</v>
      </c>
      <c r="BE379" s="280">
        <v>1</v>
      </c>
      <c r="BF379" s="281">
        <v>7.704160246533128</v>
      </c>
      <c r="BG379" s="284">
        <v>9</v>
      </c>
      <c r="BH379" s="281">
        <v>69.337442218798145</v>
      </c>
      <c r="BI379" s="286">
        <v>16</v>
      </c>
      <c r="BJ379" s="281">
        <v>123.26656394453005</v>
      </c>
      <c r="BK379" s="283">
        <v>0</v>
      </c>
      <c r="BL379" s="281">
        <v>0</v>
      </c>
      <c r="BM379" s="283">
        <v>16</v>
      </c>
      <c r="BN379" s="281">
        <v>123.26656394453005</v>
      </c>
      <c r="BO379" s="286">
        <v>0</v>
      </c>
      <c r="BP379" s="281">
        <v>0</v>
      </c>
      <c r="BQ379" s="286">
        <v>0</v>
      </c>
      <c r="BR379" s="287">
        <v>0</v>
      </c>
      <c r="BS379" s="286">
        <v>0</v>
      </c>
      <c r="BT379" s="287">
        <v>0</v>
      </c>
      <c r="BU379" s="286">
        <v>0</v>
      </c>
      <c r="BV379" s="287">
        <v>0</v>
      </c>
      <c r="BW379" s="286">
        <v>9</v>
      </c>
      <c r="BX379" s="287">
        <v>133.9684429889848</v>
      </c>
      <c r="BY379" s="286">
        <v>0</v>
      </c>
      <c r="BZ379" s="287">
        <v>0</v>
      </c>
      <c r="CA379" s="286">
        <v>0</v>
      </c>
      <c r="CB379" s="287">
        <v>0</v>
      </c>
      <c r="CC379" s="286">
        <v>0</v>
      </c>
      <c r="CD379" s="287">
        <v>0</v>
      </c>
      <c r="CE379" s="286">
        <v>0</v>
      </c>
      <c r="CF379" s="287">
        <v>0</v>
      </c>
      <c r="CG379" s="286">
        <v>2</v>
      </c>
      <c r="CH379" s="287">
        <v>11.560693641618496</v>
      </c>
      <c r="CI379" s="286">
        <v>0</v>
      </c>
      <c r="CJ379" s="287">
        <v>0</v>
      </c>
      <c r="CK379" s="286">
        <v>61</v>
      </c>
      <c r="CL379" s="287">
        <v>469.9537750385208</v>
      </c>
      <c r="CM379" s="286">
        <v>15</v>
      </c>
      <c r="CN379" s="287">
        <v>115.56240369799693</v>
      </c>
      <c r="CO379" s="286">
        <v>2</v>
      </c>
      <c r="CP379" s="287">
        <v>15.408320493066256</v>
      </c>
      <c r="CQ379" s="286">
        <v>0</v>
      </c>
      <c r="CR379" s="287">
        <v>0</v>
      </c>
      <c r="CS379" s="286">
        <v>24</v>
      </c>
      <c r="CT379" s="287">
        <v>184.89984591679507</v>
      </c>
      <c r="CU379" s="286">
        <v>0</v>
      </c>
      <c r="CV379" s="287">
        <v>0</v>
      </c>
      <c r="CW379" s="286">
        <v>7</v>
      </c>
      <c r="CX379" s="287">
        <v>53.929121725731889</v>
      </c>
      <c r="CY379" s="286">
        <v>31</v>
      </c>
      <c r="CZ379" s="287">
        <v>238.82896764252695</v>
      </c>
      <c r="DA379" s="286">
        <v>0</v>
      </c>
      <c r="DB379" s="287">
        <v>0</v>
      </c>
      <c r="DC379" s="286">
        <v>11</v>
      </c>
      <c r="DD379" s="288">
        <v>84.745762711864401</v>
      </c>
    </row>
    <row r="380" spans="2:108" s="255" customFormat="1" ht="12.75" x14ac:dyDescent="0.2">
      <c r="B380" s="279" t="s">
        <v>130</v>
      </c>
      <c r="C380" s="280">
        <v>0</v>
      </c>
      <c r="D380" s="281">
        <v>0</v>
      </c>
      <c r="E380" s="282">
        <v>0</v>
      </c>
      <c r="F380" s="281">
        <v>0</v>
      </c>
      <c r="G380" s="280">
        <v>3</v>
      </c>
      <c r="H380" s="281">
        <v>17.444903180787346</v>
      </c>
      <c r="I380" s="280">
        <v>1</v>
      </c>
      <c r="J380" s="281">
        <v>5.8149677269291153</v>
      </c>
      <c r="K380" s="280">
        <v>0</v>
      </c>
      <c r="L380" s="281">
        <v>0</v>
      </c>
      <c r="M380" s="280">
        <v>0</v>
      </c>
      <c r="N380" s="281">
        <v>0</v>
      </c>
      <c r="O380" s="280">
        <v>0</v>
      </c>
      <c r="P380" s="281">
        <v>0</v>
      </c>
      <c r="Q380" s="280">
        <v>0</v>
      </c>
      <c r="R380" s="281">
        <v>0</v>
      </c>
      <c r="S380" s="280">
        <v>0</v>
      </c>
      <c r="T380" s="281">
        <v>0</v>
      </c>
      <c r="U380" s="280">
        <v>0</v>
      </c>
      <c r="V380" s="281">
        <v>0</v>
      </c>
      <c r="W380" s="280">
        <v>0</v>
      </c>
      <c r="X380" s="281">
        <v>0</v>
      </c>
      <c r="Y380" s="280">
        <v>0</v>
      </c>
      <c r="Z380" s="281">
        <v>0</v>
      </c>
      <c r="AA380" s="280">
        <v>0</v>
      </c>
      <c r="AB380" s="281">
        <v>0</v>
      </c>
      <c r="AC380" s="280">
        <v>0</v>
      </c>
      <c r="AD380" s="281">
        <v>0</v>
      </c>
      <c r="AE380" s="280">
        <v>2</v>
      </c>
      <c r="AF380" s="281">
        <v>11.629935453858231</v>
      </c>
      <c r="AG380" s="280">
        <v>0</v>
      </c>
      <c r="AH380" s="281">
        <v>0</v>
      </c>
      <c r="AI380" s="283">
        <v>0</v>
      </c>
      <c r="AJ380" s="281">
        <v>0</v>
      </c>
      <c r="AK380" s="280">
        <v>0</v>
      </c>
      <c r="AL380" s="281">
        <v>0</v>
      </c>
      <c r="AM380" s="280">
        <v>0</v>
      </c>
      <c r="AN380" s="281">
        <v>0</v>
      </c>
      <c r="AO380" s="280">
        <v>0</v>
      </c>
      <c r="AP380" s="281">
        <v>0</v>
      </c>
      <c r="AQ380" s="280">
        <v>5</v>
      </c>
      <c r="AR380" s="281">
        <v>25</v>
      </c>
      <c r="AS380" s="280">
        <v>2</v>
      </c>
      <c r="AT380" s="281">
        <v>11.629935453858231</v>
      </c>
      <c r="AU380" s="280">
        <v>4</v>
      </c>
      <c r="AV380" s="281">
        <v>23.259870907716461</v>
      </c>
      <c r="AW380" s="280">
        <v>0</v>
      </c>
      <c r="AX380" s="281">
        <v>0</v>
      </c>
      <c r="AY380" s="280">
        <v>0</v>
      </c>
      <c r="AZ380" s="281">
        <v>0</v>
      </c>
      <c r="BA380" s="280">
        <v>0</v>
      </c>
      <c r="BB380" s="281">
        <v>0</v>
      </c>
      <c r="BC380" s="280">
        <v>0</v>
      </c>
      <c r="BD380" s="281">
        <v>0</v>
      </c>
      <c r="BE380" s="280">
        <v>0</v>
      </c>
      <c r="BF380" s="281">
        <v>0</v>
      </c>
      <c r="BG380" s="284">
        <v>6</v>
      </c>
      <c r="BH380" s="281">
        <v>34.889806361574692</v>
      </c>
      <c r="BI380" s="286">
        <v>5</v>
      </c>
      <c r="BJ380" s="281">
        <v>29.074838634645577</v>
      </c>
      <c r="BK380" s="283">
        <v>0</v>
      </c>
      <c r="BL380" s="281">
        <v>0</v>
      </c>
      <c r="BM380" s="283">
        <v>5</v>
      </c>
      <c r="BN380" s="281">
        <v>29.074838634645577</v>
      </c>
      <c r="BO380" s="286">
        <v>0</v>
      </c>
      <c r="BP380" s="281">
        <v>0</v>
      </c>
      <c r="BQ380" s="286">
        <v>0</v>
      </c>
      <c r="BR380" s="287">
        <v>0</v>
      </c>
      <c r="BS380" s="286">
        <v>0</v>
      </c>
      <c r="BT380" s="287">
        <v>0</v>
      </c>
      <c r="BU380" s="286">
        <v>0</v>
      </c>
      <c r="BV380" s="287">
        <v>0</v>
      </c>
      <c r="BW380" s="286">
        <v>0</v>
      </c>
      <c r="BX380" s="287">
        <v>0</v>
      </c>
      <c r="BY380" s="286">
        <v>0</v>
      </c>
      <c r="BZ380" s="287">
        <v>0</v>
      </c>
      <c r="CA380" s="286">
        <v>1</v>
      </c>
      <c r="CB380" s="287">
        <v>5.8149677269291153</v>
      </c>
      <c r="CC380" s="286">
        <v>0</v>
      </c>
      <c r="CD380" s="287">
        <v>0</v>
      </c>
      <c r="CE380" s="286">
        <v>5</v>
      </c>
      <c r="CF380" s="287">
        <v>29.074838634645577</v>
      </c>
      <c r="CG380" s="286">
        <v>2</v>
      </c>
      <c r="CH380" s="287">
        <v>10</v>
      </c>
      <c r="CI380" s="286">
        <v>2</v>
      </c>
      <c r="CJ380" s="287">
        <v>24.503798088703746</v>
      </c>
      <c r="CK380" s="286">
        <v>13</v>
      </c>
      <c r="CL380" s="287">
        <v>75.59458045007851</v>
      </c>
      <c r="CM380" s="286">
        <v>0</v>
      </c>
      <c r="CN380" s="287">
        <v>0</v>
      </c>
      <c r="CO380" s="286">
        <v>0</v>
      </c>
      <c r="CP380" s="287">
        <v>0</v>
      </c>
      <c r="CQ380" s="286">
        <v>1</v>
      </c>
      <c r="CR380" s="287">
        <v>5.8149677269291153</v>
      </c>
      <c r="CS380" s="286">
        <v>14</v>
      </c>
      <c r="CT380" s="287">
        <v>81.409548177007622</v>
      </c>
      <c r="CU380" s="286">
        <v>1</v>
      </c>
      <c r="CV380" s="287">
        <v>5.8149677269291153</v>
      </c>
      <c r="CW380" s="286">
        <v>7</v>
      </c>
      <c r="CX380" s="287">
        <v>40.704774088503811</v>
      </c>
      <c r="CY380" s="286">
        <v>23</v>
      </c>
      <c r="CZ380" s="287">
        <v>133.74425771936967</v>
      </c>
      <c r="DA380" s="286">
        <v>0</v>
      </c>
      <c r="DB380" s="287">
        <v>0</v>
      </c>
      <c r="DC380" s="286">
        <v>4</v>
      </c>
      <c r="DD380" s="288">
        <v>23.259870907716461</v>
      </c>
    </row>
    <row r="381" spans="2:108" s="255" customFormat="1" ht="12.75" x14ac:dyDescent="0.2">
      <c r="B381" s="279" t="s">
        <v>78</v>
      </c>
      <c r="C381" s="280">
        <v>0</v>
      </c>
      <c r="D381" s="281">
        <v>0</v>
      </c>
      <c r="E381" s="282">
        <v>0</v>
      </c>
      <c r="F381" s="281">
        <v>0</v>
      </c>
      <c r="G381" s="280">
        <v>24</v>
      </c>
      <c r="H381" s="281">
        <v>88.495575221238937</v>
      </c>
      <c r="I381" s="280">
        <v>2</v>
      </c>
      <c r="J381" s="281">
        <v>7.3746312684365778</v>
      </c>
      <c r="K381" s="280">
        <v>0</v>
      </c>
      <c r="L381" s="281">
        <v>0</v>
      </c>
      <c r="M381" s="280">
        <v>2</v>
      </c>
      <c r="N381" s="281">
        <v>7.3746312684365778</v>
      </c>
      <c r="O381" s="280">
        <v>1</v>
      </c>
      <c r="P381" s="281">
        <v>3.6873156342182889</v>
      </c>
      <c r="Q381" s="280">
        <v>0</v>
      </c>
      <c r="R381" s="281">
        <v>0</v>
      </c>
      <c r="S381" s="280">
        <v>0</v>
      </c>
      <c r="T381" s="281">
        <v>0</v>
      </c>
      <c r="U381" s="280">
        <v>0</v>
      </c>
      <c r="V381" s="281">
        <v>0</v>
      </c>
      <c r="W381" s="280">
        <v>0</v>
      </c>
      <c r="X381" s="281">
        <v>0</v>
      </c>
      <c r="Y381" s="280">
        <v>0</v>
      </c>
      <c r="Z381" s="281">
        <v>0</v>
      </c>
      <c r="AA381" s="280">
        <v>0</v>
      </c>
      <c r="AB381" s="281">
        <v>0</v>
      </c>
      <c r="AC381" s="280">
        <v>0</v>
      </c>
      <c r="AD381" s="281">
        <v>0</v>
      </c>
      <c r="AE381" s="280">
        <v>1</v>
      </c>
      <c r="AF381" s="281">
        <v>3.6873156342182889</v>
      </c>
      <c r="AG381" s="280">
        <v>1</v>
      </c>
      <c r="AH381" s="281">
        <v>3.6873156342182889</v>
      </c>
      <c r="AI381" s="283">
        <v>0</v>
      </c>
      <c r="AJ381" s="281">
        <v>0</v>
      </c>
      <c r="AK381" s="280">
        <v>5</v>
      </c>
      <c r="AL381" s="281">
        <v>18.436578171091444</v>
      </c>
      <c r="AM381" s="280">
        <v>0</v>
      </c>
      <c r="AN381" s="281">
        <v>0</v>
      </c>
      <c r="AO381" s="280">
        <v>4</v>
      </c>
      <c r="AP381" s="281">
        <v>8.6580086580086579</v>
      </c>
      <c r="AQ381" s="280">
        <v>14</v>
      </c>
      <c r="AR381" s="281">
        <v>31.25</v>
      </c>
      <c r="AS381" s="280">
        <v>8</v>
      </c>
      <c r="AT381" s="281">
        <v>29.498525073746311</v>
      </c>
      <c r="AU381" s="280">
        <v>9</v>
      </c>
      <c r="AV381" s="281">
        <v>33.185840707964601</v>
      </c>
      <c r="AW381" s="280">
        <v>0</v>
      </c>
      <c r="AX381" s="281">
        <v>0</v>
      </c>
      <c r="AY381" s="284">
        <v>2</v>
      </c>
      <c r="AZ381" s="285">
        <v>7.3746312684365778</v>
      </c>
      <c r="BA381" s="280">
        <v>0</v>
      </c>
      <c r="BB381" s="281">
        <v>0</v>
      </c>
      <c r="BC381" s="280">
        <v>0</v>
      </c>
      <c r="BD381" s="281">
        <v>0</v>
      </c>
      <c r="BE381" s="280">
        <v>0</v>
      </c>
      <c r="BF381" s="281">
        <v>0</v>
      </c>
      <c r="BG381" s="284">
        <v>19</v>
      </c>
      <c r="BH381" s="281">
        <v>70.058997050147497</v>
      </c>
      <c r="BI381" s="286">
        <v>5</v>
      </c>
      <c r="BJ381" s="281">
        <v>18.436578171091444</v>
      </c>
      <c r="BK381" s="283">
        <v>0</v>
      </c>
      <c r="BL381" s="281">
        <v>0</v>
      </c>
      <c r="BM381" s="283">
        <v>5</v>
      </c>
      <c r="BN381" s="281">
        <v>18.436578171091444</v>
      </c>
      <c r="BO381" s="286">
        <v>0</v>
      </c>
      <c r="BP381" s="281">
        <v>0</v>
      </c>
      <c r="BQ381" s="286">
        <v>0</v>
      </c>
      <c r="BR381" s="287">
        <v>0</v>
      </c>
      <c r="BS381" s="286">
        <v>0</v>
      </c>
      <c r="BT381" s="287">
        <v>0</v>
      </c>
      <c r="BU381" s="286">
        <v>0</v>
      </c>
      <c r="BV381" s="287">
        <v>0</v>
      </c>
      <c r="BW381" s="286">
        <v>0</v>
      </c>
      <c r="BX381" s="287">
        <v>0</v>
      </c>
      <c r="BY381" s="286">
        <v>0</v>
      </c>
      <c r="BZ381" s="287">
        <v>0</v>
      </c>
      <c r="CA381" s="286">
        <v>0</v>
      </c>
      <c r="CB381" s="287">
        <v>0</v>
      </c>
      <c r="CC381" s="286">
        <v>8</v>
      </c>
      <c r="CD381" s="287">
        <v>29.498525073746311</v>
      </c>
      <c r="CE381" s="286">
        <v>13</v>
      </c>
      <c r="CF381" s="287">
        <v>47.935103244837755</v>
      </c>
      <c r="CG381" s="286">
        <v>2</v>
      </c>
      <c r="CH381" s="287">
        <v>4.4642857142857144</v>
      </c>
      <c r="CI381" s="286">
        <v>4</v>
      </c>
      <c r="CJ381" s="287">
        <v>75.757575757575751</v>
      </c>
      <c r="CK381" s="286">
        <v>39</v>
      </c>
      <c r="CL381" s="287">
        <v>143.80530973451326</v>
      </c>
      <c r="CM381" s="286">
        <v>0</v>
      </c>
      <c r="CN381" s="287">
        <v>0</v>
      </c>
      <c r="CO381" s="286">
        <v>0</v>
      </c>
      <c r="CP381" s="287">
        <v>0</v>
      </c>
      <c r="CQ381" s="286">
        <v>0</v>
      </c>
      <c r="CR381" s="287">
        <v>0</v>
      </c>
      <c r="CS381" s="286">
        <v>12</v>
      </c>
      <c r="CT381" s="287">
        <v>44.247787610619469</v>
      </c>
      <c r="CU381" s="286">
        <v>1</v>
      </c>
      <c r="CV381" s="287">
        <v>3.6873156342182889</v>
      </c>
      <c r="CW381" s="286">
        <v>14</v>
      </c>
      <c r="CX381" s="287">
        <v>51.622418879056049</v>
      </c>
      <c r="CY381" s="286">
        <v>27</v>
      </c>
      <c r="CZ381" s="287">
        <v>99.557522123893804</v>
      </c>
      <c r="DA381" s="286">
        <v>0</v>
      </c>
      <c r="DB381" s="287">
        <v>0</v>
      </c>
      <c r="DC381" s="286">
        <v>20</v>
      </c>
      <c r="DD381" s="288">
        <v>73.746312684365776</v>
      </c>
    </row>
    <row r="382" spans="2:108" s="255" customFormat="1" ht="13.5" thickBot="1" x14ac:dyDescent="0.25">
      <c r="B382" s="289" t="s">
        <v>86</v>
      </c>
      <c r="C382" s="290">
        <v>0</v>
      </c>
      <c r="D382" s="291">
        <v>0</v>
      </c>
      <c r="E382" s="292">
        <v>0</v>
      </c>
      <c r="F382" s="291">
        <v>0</v>
      </c>
      <c r="G382" s="290">
        <v>42</v>
      </c>
      <c r="H382" s="291">
        <v>118.62731252647932</v>
      </c>
      <c r="I382" s="290">
        <v>0</v>
      </c>
      <c r="J382" s="291">
        <v>0</v>
      </c>
      <c r="K382" s="290">
        <v>0</v>
      </c>
      <c r="L382" s="291">
        <v>0</v>
      </c>
      <c r="M382" s="290">
        <v>3</v>
      </c>
      <c r="N382" s="291">
        <v>8.4733794661770929</v>
      </c>
      <c r="O382" s="290">
        <v>2</v>
      </c>
      <c r="P382" s="291">
        <v>5.6489196441180622</v>
      </c>
      <c r="Q382" s="290">
        <v>0</v>
      </c>
      <c r="R382" s="291">
        <v>0</v>
      </c>
      <c r="S382" s="290">
        <v>0</v>
      </c>
      <c r="T382" s="291">
        <v>0</v>
      </c>
      <c r="U382" s="290">
        <v>0</v>
      </c>
      <c r="V382" s="291">
        <v>0</v>
      </c>
      <c r="W382" s="290">
        <v>0</v>
      </c>
      <c r="X382" s="291">
        <v>0</v>
      </c>
      <c r="Y382" s="290">
        <v>0</v>
      </c>
      <c r="Z382" s="291">
        <v>0</v>
      </c>
      <c r="AA382" s="290">
        <v>0</v>
      </c>
      <c r="AB382" s="291">
        <v>0</v>
      </c>
      <c r="AC382" s="290">
        <v>1</v>
      </c>
      <c r="AD382" s="291">
        <v>2.8244598220590311</v>
      </c>
      <c r="AE382" s="290">
        <v>6</v>
      </c>
      <c r="AF382" s="291">
        <v>16.946758932354186</v>
      </c>
      <c r="AG382" s="290">
        <v>1</v>
      </c>
      <c r="AH382" s="291">
        <v>2.8244598220590311</v>
      </c>
      <c r="AI382" s="293">
        <v>0</v>
      </c>
      <c r="AJ382" s="291">
        <v>0</v>
      </c>
      <c r="AK382" s="290">
        <v>0</v>
      </c>
      <c r="AL382" s="291">
        <v>0</v>
      </c>
      <c r="AM382" s="290">
        <v>0</v>
      </c>
      <c r="AN382" s="291">
        <v>0</v>
      </c>
      <c r="AO382" s="290">
        <v>0</v>
      </c>
      <c r="AP382" s="291">
        <v>0</v>
      </c>
      <c r="AQ382" s="290">
        <v>10</v>
      </c>
      <c r="AR382" s="291">
        <v>32.679738562091508</v>
      </c>
      <c r="AS382" s="290">
        <v>13</v>
      </c>
      <c r="AT382" s="291">
        <v>36.717977686767405</v>
      </c>
      <c r="AU382" s="290">
        <v>28</v>
      </c>
      <c r="AV382" s="291">
        <v>79.084875017652877</v>
      </c>
      <c r="AW382" s="290">
        <v>6</v>
      </c>
      <c r="AX382" s="291">
        <v>16.946758932354186</v>
      </c>
      <c r="AY382" s="290">
        <v>1</v>
      </c>
      <c r="AZ382" s="291">
        <v>2.8244598220590311</v>
      </c>
      <c r="BA382" s="290">
        <v>0</v>
      </c>
      <c r="BB382" s="291">
        <v>0</v>
      </c>
      <c r="BC382" s="290">
        <v>2</v>
      </c>
      <c r="BD382" s="291">
        <v>5.6489196441180622</v>
      </c>
      <c r="BE382" s="290">
        <v>0</v>
      </c>
      <c r="BF382" s="291">
        <v>0</v>
      </c>
      <c r="BG382" s="290">
        <v>50</v>
      </c>
      <c r="BH382" s="291">
        <v>141.22299110295157</v>
      </c>
      <c r="BI382" s="296">
        <v>3</v>
      </c>
      <c r="BJ382" s="291">
        <v>8.4733794661770929</v>
      </c>
      <c r="BK382" s="293">
        <v>0</v>
      </c>
      <c r="BL382" s="291">
        <v>0</v>
      </c>
      <c r="BM382" s="293">
        <v>3</v>
      </c>
      <c r="BN382" s="291">
        <v>8.4733794661770929</v>
      </c>
      <c r="BO382" s="296">
        <v>0</v>
      </c>
      <c r="BP382" s="291">
        <v>0</v>
      </c>
      <c r="BQ382" s="296">
        <v>0</v>
      </c>
      <c r="BR382" s="297">
        <v>0</v>
      </c>
      <c r="BS382" s="296">
        <v>0</v>
      </c>
      <c r="BT382" s="297">
        <v>0</v>
      </c>
      <c r="BU382" s="296">
        <v>0</v>
      </c>
      <c r="BV382" s="297">
        <v>0</v>
      </c>
      <c r="BW382" s="296">
        <v>10</v>
      </c>
      <c r="BX382" s="297">
        <v>49.270792274339776</v>
      </c>
      <c r="BY382" s="296">
        <v>0</v>
      </c>
      <c r="BZ382" s="297">
        <v>0</v>
      </c>
      <c r="CA382" s="296">
        <v>1</v>
      </c>
      <c r="CB382" s="297">
        <v>2.8244598220590311</v>
      </c>
      <c r="CC382" s="296">
        <v>2</v>
      </c>
      <c r="CD382" s="297">
        <v>5.6489196441180622</v>
      </c>
      <c r="CE382" s="296">
        <v>1</v>
      </c>
      <c r="CF382" s="297">
        <v>2.8244598220590311</v>
      </c>
      <c r="CG382" s="296">
        <v>5</v>
      </c>
      <c r="CH382" s="297">
        <v>16.339869281045754</v>
      </c>
      <c r="CI382" s="296">
        <v>1</v>
      </c>
      <c r="CJ382" s="297">
        <v>8.6102979163079034</v>
      </c>
      <c r="CK382" s="296">
        <v>85</v>
      </c>
      <c r="CL382" s="297">
        <v>240.07908487501763</v>
      </c>
      <c r="CM382" s="296">
        <v>5</v>
      </c>
      <c r="CN382" s="297">
        <v>14.122299110295156</v>
      </c>
      <c r="CO382" s="296">
        <v>1</v>
      </c>
      <c r="CP382" s="297">
        <v>2.8244598220590311</v>
      </c>
      <c r="CQ382" s="296">
        <v>1</v>
      </c>
      <c r="CR382" s="297">
        <v>2.8244598220590311</v>
      </c>
      <c r="CS382" s="296">
        <v>6</v>
      </c>
      <c r="CT382" s="297">
        <v>16.946758932354186</v>
      </c>
      <c r="CU382" s="296">
        <v>0</v>
      </c>
      <c r="CV382" s="297">
        <v>0</v>
      </c>
      <c r="CW382" s="296">
        <v>16</v>
      </c>
      <c r="CX382" s="297">
        <v>45.191357152944498</v>
      </c>
      <c r="CY382" s="296">
        <v>23</v>
      </c>
      <c r="CZ382" s="297">
        <v>64.962575907357717</v>
      </c>
      <c r="DA382" s="296">
        <v>0</v>
      </c>
      <c r="DB382" s="297">
        <v>0</v>
      </c>
      <c r="DC382" s="296">
        <v>18</v>
      </c>
      <c r="DD382" s="298">
        <v>50.840276797062558</v>
      </c>
    </row>
    <row r="383" spans="2:108" s="268" customFormat="1" ht="15.75" customHeight="1" thickBot="1" x14ac:dyDescent="0.25">
      <c r="B383" s="261" t="s">
        <v>70</v>
      </c>
      <c r="C383" s="262">
        <v>0</v>
      </c>
      <c r="D383" s="263">
        <v>0</v>
      </c>
      <c r="E383" s="264">
        <v>0</v>
      </c>
      <c r="F383" s="263">
        <v>0</v>
      </c>
      <c r="G383" s="262">
        <v>891</v>
      </c>
      <c r="H383" s="263">
        <v>153.00024727312689</v>
      </c>
      <c r="I383" s="262">
        <v>41</v>
      </c>
      <c r="J383" s="263">
        <v>7.0404154188532013</v>
      </c>
      <c r="K383" s="262">
        <v>0</v>
      </c>
      <c r="L383" s="263">
        <v>0</v>
      </c>
      <c r="M383" s="262">
        <v>43</v>
      </c>
      <c r="N383" s="263">
        <v>7.3838503173338461</v>
      </c>
      <c r="O383" s="262">
        <v>25</v>
      </c>
      <c r="P383" s="263">
        <v>4.2929362310080501</v>
      </c>
      <c r="Q383" s="262">
        <v>0</v>
      </c>
      <c r="R383" s="263">
        <v>0</v>
      </c>
      <c r="S383" s="262">
        <v>0</v>
      </c>
      <c r="T383" s="263">
        <v>0</v>
      </c>
      <c r="U383" s="262">
        <v>0</v>
      </c>
      <c r="V383" s="263">
        <v>0</v>
      </c>
      <c r="W383" s="262">
        <v>0</v>
      </c>
      <c r="X383" s="263">
        <v>0</v>
      </c>
      <c r="Y383" s="262">
        <v>2</v>
      </c>
      <c r="Z383" s="263">
        <v>0.34343489848064401</v>
      </c>
      <c r="AA383" s="262">
        <v>0</v>
      </c>
      <c r="AB383" s="263">
        <v>0</v>
      </c>
      <c r="AC383" s="262">
        <v>1</v>
      </c>
      <c r="AD383" s="263">
        <v>0.17171744924032201</v>
      </c>
      <c r="AE383" s="262">
        <v>55</v>
      </c>
      <c r="AF383" s="263">
        <v>9.4444597082177104</v>
      </c>
      <c r="AG383" s="262">
        <v>24</v>
      </c>
      <c r="AH383" s="263">
        <v>4.1212187817677286</v>
      </c>
      <c r="AI383" s="264">
        <v>1</v>
      </c>
      <c r="AJ383" s="263">
        <v>0.17171744924032201</v>
      </c>
      <c r="AK383" s="262">
        <v>67</v>
      </c>
      <c r="AL383" s="263">
        <v>11.505069099101574</v>
      </c>
      <c r="AM383" s="262">
        <v>3</v>
      </c>
      <c r="AN383" s="263">
        <v>0.43177892918825561</v>
      </c>
      <c r="AO383" s="262">
        <v>16</v>
      </c>
      <c r="AP383" s="263">
        <v>2.2402688322598712</v>
      </c>
      <c r="AQ383" s="262">
        <v>171</v>
      </c>
      <c r="AR383" s="263">
        <v>24.611398963730572</v>
      </c>
      <c r="AS383" s="262">
        <v>244</v>
      </c>
      <c r="AT383" s="263">
        <v>41.899057614638572</v>
      </c>
      <c r="AU383" s="262">
        <v>198</v>
      </c>
      <c r="AV383" s="263">
        <v>34.000054949583756</v>
      </c>
      <c r="AW383" s="265">
        <v>33</v>
      </c>
      <c r="AX383" s="266">
        <v>5.6666758249306257</v>
      </c>
      <c r="AY383" s="265">
        <v>56</v>
      </c>
      <c r="AZ383" s="266">
        <v>9.6161771574580328</v>
      </c>
      <c r="BA383" s="265">
        <v>3</v>
      </c>
      <c r="BB383" s="266">
        <v>0.51515234772096608</v>
      </c>
      <c r="BC383" s="265">
        <v>17</v>
      </c>
      <c r="BD383" s="266">
        <v>2.9191966370854741</v>
      </c>
      <c r="BE383" s="265">
        <v>2</v>
      </c>
      <c r="BF383" s="266">
        <v>0.34343489848064401</v>
      </c>
      <c r="BG383" s="265">
        <v>553</v>
      </c>
      <c r="BH383" s="266">
        <v>94.959749429898068</v>
      </c>
      <c r="BI383" s="262">
        <v>135</v>
      </c>
      <c r="BJ383" s="266">
        <v>23.18185564744347</v>
      </c>
      <c r="BK383" s="264">
        <v>1</v>
      </c>
      <c r="BL383" s="266">
        <v>0.17171744924032201</v>
      </c>
      <c r="BM383" s="264">
        <v>136</v>
      </c>
      <c r="BN383" s="266">
        <v>23.353573096683792</v>
      </c>
      <c r="BO383" s="262">
        <v>0</v>
      </c>
      <c r="BP383" s="266">
        <v>0</v>
      </c>
      <c r="BQ383" s="262">
        <v>0</v>
      </c>
      <c r="BR383" s="263">
        <v>0</v>
      </c>
      <c r="BS383" s="262">
        <v>0</v>
      </c>
      <c r="BT383" s="263">
        <v>0</v>
      </c>
      <c r="BU383" s="262">
        <v>0</v>
      </c>
      <c r="BV383" s="263">
        <v>0</v>
      </c>
      <c r="BW383" s="262">
        <v>166</v>
      </c>
      <c r="BX383" s="263">
        <v>67.29638788665018</v>
      </c>
      <c r="BY383" s="262">
        <v>1</v>
      </c>
      <c r="BZ383" s="263">
        <v>0.40539992702801314</v>
      </c>
      <c r="CA383" s="262">
        <v>7</v>
      </c>
      <c r="CB383" s="263">
        <v>1.2020221446822541</v>
      </c>
      <c r="CC383" s="262">
        <v>84</v>
      </c>
      <c r="CD383" s="263">
        <v>14.424265736187049</v>
      </c>
      <c r="CE383" s="262">
        <v>69</v>
      </c>
      <c r="CF383" s="263">
        <v>11.848503997582219</v>
      </c>
      <c r="CG383" s="262">
        <v>57</v>
      </c>
      <c r="CH383" s="263">
        <v>8.2037996545768568</v>
      </c>
      <c r="CI383" s="262">
        <v>17</v>
      </c>
      <c r="CJ383" s="263">
        <v>8.9992800575953922</v>
      </c>
      <c r="CK383" s="262">
        <v>1529</v>
      </c>
      <c r="CL383" s="263">
        <v>262.55597988845238</v>
      </c>
      <c r="CM383" s="262">
        <v>70</v>
      </c>
      <c r="CN383" s="263">
        <v>12.020221446822541</v>
      </c>
      <c r="CO383" s="262">
        <v>8</v>
      </c>
      <c r="CP383" s="263">
        <v>1.3737395939225761</v>
      </c>
      <c r="CQ383" s="262">
        <v>29</v>
      </c>
      <c r="CR383" s="263">
        <v>4.9798060279693379</v>
      </c>
      <c r="CS383" s="262">
        <v>873</v>
      </c>
      <c r="CT383" s="263">
        <v>149.90933318680112</v>
      </c>
      <c r="CU383" s="262">
        <v>267</v>
      </c>
      <c r="CV383" s="263">
        <v>45.848558947165976</v>
      </c>
      <c r="CW383" s="262">
        <v>353</v>
      </c>
      <c r="CX383" s="263">
        <v>60.616259581833667</v>
      </c>
      <c r="CY383" s="262">
        <v>1522</v>
      </c>
      <c r="CZ383" s="263">
        <v>261.35395774377008</v>
      </c>
      <c r="DA383" s="262">
        <v>1</v>
      </c>
      <c r="DB383" s="263">
        <v>0.17171744924032201</v>
      </c>
      <c r="DC383" s="262">
        <v>461</v>
      </c>
      <c r="DD383" s="267">
        <v>79.16174409978845</v>
      </c>
    </row>
    <row r="384" spans="2:108" x14ac:dyDescent="0.25">
      <c r="B384" s="299" t="s">
        <v>448</v>
      </c>
    </row>
    <row r="385" spans="2:52" x14ac:dyDescent="0.25">
      <c r="B385" s="299" t="s">
        <v>449</v>
      </c>
    </row>
    <row r="389" spans="2:52" ht="18" x14ac:dyDescent="0.25">
      <c r="B389" s="691" t="s">
        <v>461</v>
      </c>
      <c r="C389" s="691"/>
      <c r="D389" s="691"/>
    </row>
    <row r="391" spans="2:52" ht="31.5" customHeight="1" thickBot="1" x14ac:dyDescent="0.3">
      <c r="B391" s="692" t="s">
        <v>519</v>
      </c>
      <c r="C391" s="693"/>
      <c r="D391" s="693"/>
      <c r="E391" s="693"/>
      <c r="F391" s="693"/>
      <c r="G391" s="693"/>
      <c r="H391" s="693"/>
      <c r="I391" s="693"/>
      <c r="J391" s="693"/>
      <c r="K391" s="693"/>
      <c r="L391" s="693"/>
      <c r="M391" s="693"/>
      <c r="N391" s="693"/>
      <c r="O391" s="693"/>
      <c r="P391" s="693"/>
      <c r="Q391" s="693"/>
      <c r="R391" s="693"/>
      <c r="S391" s="693"/>
      <c r="T391" s="693"/>
      <c r="U391" s="693"/>
      <c r="V391" s="693"/>
      <c r="W391" s="693"/>
      <c r="X391" s="693"/>
      <c r="Y391" s="693"/>
      <c r="Z391" s="339"/>
      <c r="AA391" s="339"/>
      <c r="AB391" s="339"/>
      <c r="AC391" s="339"/>
      <c r="AD391" s="339"/>
      <c r="AE391" s="339"/>
      <c r="AF391" s="339"/>
      <c r="AG391" s="339"/>
      <c r="AH391" s="339"/>
      <c r="AI391" s="339"/>
      <c r="AJ391" s="339"/>
      <c r="AK391" s="339"/>
      <c r="AL391" s="339"/>
      <c r="AM391" s="339"/>
      <c r="AN391" s="339"/>
      <c r="AO391" s="339"/>
      <c r="AP391" s="339"/>
      <c r="AQ391" s="339"/>
      <c r="AR391" s="339"/>
      <c r="AS391" s="339"/>
      <c r="AT391" s="339"/>
      <c r="AU391" s="339"/>
      <c r="AV391" s="339"/>
      <c r="AW391" s="339"/>
      <c r="AX391" s="339"/>
      <c r="AY391" s="339"/>
      <c r="AZ391" s="339"/>
    </row>
    <row r="392" spans="2:52" ht="83.25" customHeight="1" x14ac:dyDescent="0.25">
      <c r="B392" s="694" t="s">
        <v>605</v>
      </c>
      <c r="C392" s="689" t="s">
        <v>463</v>
      </c>
      <c r="D392" s="690"/>
      <c r="E392" s="689" t="s">
        <v>464</v>
      </c>
      <c r="F392" s="690"/>
      <c r="G392" s="689" t="s">
        <v>465</v>
      </c>
      <c r="H392" s="690"/>
      <c r="I392" s="689" t="s">
        <v>466</v>
      </c>
      <c r="J392" s="690"/>
      <c r="K392" s="689" t="s">
        <v>467</v>
      </c>
      <c r="L392" s="690"/>
      <c r="M392" s="689" t="s">
        <v>468</v>
      </c>
      <c r="N392" s="690"/>
      <c r="O392" s="689" t="s">
        <v>469</v>
      </c>
      <c r="P392" s="690"/>
      <c r="Q392" s="689" t="s">
        <v>470</v>
      </c>
      <c r="R392" s="690"/>
      <c r="S392" s="689" t="s">
        <v>471</v>
      </c>
      <c r="T392" s="690"/>
      <c r="U392" s="689" t="s">
        <v>472</v>
      </c>
      <c r="V392" s="690"/>
      <c r="W392" s="689" t="s">
        <v>473</v>
      </c>
      <c r="X392" s="690"/>
      <c r="Y392" s="689" t="s">
        <v>474</v>
      </c>
      <c r="Z392" s="690"/>
      <c r="AA392" s="689" t="s">
        <v>475</v>
      </c>
      <c r="AB392" s="690"/>
      <c r="AC392" s="689" t="s">
        <v>476</v>
      </c>
      <c r="AD392" s="690"/>
      <c r="AE392" s="689" t="s">
        <v>477</v>
      </c>
      <c r="AF392" s="690"/>
      <c r="AG392" s="689" t="s">
        <v>478</v>
      </c>
      <c r="AH392" s="690"/>
      <c r="AI392" s="689" t="s">
        <v>479</v>
      </c>
      <c r="AJ392" s="690"/>
      <c r="AK392" s="689" t="s">
        <v>480</v>
      </c>
      <c r="AL392" s="690"/>
      <c r="AM392" s="689" t="s">
        <v>481</v>
      </c>
      <c r="AN392" s="690"/>
      <c r="AO392" s="689" t="s">
        <v>482</v>
      </c>
      <c r="AP392" s="690"/>
      <c r="AQ392" s="689" t="s">
        <v>483</v>
      </c>
      <c r="AR392" s="690"/>
      <c r="AS392" s="689" t="s">
        <v>484</v>
      </c>
      <c r="AT392" s="690"/>
      <c r="AU392" s="689" t="s">
        <v>485</v>
      </c>
      <c r="AV392" s="690"/>
      <c r="AW392" s="689" t="s">
        <v>486</v>
      </c>
      <c r="AX392" s="690"/>
      <c r="AY392" s="689" t="s">
        <v>487</v>
      </c>
      <c r="AZ392" s="696"/>
    </row>
    <row r="393" spans="2:52" ht="36.75" thickBot="1" x14ac:dyDescent="0.3">
      <c r="B393" s="695"/>
      <c r="C393" s="340" t="s">
        <v>488</v>
      </c>
      <c r="D393" s="340" t="s">
        <v>489</v>
      </c>
      <c r="E393" s="340" t="s">
        <v>488</v>
      </c>
      <c r="F393" s="340" t="s">
        <v>490</v>
      </c>
      <c r="G393" s="340" t="s">
        <v>488</v>
      </c>
      <c r="H393" s="340" t="s">
        <v>490</v>
      </c>
      <c r="I393" s="340" t="s">
        <v>488</v>
      </c>
      <c r="J393" s="340" t="s">
        <v>490</v>
      </c>
      <c r="K393" s="340" t="s">
        <v>488</v>
      </c>
      <c r="L393" s="340" t="s">
        <v>491</v>
      </c>
      <c r="M393" s="340" t="s">
        <v>488</v>
      </c>
      <c r="N393" s="340" t="s">
        <v>491</v>
      </c>
      <c r="O393" s="340" t="s">
        <v>488</v>
      </c>
      <c r="P393" s="340" t="s">
        <v>491</v>
      </c>
      <c r="Q393" s="340" t="s">
        <v>488</v>
      </c>
      <c r="R393" s="340" t="s">
        <v>492</v>
      </c>
      <c r="S393" s="340" t="s">
        <v>488</v>
      </c>
      <c r="T393" s="340" t="s">
        <v>492</v>
      </c>
      <c r="U393" s="340" t="s">
        <v>488</v>
      </c>
      <c r="V393" s="340" t="s">
        <v>492</v>
      </c>
      <c r="W393" s="340" t="s">
        <v>488</v>
      </c>
      <c r="X393" s="340" t="s">
        <v>492</v>
      </c>
      <c r="Y393" s="340" t="s">
        <v>488</v>
      </c>
      <c r="Z393" s="340" t="s">
        <v>493</v>
      </c>
      <c r="AA393" s="340" t="s">
        <v>494</v>
      </c>
      <c r="AB393" s="340" t="s">
        <v>493</v>
      </c>
      <c r="AC393" s="340" t="s">
        <v>488</v>
      </c>
      <c r="AD393" s="340" t="s">
        <v>493</v>
      </c>
      <c r="AE393" s="340" t="s">
        <v>488</v>
      </c>
      <c r="AF393" s="340" t="s">
        <v>493</v>
      </c>
      <c r="AG393" s="340" t="s">
        <v>488</v>
      </c>
      <c r="AH393" s="340" t="s">
        <v>493</v>
      </c>
      <c r="AI393" s="340" t="s">
        <v>488</v>
      </c>
      <c r="AJ393" s="340" t="s">
        <v>493</v>
      </c>
      <c r="AK393" s="341" t="s">
        <v>494</v>
      </c>
      <c r="AL393" s="340" t="s">
        <v>495</v>
      </c>
      <c r="AM393" s="341" t="s">
        <v>494</v>
      </c>
      <c r="AN393" s="340" t="s">
        <v>496</v>
      </c>
      <c r="AO393" s="341" t="s">
        <v>494</v>
      </c>
      <c r="AP393" s="340" t="s">
        <v>493</v>
      </c>
      <c r="AQ393" s="340" t="s">
        <v>494</v>
      </c>
      <c r="AR393" s="340" t="s">
        <v>496</v>
      </c>
      <c r="AS393" s="340" t="s">
        <v>494</v>
      </c>
      <c r="AT393" s="340" t="s">
        <v>496</v>
      </c>
      <c r="AU393" s="340" t="s">
        <v>494</v>
      </c>
      <c r="AV393" s="340" t="s">
        <v>493</v>
      </c>
      <c r="AW393" s="340" t="s">
        <v>494</v>
      </c>
      <c r="AX393" s="340" t="s">
        <v>493</v>
      </c>
      <c r="AY393" s="340" t="s">
        <v>494</v>
      </c>
      <c r="AZ393" s="342" t="s">
        <v>493</v>
      </c>
    </row>
    <row r="394" spans="2:52" ht="15.75" thickBot="1" x14ac:dyDescent="0.3">
      <c r="B394" s="343" t="s">
        <v>1</v>
      </c>
      <c r="C394" s="344">
        <v>29278</v>
      </c>
      <c r="D394" s="345">
        <v>4.5347961734733788</v>
      </c>
      <c r="E394" s="344">
        <v>650</v>
      </c>
      <c r="F394" s="345">
        <v>8.5745191673482317</v>
      </c>
      <c r="G394" s="344">
        <v>406</v>
      </c>
      <c r="H394" s="345">
        <v>5.3557765876052024</v>
      </c>
      <c r="I394" s="344">
        <v>1291</v>
      </c>
      <c r="J394" s="345">
        <v>17.030314223148565</v>
      </c>
      <c r="K394" s="344">
        <v>22</v>
      </c>
      <c r="L394" s="345">
        <v>29.021449489486322</v>
      </c>
      <c r="M394" s="344">
        <v>6</v>
      </c>
      <c r="N394" s="345">
        <v>7.9149407698599052</v>
      </c>
      <c r="O394" s="344">
        <v>28</v>
      </c>
      <c r="P394" s="345">
        <v>36.936390259346226</v>
      </c>
      <c r="Q394" s="344">
        <v>56</v>
      </c>
      <c r="R394" s="345">
        <v>10.539271962148957</v>
      </c>
      <c r="S394" s="344">
        <v>11</v>
      </c>
      <c r="T394" s="345">
        <v>2.0702141354221166</v>
      </c>
      <c r="U394" s="344">
        <v>12</v>
      </c>
      <c r="V394" s="345">
        <v>2.2584154204604907</v>
      </c>
      <c r="W394" s="344">
        <v>799</v>
      </c>
      <c r="X394" s="345">
        <v>150.37282674566103</v>
      </c>
      <c r="Y394" s="344">
        <v>120</v>
      </c>
      <c r="Z394" s="345">
        <v>1.8586499788810897</v>
      </c>
      <c r="AA394" s="344">
        <v>143</v>
      </c>
      <c r="AB394" s="345">
        <v>2.2148912248332984</v>
      </c>
      <c r="AC394" s="344">
        <v>6</v>
      </c>
      <c r="AD394" s="345">
        <v>9.293249894405449E-2</v>
      </c>
      <c r="AE394" s="344">
        <v>3928</v>
      </c>
      <c r="AF394" s="345">
        <v>60.839809308707672</v>
      </c>
      <c r="AG394" s="344">
        <v>257</v>
      </c>
      <c r="AH394" s="345">
        <v>3.9806087047703334</v>
      </c>
      <c r="AI394" s="344">
        <v>6</v>
      </c>
      <c r="AJ394" s="345">
        <v>9.293249894405449E-2</v>
      </c>
      <c r="AK394" s="344">
        <v>371</v>
      </c>
      <c r="AL394" s="345">
        <v>11.759570975350229</v>
      </c>
      <c r="AM394" s="344">
        <v>404</v>
      </c>
      <c r="AN394" s="345">
        <v>12.237151142750005</v>
      </c>
      <c r="AO394" s="344">
        <v>1164</v>
      </c>
      <c r="AP394" s="345">
        <v>18.02890479514657</v>
      </c>
      <c r="AQ394" s="344">
        <v>151</v>
      </c>
      <c r="AR394" s="345">
        <v>4.5737866894931942</v>
      </c>
      <c r="AS394" s="344">
        <v>238</v>
      </c>
      <c r="AT394" s="345">
        <v>7.2090147821151014</v>
      </c>
      <c r="AU394" s="344">
        <v>1782</v>
      </c>
      <c r="AV394" s="345">
        <v>27.60095218638418</v>
      </c>
      <c r="AW394" s="344">
        <v>358</v>
      </c>
      <c r="AX394" s="345">
        <v>5.5449724369952502</v>
      </c>
      <c r="AY394" s="344">
        <v>1003</v>
      </c>
      <c r="AZ394" s="346">
        <v>15.535216073481108</v>
      </c>
    </row>
    <row r="395" spans="2:52" x14ac:dyDescent="0.25">
      <c r="B395" s="391" t="s">
        <v>71</v>
      </c>
      <c r="C395" s="348">
        <v>107</v>
      </c>
      <c r="D395" s="349">
        <v>5.5469155002592014</v>
      </c>
      <c r="E395" s="348">
        <v>2</v>
      </c>
      <c r="F395" s="349">
        <v>11.173184357541899</v>
      </c>
      <c r="G395" s="348">
        <v>1</v>
      </c>
      <c r="H395" s="349">
        <v>5.5865921787709496</v>
      </c>
      <c r="I395" s="348">
        <v>6</v>
      </c>
      <c r="J395" s="349">
        <v>33.519553072625698</v>
      </c>
      <c r="K395" s="348">
        <v>1</v>
      </c>
      <c r="L395" s="349">
        <v>558.65921787709499</v>
      </c>
      <c r="M395" s="348">
        <v>0</v>
      </c>
      <c r="N395" s="349">
        <v>0</v>
      </c>
      <c r="O395" s="348">
        <v>0</v>
      </c>
      <c r="P395" s="349">
        <v>0</v>
      </c>
      <c r="Q395" s="348">
        <v>0</v>
      </c>
      <c r="R395" s="349">
        <v>0</v>
      </c>
      <c r="S395" s="348">
        <v>0</v>
      </c>
      <c r="T395" s="349">
        <v>0</v>
      </c>
      <c r="U395" s="348">
        <v>0</v>
      </c>
      <c r="V395" s="349">
        <v>0</v>
      </c>
      <c r="W395" s="348">
        <v>2</v>
      </c>
      <c r="X395" s="349">
        <v>115.54015020219525</v>
      </c>
      <c r="Y395" s="348">
        <v>0</v>
      </c>
      <c r="Z395" s="349">
        <v>0</v>
      </c>
      <c r="AA395" s="348">
        <v>0</v>
      </c>
      <c r="AB395" s="349">
        <v>0</v>
      </c>
      <c r="AC395" s="348">
        <v>0</v>
      </c>
      <c r="AD395" s="349">
        <v>0</v>
      </c>
      <c r="AE395" s="348">
        <v>18</v>
      </c>
      <c r="AF395" s="349">
        <v>93.312597200622093</v>
      </c>
      <c r="AG395" s="348">
        <v>1</v>
      </c>
      <c r="AH395" s="349">
        <v>5.1840331778123376</v>
      </c>
      <c r="AI395" s="348">
        <v>0</v>
      </c>
      <c r="AJ395" s="349">
        <v>0</v>
      </c>
      <c r="AK395" s="348">
        <v>1</v>
      </c>
      <c r="AL395" s="349">
        <v>10.152284263959391</v>
      </c>
      <c r="AM395" s="348">
        <v>1</v>
      </c>
      <c r="AN395" s="349">
        <v>10.59322033898305</v>
      </c>
      <c r="AO395" s="348">
        <v>2</v>
      </c>
      <c r="AP395" s="349">
        <v>10.368066355624675</v>
      </c>
      <c r="AQ395" s="348">
        <v>1</v>
      </c>
      <c r="AR395" s="349">
        <v>10.59322033898305</v>
      </c>
      <c r="AS395" s="348">
        <v>1</v>
      </c>
      <c r="AT395" s="349">
        <v>10.59322033898305</v>
      </c>
      <c r="AU395" s="348">
        <v>4</v>
      </c>
      <c r="AV395" s="349">
        <v>20.736132711249351</v>
      </c>
      <c r="AW395" s="348">
        <v>2</v>
      </c>
      <c r="AX395" s="349">
        <v>10.368066355624675</v>
      </c>
      <c r="AY395" s="348">
        <v>1</v>
      </c>
      <c r="AZ395" s="349">
        <v>5.1840331778123376</v>
      </c>
    </row>
    <row r="396" spans="2:52" x14ac:dyDescent="0.25">
      <c r="B396" s="391" t="s">
        <v>72</v>
      </c>
      <c r="C396" s="348">
        <v>26</v>
      </c>
      <c r="D396" s="349">
        <v>7.501442585112521</v>
      </c>
      <c r="E396" s="348">
        <v>0</v>
      </c>
      <c r="F396" s="349">
        <v>0</v>
      </c>
      <c r="G396" s="348">
        <v>0</v>
      </c>
      <c r="H396" s="349">
        <v>0</v>
      </c>
      <c r="I396" s="348">
        <v>0</v>
      </c>
      <c r="J396" s="349">
        <v>0</v>
      </c>
      <c r="K396" s="348">
        <v>0</v>
      </c>
      <c r="L396" s="349">
        <v>0</v>
      </c>
      <c r="M396" s="348">
        <v>0</v>
      </c>
      <c r="N396" s="349">
        <v>0</v>
      </c>
      <c r="O396" s="348">
        <v>0</v>
      </c>
      <c r="P396" s="349">
        <v>0</v>
      </c>
      <c r="Q396" s="348">
        <v>0</v>
      </c>
      <c r="R396" s="349">
        <v>0</v>
      </c>
      <c r="S396" s="348">
        <v>0</v>
      </c>
      <c r="T396" s="349">
        <v>0</v>
      </c>
      <c r="U396" s="348">
        <v>0</v>
      </c>
      <c r="V396" s="349">
        <v>0</v>
      </c>
      <c r="W396" s="348">
        <v>0</v>
      </c>
      <c r="X396" s="349">
        <v>0</v>
      </c>
      <c r="Y396" s="348">
        <v>0</v>
      </c>
      <c r="Z396" s="349">
        <v>0</v>
      </c>
      <c r="AA396" s="348">
        <v>0</v>
      </c>
      <c r="AB396" s="349">
        <v>0</v>
      </c>
      <c r="AC396" s="348">
        <v>0</v>
      </c>
      <c r="AD396" s="349">
        <v>0</v>
      </c>
      <c r="AE396" s="348">
        <v>4</v>
      </c>
      <c r="AF396" s="349">
        <v>115.40680900173109</v>
      </c>
      <c r="AG396" s="348">
        <v>1</v>
      </c>
      <c r="AH396" s="349">
        <v>28.851702250432773</v>
      </c>
      <c r="AI396" s="348">
        <v>0</v>
      </c>
      <c r="AJ396" s="349">
        <v>0</v>
      </c>
      <c r="AK396" s="348">
        <v>0</v>
      </c>
      <c r="AL396" s="349">
        <v>0</v>
      </c>
      <c r="AM396" s="348">
        <v>0</v>
      </c>
      <c r="AN396" s="349">
        <v>0</v>
      </c>
      <c r="AO396" s="348">
        <v>0</v>
      </c>
      <c r="AP396" s="349">
        <v>0</v>
      </c>
      <c r="AQ396" s="348">
        <v>1</v>
      </c>
      <c r="AR396" s="349">
        <v>57.903879559930509</v>
      </c>
      <c r="AS396" s="348">
        <v>1</v>
      </c>
      <c r="AT396" s="349">
        <v>57.903879559930509</v>
      </c>
      <c r="AU396" s="348">
        <v>1</v>
      </c>
      <c r="AV396" s="349">
        <v>28.851702250432773</v>
      </c>
      <c r="AW396" s="348">
        <v>0</v>
      </c>
      <c r="AX396" s="349">
        <v>0</v>
      </c>
      <c r="AY396" s="348">
        <v>0</v>
      </c>
      <c r="AZ396" s="349">
        <v>0</v>
      </c>
    </row>
    <row r="397" spans="2:52" x14ac:dyDescent="0.25">
      <c r="B397" s="391" t="s">
        <v>277</v>
      </c>
      <c r="C397" s="348">
        <v>34</v>
      </c>
      <c r="D397" s="349">
        <v>3.9084952293367055</v>
      </c>
      <c r="E397" s="348">
        <v>0</v>
      </c>
      <c r="F397" s="349">
        <v>0</v>
      </c>
      <c r="G397" s="348">
        <v>0</v>
      </c>
      <c r="H397" s="349">
        <v>0</v>
      </c>
      <c r="I397" s="348">
        <v>1</v>
      </c>
      <c r="J397" s="349">
        <v>9.7087378640776691</v>
      </c>
      <c r="K397" s="348">
        <v>0</v>
      </c>
      <c r="L397" s="349">
        <v>0</v>
      </c>
      <c r="M397" s="348">
        <v>0</v>
      </c>
      <c r="N397" s="349">
        <v>0</v>
      </c>
      <c r="O397" s="348">
        <v>0</v>
      </c>
      <c r="P397" s="349">
        <v>0</v>
      </c>
      <c r="Q397" s="348">
        <v>0</v>
      </c>
      <c r="R397" s="349">
        <v>0</v>
      </c>
      <c r="S397" s="348">
        <v>0</v>
      </c>
      <c r="T397" s="349">
        <v>0</v>
      </c>
      <c r="U397" s="348">
        <v>0</v>
      </c>
      <c r="V397" s="349">
        <v>0</v>
      </c>
      <c r="W397" s="348">
        <v>0</v>
      </c>
      <c r="X397" s="349">
        <v>0</v>
      </c>
      <c r="Y397" s="348">
        <v>0</v>
      </c>
      <c r="Z397" s="349">
        <v>0</v>
      </c>
      <c r="AA397" s="348">
        <v>0</v>
      </c>
      <c r="AB397" s="349">
        <v>0</v>
      </c>
      <c r="AC397" s="348">
        <v>0</v>
      </c>
      <c r="AD397" s="349">
        <v>0</v>
      </c>
      <c r="AE397" s="348">
        <v>2</v>
      </c>
      <c r="AF397" s="349">
        <v>22.991148407862973</v>
      </c>
      <c r="AG397" s="348">
        <v>0</v>
      </c>
      <c r="AH397" s="349">
        <v>0</v>
      </c>
      <c r="AI397" s="348">
        <v>0</v>
      </c>
      <c r="AJ397" s="349">
        <v>0</v>
      </c>
      <c r="AK397" s="348">
        <v>0</v>
      </c>
      <c r="AL397" s="349">
        <v>0</v>
      </c>
      <c r="AM397" s="348">
        <v>0</v>
      </c>
      <c r="AN397" s="349">
        <v>0</v>
      </c>
      <c r="AO397" s="348">
        <v>1</v>
      </c>
      <c r="AP397" s="349">
        <v>11.495574203931486</v>
      </c>
      <c r="AQ397" s="348">
        <v>0</v>
      </c>
      <c r="AR397" s="349">
        <v>0</v>
      </c>
      <c r="AS397" s="348">
        <v>0</v>
      </c>
      <c r="AT397" s="349">
        <v>0</v>
      </c>
      <c r="AU397" s="348">
        <v>3</v>
      </c>
      <c r="AV397" s="349">
        <v>34.486722611794455</v>
      </c>
      <c r="AW397" s="348">
        <v>1</v>
      </c>
      <c r="AX397" s="349">
        <v>11.495574203931486</v>
      </c>
      <c r="AY397" s="348">
        <v>1</v>
      </c>
      <c r="AZ397" s="349">
        <v>11.495574203931486</v>
      </c>
    </row>
    <row r="398" spans="2:52" x14ac:dyDescent="0.25">
      <c r="B398" s="391" t="s">
        <v>73</v>
      </c>
      <c r="C398" s="348">
        <v>67</v>
      </c>
      <c r="D398" s="349">
        <v>4.4750200374031524</v>
      </c>
      <c r="E398" s="348">
        <v>2</v>
      </c>
      <c r="F398" s="349">
        <v>9.9502487562189046</v>
      </c>
      <c r="G398" s="348">
        <v>1</v>
      </c>
      <c r="H398" s="349">
        <v>4.9751243781094523</v>
      </c>
      <c r="I398" s="348">
        <v>2</v>
      </c>
      <c r="J398" s="349">
        <v>9.9502487562189046</v>
      </c>
      <c r="K398" s="348">
        <v>1</v>
      </c>
      <c r="L398" s="349">
        <v>497.51243781094524</v>
      </c>
      <c r="M398" s="348">
        <v>0</v>
      </c>
      <c r="N398" s="349">
        <v>0</v>
      </c>
      <c r="O398" s="348">
        <v>0</v>
      </c>
      <c r="P398" s="349">
        <v>0</v>
      </c>
      <c r="Q398" s="348">
        <v>1</v>
      </c>
      <c r="R398" s="349">
        <v>78.125</v>
      </c>
      <c r="S398" s="348">
        <v>0</v>
      </c>
      <c r="T398" s="349">
        <v>0</v>
      </c>
      <c r="U398" s="348">
        <v>0</v>
      </c>
      <c r="V398" s="349">
        <v>0</v>
      </c>
      <c r="W398" s="348">
        <v>2</v>
      </c>
      <c r="X398" s="349">
        <v>156.25</v>
      </c>
      <c r="Y398" s="348">
        <v>0</v>
      </c>
      <c r="Z398" s="349">
        <v>0</v>
      </c>
      <c r="AA398" s="348">
        <v>0</v>
      </c>
      <c r="AB398" s="349">
        <v>0</v>
      </c>
      <c r="AC398" s="348">
        <v>0</v>
      </c>
      <c r="AD398" s="349">
        <v>0</v>
      </c>
      <c r="AE398" s="348">
        <v>20</v>
      </c>
      <c r="AF398" s="349">
        <v>133.5826876836762</v>
      </c>
      <c r="AG398" s="348">
        <v>0</v>
      </c>
      <c r="AH398" s="349">
        <v>0</v>
      </c>
      <c r="AI398" s="348">
        <v>0</v>
      </c>
      <c r="AJ398" s="349">
        <v>0</v>
      </c>
      <c r="AK398" s="348">
        <v>0</v>
      </c>
      <c r="AL398" s="349">
        <v>0</v>
      </c>
      <c r="AM398" s="348">
        <v>0</v>
      </c>
      <c r="AN398" s="349">
        <v>0</v>
      </c>
      <c r="AO398" s="348">
        <v>1</v>
      </c>
      <c r="AP398" s="349">
        <v>6.6791343841838104</v>
      </c>
      <c r="AQ398" s="348">
        <v>0</v>
      </c>
      <c r="AR398" s="349">
        <v>0</v>
      </c>
      <c r="AS398" s="348">
        <v>0</v>
      </c>
      <c r="AT398" s="349">
        <v>0</v>
      </c>
      <c r="AU398" s="348">
        <v>5</v>
      </c>
      <c r="AV398" s="349">
        <v>33.39567192091905</v>
      </c>
      <c r="AW398" s="348">
        <v>0</v>
      </c>
      <c r="AX398" s="349">
        <v>0</v>
      </c>
      <c r="AY398" s="348">
        <v>8</v>
      </c>
      <c r="AZ398" s="349">
        <v>53.433075073470484</v>
      </c>
    </row>
    <row r="399" spans="2:52" x14ac:dyDescent="0.25">
      <c r="B399" s="391" t="s">
        <v>74</v>
      </c>
      <c r="C399" s="348">
        <v>23</v>
      </c>
      <c r="D399" s="349">
        <v>6.6416401963615366</v>
      </c>
      <c r="E399" s="348">
        <v>2</v>
      </c>
      <c r="F399" s="349">
        <v>47.619047619047613</v>
      </c>
      <c r="G399" s="348">
        <v>2</v>
      </c>
      <c r="H399" s="349">
        <v>47.619047619047613</v>
      </c>
      <c r="I399" s="348">
        <v>0</v>
      </c>
      <c r="J399" s="349">
        <v>0</v>
      </c>
      <c r="K399" s="348">
        <v>2</v>
      </c>
      <c r="L399" s="349">
        <v>4761.9047619047615</v>
      </c>
      <c r="M399" s="348">
        <v>0</v>
      </c>
      <c r="N399" s="349">
        <v>0</v>
      </c>
      <c r="O399" s="348">
        <v>0</v>
      </c>
      <c r="P399" s="349">
        <v>0</v>
      </c>
      <c r="Q399" s="348">
        <v>1</v>
      </c>
      <c r="R399" s="349">
        <v>395.25691699604738</v>
      </c>
      <c r="S399" s="348">
        <v>0</v>
      </c>
      <c r="T399" s="349">
        <v>0</v>
      </c>
      <c r="U399" s="348">
        <v>0</v>
      </c>
      <c r="V399" s="349">
        <v>0</v>
      </c>
      <c r="W399" s="348">
        <v>2</v>
      </c>
      <c r="X399" s="349">
        <v>790.51383399209476</v>
      </c>
      <c r="Y399" s="348">
        <v>0</v>
      </c>
      <c r="Z399" s="349">
        <v>0</v>
      </c>
      <c r="AA399" s="348">
        <v>0</v>
      </c>
      <c r="AB399" s="349">
        <v>0</v>
      </c>
      <c r="AC399" s="348">
        <v>0</v>
      </c>
      <c r="AD399" s="349">
        <v>0</v>
      </c>
      <c r="AE399" s="348">
        <v>4</v>
      </c>
      <c r="AF399" s="349">
        <v>115.5067860236789</v>
      </c>
      <c r="AG399" s="348">
        <v>0</v>
      </c>
      <c r="AH399" s="349">
        <v>0</v>
      </c>
      <c r="AI399" s="348">
        <v>0</v>
      </c>
      <c r="AJ399" s="349">
        <v>0</v>
      </c>
      <c r="AK399" s="348">
        <v>0</v>
      </c>
      <c r="AL399" s="349">
        <v>0</v>
      </c>
      <c r="AM399" s="348">
        <v>0</v>
      </c>
      <c r="AN399" s="349">
        <v>0</v>
      </c>
      <c r="AO399" s="348">
        <v>1</v>
      </c>
      <c r="AP399" s="349">
        <v>28.876696505919725</v>
      </c>
      <c r="AQ399" s="348">
        <v>0</v>
      </c>
      <c r="AR399" s="349">
        <v>0</v>
      </c>
      <c r="AS399" s="348">
        <v>0</v>
      </c>
      <c r="AT399" s="349">
        <v>0</v>
      </c>
      <c r="AU399" s="348">
        <v>0</v>
      </c>
      <c r="AV399" s="349">
        <v>0</v>
      </c>
      <c r="AW399" s="348">
        <v>0</v>
      </c>
      <c r="AX399" s="349">
        <v>0</v>
      </c>
      <c r="AY399" s="348">
        <v>0</v>
      </c>
      <c r="AZ399" s="349">
        <v>0</v>
      </c>
    </row>
    <row r="400" spans="2:52" x14ac:dyDescent="0.25">
      <c r="B400" s="391" t="s">
        <v>75</v>
      </c>
      <c r="C400" s="348">
        <v>173</v>
      </c>
      <c r="D400" s="349">
        <v>3.7004556052276958</v>
      </c>
      <c r="E400" s="348">
        <v>5</v>
      </c>
      <c r="F400" s="349">
        <v>8.8183421516754841</v>
      </c>
      <c r="G400" s="348">
        <v>2</v>
      </c>
      <c r="H400" s="349">
        <v>3.5273368606701938</v>
      </c>
      <c r="I400" s="348">
        <v>3</v>
      </c>
      <c r="J400" s="349">
        <v>5.2910052910052912</v>
      </c>
      <c r="K400" s="348">
        <v>2</v>
      </c>
      <c r="L400" s="349">
        <v>352.73368606701939</v>
      </c>
      <c r="M400" s="348">
        <v>0</v>
      </c>
      <c r="N400" s="349">
        <v>0</v>
      </c>
      <c r="O400" s="348">
        <v>0</v>
      </c>
      <c r="P400" s="349">
        <v>0</v>
      </c>
      <c r="Q400" s="348">
        <v>0</v>
      </c>
      <c r="R400" s="349">
        <v>0</v>
      </c>
      <c r="S400" s="348">
        <v>0</v>
      </c>
      <c r="T400" s="349">
        <v>0</v>
      </c>
      <c r="U400" s="348">
        <v>0</v>
      </c>
      <c r="V400" s="349">
        <v>0</v>
      </c>
      <c r="W400" s="348">
        <v>5</v>
      </c>
      <c r="X400" s="349">
        <v>103.79904504878554</v>
      </c>
      <c r="Y400" s="348">
        <v>1</v>
      </c>
      <c r="Z400" s="349">
        <v>2.1389916793223676</v>
      </c>
      <c r="AA400" s="348">
        <v>1</v>
      </c>
      <c r="AB400" s="349">
        <v>2.1389916793223676</v>
      </c>
      <c r="AC400" s="348">
        <v>0</v>
      </c>
      <c r="AD400" s="349">
        <v>0</v>
      </c>
      <c r="AE400" s="348">
        <v>22</v>
      </c>
      <c r="AF400" s="349">
        <v>47.057816945092085</v>
      </c>
      <c r="AG400" s="348">
        <v>0</v>
      </c>
      <c r="AH400" s="349">
        <v>0</v>
      </c>
      <c r="AI400" s="348">
        <v>0</v>
      </c>
      <c r="AJ400" s="349">
        <v>0</v>
      </c>
      <c r="AK400" s="348">
        <v>1</v>
      </c>
      <c r="AL400" s="349">
        <v>4.2004452471962033</v>
      </c>
      <c r="AM400" s="348">
        <v>2</v>
      </c>
      <c r="AN400" s="349">
        <v>8.716875871687586</v>
      </c>
      <c r="AO400" s="348">
        <v>9</v>
      </c>
      <c r="AP400" s="349">
        <v>19.250925113901307</v>
      </c>
      <c r="AQ400" s="348">
        <v>0</v>
      </c>
      <c r="AR400" s="349">
        <v>0</v>
      </c>
      <c r="AS400" s="348">
        <v>1</v>
      </c>
      <c r="AT400" s="349">
        <v>4.358437935843793</v>
      </c>
      <c r="AU400" s="348">
        <v>10</v>
      </c>
      <c r="AV400" s="349">
        <v>21.389916793223676</v>
      </c>
      <c r="AW400" s="348">
        <v>2</v>
      </c>
      <c r="AX400" s="349">
        <v>4.2779833586447351</v>
      </c>
      <c r="AY400" s="348">
        <v>12</v>
      </c>
      <c r="AZ400" s="349">
        <v>25.667900151868409</v>
      </c>
    </row>
    <row r="401" spans="2:52" x14ac:dyDescent="0.25">
      <c r="B401" s="391" t="s">
        <v>76</v>
      </c>
      <c r="C401" s="348">
        <v>91</v>
      </c>
      <c r="D401" s="349">
        <v>5.7272326766945687</v>
      </c>
      <c r="E401" s="348">
        <v>2</v>
      </c>
      <c r="F401" s="349">
        <v>9.7087378640776691</v>
      </c>
      <c r="G401" s="348">
        <v>2</v>
      </c>
      <c r="H401" s="349">
        <v>9.7087378640776691</v>
      </c>
      <c r="I401" s="348">
        <v>3</v>
      </c>
      <c r="J401" s="349">
        <v>14.563106796116505</v>
      </c>
      <c r="K401" s="348">
        <v>2</v>
      </c>
      <c r="L401" s="349">
        <v>970.87378640776694</v>
      </c>
      <c r="M401" s="348">
        <v>0</v>
      </c>
      <c r="N401" s="349">
        <v>0</v>
      </c>
      <c r="O401" s="348">
        <v>0</v>
      </c>
      <c r="P401" s="349">
        <v>0</v>
      </c>
      <c r="Q401" s="348">
        <v>0</v>
      </c>
      <c r="R401" s="349">
        <v>0</v>
      </c>
      <c r="S401" s="348">
        <v>0</v>
      </c>
      <c r="T401" s="349">
        <v>0</v>
      </c>
      <c r="U401" s="348">
        <v>0</v>
      </c>
      <c r="V401" s="349">
        <v>0</v>
      </c>
      <c r="W401" s="348">
        <v>2</v>
      </c>
      <c r="X401" s="349">
        <v>127.46972594008922</v>
      </c>
      <c r="Y401" s="348">
        <v>0</v>
      </c>
      <c r="Z401" s="349">
        <v>0</v>
      </c>
      <c r="AA401" s="348">
        <v>0</v>
      </c>
      <c r="AB401" s="349">
        <v>0</v>
      </c>
      <c r="AC401" s="348">
        <v>0</v>
      </c>
      <c r="AD401" s="349">
        <v>0</v>
      </c>
      <c r="AE401" s="348">
        <v>26</v>
      </c>
      <c r="AF401" s="349">
        <v>163.63521933413054</v>
      </c>
      <c r="AG401" s="348">
        <v>0</v>
      </c>
      <c r="AH401" s="349">
        <v>0</v>
      </c>
      <c r="AI401" s="348">
        <v>0</v>
      </c>
      <c r="AJ401" s="349">
        <v>0</v>
      </c>
      <c r="AK401" s="348">
        <v>0</v>
      </c>
      <c r="AL401" s="349">
        <v>0</v>
      </c>
      <c r="AM401" s="348">
        <v>0</v>
      </c>
      <c r="AN401" s="349">
        <v>0</v>
      </c>
      <c r="AO401" s="348">
        <v>2</v>
      </c>
      <c r="AP401" s="349">
        <v>12.587324564163888</v>
      </c>
      <c r="AQ401" s="348">
        <v>0</v>
      </c>
      <c r="AR401" s="349">
        <v>0</v>
      </c>
      <c r="AS401" s="348">
        <v>0</v>
      </c>
      <c r="AT401" s="349">
        <v>0</v>
      </c>
      <c r="AU401" s="348">
        <v>3</v>
      </c>
      <c r="AV401" s="349">
        <v>18.880986846245829</v>
      </c>
      <c r="AW401" s="348">
        <v>2</v>
      </c>
      <c r="AX401" s="349">
        <v>12.587324564163888</v>
      </c>
      <c r="AY401" s="348">
        <v>3</v>
      </c>
      <c r="AZ401" s="349">
        <v>18.880986846245829</v>
      </c>
    </row>
    <row r="402" spans="2:52" x14ac:dyDescent="0.25">
      <c r="B402" s="391" t="s">
        <v>77</v>
      </c>
      <c r="C402" s="348">
        <v>76</v>
      </c>
      <c r="D402" s="349">
        <v>3.9773916684111366</v>
      </c>
      <c r="E402" s="348">
        <v>0</v>
      </c>
      <c r="F402" s="349">
        <v>0</v>
      </c>
      <c r="G402" s="348">
        <v>0</v>
      </c>
      <c r="H402" s="349">
        <v>0</v>
      </c>
      <c r="I402" s="348">
        <v>1</v>
      </c>
      <c r="J402" s="349">
        <v>5.4945054945054945</v>
      </c>
      <c r="K402" s="348">
        <v>0</v>
      </c>
      <c r="L402" s="349">
        <v>0</v>
      </c>
      <c r="M402" s="348">
        <v>0</v>
      </c>
      <c r="N402" s="349">
        <v>0</v>
      </c>
      <c r="O402" s="348">
        <v>0</v>
      </c>
      <c r="P402" s="349">
        <v>0</v>
      </c>
      <c r="Q402" s="348">
        <v>0</v>
      </c>
      <c r="R402" s="349">
        <v>0</v>
      </c>
      <c r="S402" s="348">
        <v>0</v>
      </c>
      <c r="T402" s="349">
        <v>0</v>
      </c>
      <c r="U402" s="348">
        <v>0</v>
      </c>
      <c r="V402" s="349">
        <v>0</v>
      </c>
      <c r="W402" s="348">
        <v>1</v>
      </c>
      <c r="X402" s="349">
        <v>60.06006006006006</v>
      </c>
      <c r="Y402" s="348">
        <v>0</v>
      </c>
      <c r="Z402" s="349">
        <v>0</v>
      </c>
      <c r="AA402" s="348">
        <v>0</v>
      </c>
      <c r="AB402" s="349">
        <v>0</v>
      </c>
      <c r="AC402" s="348">
        <v>0</v>
      </c>
      <c r="AD402" s="349">
        <v>0</v>
      </c>
      <c r="AE402" s="348">
        <v>7</v>
      </c>
      <c r="AF402" s="349">
        <v>36.633870630102578</v>
      </c>
      <c r="AG402" s="348">
        <v>0</v>
      </c>
      <c r="AH402" s="349">
        <v>0</v>
      </c>
      <c r="AI402" s="348">
        <v>0</v>
      </c>
      <c r="AJ402" s="349">
        <v>0</v>
      </c>
      <c r="AK402" s="348">
        <v>1</v>
      </c>
      <c r="AL402" s="349">
        <v>10.232272587741738</v>
      </c>
      <c r="AM402" s="348">
        <v>3</v>
      </c>
      <c r="AN402" s="349">
        <v>32.137118371719332</v>
      </c>
      <c r="AO402" s="348">
        <v>3</v>
      </c>
      <c r="AP402" s="349">
        <v>15.700230270043962</v>
      </c>
      <c r="AQ402" s="348">
        <v>0</v>
      </c>
      <c r="AR402" s="349">
        <v>0</v>
      </c>
      <c r="AS402" s="348">
        <v>0</v>
      </c>
      <c r="AT402" s="349">
        <v>0</v>
      </c>
      <c r="AU402" s="348">
        <v>2</v>
      </c>
      <c r="AV402" s="349">
        <v>10.466820180029307</v>
      </c>
      <c r="AW402" s="348">
        <v>2</v>
      </c>
      <c r="AX402" s="349">
        <v>10.466820180029307</v>
      </c>
      <c r="AY402" s="348">
        <v>4</v>
      </c>
      <c r="AZ402" s="349">
        <v>20.933640360058615</v>
      </c>
    </row>
    <row r="403" spans="2:52" x14ac:dyDescent="0.25">
      <c r="B403" s="391" t="s">
        <v>78</v>
      </c>
      <c r="C403" s="348">
        <v>138</v>
      </c>
      <c r="D403" s="349">
        <v>5.0884955752212386</v>
      </c>
      <c r="E403" s="348">
        <v>6</v>
      </c>
      <c r="F403" s="349">
        <v>13.303769401330378</v>
      </c>
      <c r="G403" s="348">
        <v>2</v>
      </c>
      <c r="H403" s="349">
        <v>4.434589800443459</v>
      </c>
      <c r="I403" s="348">
        <v>7</v>
      </c>
      <c r="J403" s="349">
        <v>15.521064301552107</v>
      </c>
      <c r="K403" s="348">
        <v>2</v>
      </c>
      <c r="L403" s="349">
        <v>443.45898004434588</v>
      </c>
      <c r="M403" s="348">
        <v>0</v>
      </c>
      <c r="N403" s="349">
        <v>0</v>
      </c>
      <c r="O403" s="348">
        <v>0</v>
      </c>
      <c r="P403" s="349">
        <v>0</v>
      </c>
      <c r="Q403" s="348">
        <v>0</v>
      </c>
      <c r="R403" s="349">
        <v>0</v>
      </c>
      <c r="S403" s="348">
        <v>0</v>
      </c>
      <c r="T403" s="349">
        <v>0</v>
      </c>
      <c r="U403" s="348">
        <v>0</v>
      </c>
      <c r="V403" s="349">
        <v>0</v>
      </c>
      <c r="W403" s="348">
        <v>8</v>
      </c>
      <c r="X403" s="349">
        <v>357.14285714285711</v>
      </c>
      <c r="Y403" s="348">
        <v>0</v>
      </c>
      <c r="Z403" s="349">
        <v>0</v>
      </c>
      <c r="AA403" s="348">
        <v>0</v>
      </c>
      <c r="AB403" s="349">
        <v>0</v>
      </c>
      <c r="AC403" s="348">
        <v>0</v>
      </c>
      <c r="AD403" s="349">
        <v>0</v>
      </c>
      <c r="AE403" s="348">
        <v>27</v>
      </c>
      <c r="AF403" s="349">
        <v>99.557522123893804</v>
      </c>
      <c r="AG403" s="348">
        <v>0</v>
      </c>
      <c r="AH403" s="349">
        <v>0</v>
      </c>
      <c r="AI403" s="348">
        <v>0</v>
      </c>
      <c r="AJ403" s="349">
        <v>0</v>
      </c>
      <c r="AK403" s="348">
        <v>1</v>
      </c>
      <c r="AL403" s="349">
        <v>7.4476800476651528</v>
      </c>
      <c r="AM403" s="348">
        <v>2</v>
      </c>
      <c r="AN403" s="349">
        <v>14.606003067260643</v>
      </c>
      <c r="AO403" s="348">
        <v>4</v>
      </c>
      <c r="AP403" s="349">
        <v>14.749262536873156</v>
      </c>
      <c r="AQ403" s="348">
        <v>0</v>
      </c>
      <c r="AR403" s="349">
        <v>0</v>
      </c>
      <c r="AS403" s="348">
        <v>0</v>
      </c>
      <c r="AT403" s="349">
        <v>0</v>
      </c>
      <c r="AU403" s="348">
        <v>6</v>
      </c>
      <c r="AV403" s="349">
        <v>22.123893805309734</v>
      </c>
      <c r="AW403" s="348">
        <v>4</v>
      </c>
      <c r="AX403" s="349">
        <v>14.749262536873156</v>
      </c>
      <c r="AY403" s="348">
        <v>4</v>
      </c>
      <c r="AZ403" s="349">
        <v>14.749262536873156</v>
      </c>
    </row>
    <row r="404" spans="2:52" x14ac:dyDescent="0.25">
      <c r="B404" s="391" t="s">
        <v>278</v>
      </c>
      <c r="C404" s="348">
        <v>44</v>
      </c>
      <c r="D404" s="349">
        <v>4.4629272745714577</v>
      </c>
      <c r="E404" s="348">
        <v>0</v>
      </c>
      <c r="F404" s="349">
        <v>0</v>
      </c>
      <c r="G404" s="348">
        <v>0</v>
      </c>
      <c r="H404" s="349">
        <v>0</v>
      </c>
      <c r="I404" s="348">
        <v>1</v>
      </c>
      <c r="J404" s="349">
        <v>8.4745762711864412</v>
      </c>
      <c r="K404" s="348">
        <v>0</v>
      </c>
      <c r="L404" s="349">
        <v>0</v>
      </c>
      <c r="M404" s="348">
        <v>0</v>
      </c>
      <c r="N404" s="349">
        <v>0</v>
      </c>
      <c r="O404" s="348">
        <v>0</v>
      </c>
      <c r="P404" s="349">
        <v>0</v>
      </c>
      <c r="Q404" s="348">
        <v>0</v>
      </c>
      <c r="R404" s="349">
        <v>0</v>
      </c>
      <c r="S404" s="348">
        <v>0</v>
      </c>
      <c r="T404" s="349">
        <v>0</v>
      </c>
      <c r="U404" s="348">
        <v>0</v>
      </c>
      <c r="V404" s="349">
        <v>0</v>
      </c>
      <c r="W404" s="348">
        <v>0</v>
      </c>
      <c r="X404" s="349">
        <v>0</v>
      </c>
      <c r="Y404" s="348">
        <v>0</v>
      </c>
      <c r="Z404" s="349">
        <v>0</v>
      </c>
      <c r="AA404" s="348">
        <v>0</v>
      </c>
      <c r="AB404" s="349">
        <v>0</v>
      </c>
      <c r="AC404" s="348">
        <v>0</v>
      </c>
      <c r="AD404" s="349">
        <v>0</v>
      </c>
      <c r="AE404" s="348">
        <v>16</v>
      </c>
      <c r="AF404" s="349">
        <v>162.28826452987119</v>
      </c>
      <c r="AG404" s="348">
        <v>0</v>
      </c>
      <c r="AH404" s="349">
        <v>0</v>
      </c>
      <c r="AI404" s="348">
        <v>0</v>
      </c>
      <c r="AJ404" s="349">
        <v>0</v>
      </c>
      <c r="AK404" s="348">
        <v>0</v>
      </c>
      <c r="AL404" s="349">
        <v>0</v>
      </c>
      <c r="AM404" s="348">
        <v>1</v>
      </c>
      <c r="AN404" s="349">
        <v>20.337604230221682</v>
      </c>
      <c r="AO404" s="348">
        <v>1</v>
      </c>
      <c r="AP404" s="349">
        <v>10.143016533116949</v>
      </c>
      <c r="AQ404" s="348">
        <v>0</v>
      </c>
      <c r="AR404" s="349">
        <v>0</v>
      </c>
      <c r="AS404" s="348">
        <v>0</v>
      </c>
      <c r="AT404" s="349">
        <v>0</v>
      </c>
      <c r="AU404" s="348">
        <v>3</v>
      </c>
      <c r="AV404" s="349">
        <v>30.429049599350844</v>
      </c>
      <c r="AW404" s="348">
        <v>0</v>
      </c>
      <c r="AX404" s="349">
        <v>0</v>
      </c>
      <c r="AY404" s="348">
        <v>1</v>
      </c>
      <c r="AZ404" s="349">
        <v>10.143016533116949</v>
      </c>
    </row>
    <row r="405" spans="2:52" x14ac:dyDescent="0.25">
      <c r="B405" s="391" t="s">
        <v>79</v>
      </c>
      <c r="C405" s="348">
        <v>188</v>
      </c>
      <c r="D405" s="349">
        <v>3.9333012532167291</v>
      </c>
      <c r="E405" s="348">
        <v>2</v>
      </c>
      <c r="F405" s="349">
        <v>4.9019607843137258</v>
      </c>
      <c r="G405" s="348">
        <v>2</v>
      </c>
      <c r="H405" s="349">
        <v>4.9019607843137258</v>
      </c>
      <c r="I405" s="348">
        <v>6</v>
      </c>
      <c r="J405" s="349">
        <v>14.705882352941176</v>
      </c>
      <c r="K405" s="348">
        <v>2</v>
      </c>
      <c r="L405" s="349">
        <v>490.19607843137254</v>
      </c>
      <c r="M405" s="348">
        <v>0</v>
      </c>
      <c r="N405" s="349">
        <v>0</v>
      </c>
      <c r="O405" s="348">
        <v>0</v>
      </c>
      <c r="P405" s="349">
        <v>0</v>
      </c>
      <c r="Q405" s="348">
        <v>0</v>
      </c>
      <c r="R405" s="349">
        <v>0</v>
      </c>
      <c r="S405" s="348">
        <v>0</v>
      </c>
      <c r="T405" s="349">
        <v>0</v>
      </c>
      <c r="U405" s="348">
        <v>0</v>
      </c>
      <c r="V405" s="349">
        <v>0</v>
      </c>
      <c r="W405" s="348">
        <v>2</v>
      </c>
      <c r="X405" s="349">
        <v>43.715846994535518</v>
      </c>
      <c r="Y405" s="348">
        <v>0</v>
      </c>
      <c r="Z405" s="349">
        <v>0</v>
      </c>
      <c r="AA405" s="348">
        <v>0</v>
      </c>
      <c r="AB405" s="349">
        <v>0</v>
      </c>
      <c r="AC405" s="348">
        <v>0</v>
      </c>
      <c r="AD405" s="349">
        <v>0</v>
      </c>
      <c r="AE405" s="348">
        <v>33</v>
      </c>
      <c r="AF405" s="349">
        <v>69.041990083059602</v>
      </c>
      <c r="AG405" s="348">
        <v>1</v>
      </c>
      <c r="AH405" s="349">
        <v>2.0921815176684726</v>
      </c>
      <c r="AI405" s="348">
        <v>0</v>
      </c>
      <c r="AJ405" s="349">
        <v>0</v>
      </c>
      <c r="AK405" s="348">
        <v>1</v>
      </c>
      <c r="AL405" s="349">
        <v>4.1741453437408689</v>
      </c>
      <c r="AM405" s="348">
        <v>1</v>
      </c>
      <c r="AN405" s="349">
        <v>4.1946308724832209</v>
      </c>
      <c r="AO405" s="348">
        <v>9</v>
      </c>
      <c r="AP405" s="349">
        <v>18.829633659016256</v>
      </c>
      <c r="AQ405" s="348">
        <v>1</v>
      </c>
      <c r="AR405" s="349">
        <v>4.1946308724832209</v>
      </c>
      <c r="AS405" s="348">
        <v>1</v>
      </c>
      <c r="AT405" s="349">
        <v>4.1946308724832209</v>
      </c>
      <c r="AU405" s="348">
        <v>10</v>
      </c>
      <c r="AV405" s="349">
        <v>20.921815176684731</v>
      </c>
      <c r="AW405" s="348">
        <v>1</v>
      </c>
      <c r="AX405" s="349">
        <v>2.0921815176684726</v>
      </c>
      <c r="AY405" s="348">
        <v>16</v>
      </c>
      <c r="AZ405" s="349">
        <v>33.474904282695562</v>
      </c>
    </row>
    <row r="406" spans="2:52" x14ac:dyDescent="0.25">
      <c r="B406" s="391" t="s">
        <v>80</v>
      </c>
      <c r="C406" s="348">
        <v>37</v>
      </c>
      <c r="D406" s="349">
        <v>7.0089032013638946</v>
      </c>
      <c r="E406" s="348">
        <v>0</v>
      </c>
      <c r="F406" s="349">
        <v>0</v>
      </c>
      <c r="G406" s="348">
        <v>0</v>
      </c>
      <c r="H406" s="349">
        <v>0</v>
      </c>
      <c r="I406" s="348">
        <v>0</v>
      </c>
      <c r="J406" s="349">
        <v>0</v>
      </c>
      <c r="K406" s="348">
        <v>0</v>
      </c>
      <c r="L406" s="349">
        <v>0</v>
      </c>
      <c r="M406" s="348">
        <v>0</v>
      </c>
      <c r="N406" s="349">
        <v>0</v>
      </c>
      <c r="O406" s="348">
        <v>0</v>
      </c>
      <c r="P406" s="349">
        <v>0</v>
      </c>
      <c r="Q406" s="348">
        <v>0</v>
      </c>
      <c r="R406" s="349">
        <v>0</v>
      </c>
      <c r="S406" s="348">
        <v>0</v>
      </c>
      <c r="T406" s="349">
        <v>0</v>
      </c>
      <c r="U406" s="348">
        <v>0</v>
      </c>
      <c r="V406" s="349">
        <v>0</v>
      </c>
      <c r="W406" s="348">
        <v>0</v>
      </c>
      <c r="X406" s="349">
        <v>0</v>
      </c>
      <c r="Y406" s="348">
        <v>1</v>
      </c>
      <c r="Z406" s="349">
        <v>18.942981625307823</v>
      </c>
      <c r="AA406" s="348">
        <v>1</v>
      </c>
      <c r="AB406" s="349">
        <v>18.942981625307823</v>
      </c>
      <c r="AC406" s="348">
        <v>0</v>
      </c>
      <c r="AD406" s="349">
        <v>0</v>
      </c>
      <c r="AE406" s="348">
        <v>3</v>
      </c>
      <c r="AF406" s="349">
        <v>56.828944875923469</v>
      </c>
      <c r="AG406" s="348">
        <v>0</v>
      </c>
      <c r="AH406" s="349">
        <v>0</v>
      </c>
      <c r="AI406" s="348">
        <v>0</v>
      </c>
      <c r="AJ406" s="349">
        <v>0</v>
      </c>
      <c r="AK406" s="348">
        <v>0</v>
      </c>
      <c r="AL406" s="349">
        <v>0</v>
      </c>
      <c r="AM406" s="348">
        <v>0</v>
      </c>
      <c r="AN406" s="349">
        <v>0</v>
      </c>
      <c r="AO406" s="348">
        <v>3</v>
      </c>
      <c r="AP406" s="349">
        <v>56.828944875923469</v>
      </c>
      <c r="AQ406" s="348">
        <v>0</v>
      </c>
      <c r="AR406" s="349">
        <v>0</v>
      </c>
      <c r="AS406" s="348">
        <v>0</v>
      </c>
      <c r="AT406" s="349">
        <v>0</v>
      </c>
      <c r="AU406" s="348">
        <v>3</v>
      </c>
      <c r="AV406" s="349">
        <v>56.828944875923469</v>
      </c>
      <c r="AW406" s="348">
        <v>1</v>
      </c>
      <c r="AX406" s="349">
        <v>18.942981625307823</v>
      </c>
      <c r="AY406" s="348">
        <v>1</v>
      </c>
      <c r="AZ406" s="349">
        <v>18.942981625307823</v>
      </c>
    </row>
    <row r="407" spans="2:52" x14ac:dyDescent="0.25">
      <c r="B407" s="391" t="s">
        <v>279</v>
      </c>
      <c r="C407" s="348">
        <v>282</v>
      </c>
      <c r="D407" s="349">
        <v>5.3487092919598664</v>
      </c>
      <c r="E407" s="348">
        <v>2</v>
      </c>
      <c r="F407" s="349">
        <v>2.6420079260237781</v>
      </c>
      <c r="G407" s="348">
        <v>2</v>
      </c>
      <c r="H407" s="349">
        <v>2.6420079260237781</v>
      </c>
      <c r="I407" s="348">
        <v>4</v>
      </c>
      <c r="J407" s="349">
        <v>5.2840158520475562</v>
      </c>
      <c r="K407" s="348">
        <v>2</v>
      </c>
      <c r="L407" s="349">
        <v>264.20079260237782</v>
      </c>
      <c r="M407" s="348">
        <v>0</v>
      </c>
      <c r="N407" s="349">
        <v>0</v>
      </c>
      <c r="O407" s="348">
        <v>0</v>
      </c>
      <c r="P407" s="349">
        <v>0</v>
      </c>
      <c r="Q407" s="348">
        <v>0</v>
      </c>
      <c r="R407" s="349">
        <v>0</v>
      </c>
      <c r="S407" s="348">
        <v>0</v>
      </c>
      <c r="T407" s="349">
        <v>0</v>
      </c>
      <c r="U407" s="348">
        <v>0</v>
      </c>
      <c r="V407" s="349">
        <v>0</v>
      </c>
      <c r="W407" s="348">
        <v>3</v>
      </c>
      <c r="X407" s="349">
        <v>66.195939982347753</v>
      </c>
      <c r="Y407" s="348">
        <v>1</v>
      </c>
      <c r="Z407" s="349">
        <v>1.8967054226808036</v>
      </c>
      <c r="AA407" s="348">
        <v>1</v>
      </c>
      <c r="AB407" s="349">
        <v>1.8967054226808036</v>
      </c>
      <c r="AC407" s="348">
        <v>0</v>
      </c>
      <c r="AD407" s="349">
        <v>0</v>
      </c>
      <c r="AE407" s="348">
        <v>22</v>
      </c>
      <c r="AF407" s="349">
        <v>41.727519298977676</v>
      </c>
      <c r="AG407" s="348">
        <v>2</v>
      </c>
      <c r="AH407" s="349">
        <v>3.7934108453616071</v>
      </c>
      <c r="AI407" s="348">
        <v>0</v>
      </c>
      <c r="AJ407" s="349">
        <v>0</v>
      </c>
      <c r="AK407" s="348">
        <v>3</v>
      </c>
      <c r="AL407" s="349">
        <v>11.424654404204272</v>
      </c>
      <c r="AM407" s="348">
        <v>4</v>
      </c>
      <c r="AN407" s="349">
        <v>15.114873035066505</v>
      </c>
      <c r="AO407" s="348">
        <v>17</v>
      </c>
      <c r="AP407" s="349">
        <v>32.24399218557366</v>
      </c>
      <c r="AQ407" s="348">
        <v>1</v>
      </c>
      <c r="AR407" s="349">
        <v>3.7787182587666264</v>
      </c>
      <c r="AS407" s="348">
        <v>2</v>
      </c>
      <c r="AT407" s="349">
        <v>7.5574365175332527</v>
      </c>
      <c r="AU407" s="348">
        <v>17</v>
      </c>
      <c r="AV407" s="349">
        <v>32.24399218557366</v>
      </c>
      <c r="AW407" s="348">
        <v>6</v>
      </c>
      <c r="AX407" s="349">
        <v>11.38023253608482</v>
      </c>
      <c r="AY407" s="348">
        <v>11</v>
      </c>
      <c r="AZ407" s="349">
        <v>20.863759649488838</v>
      </c>
    </row>
    <row r="408" spans="2:52" x14ac:dyDescent="0.25">
      <c r="B408" s="391" t="s">
        <v>280</v>
      </c>
      <c r="C408" s="348">
        <v>79</v>
      </c>
      <c r="D408" s="349">
        <v>4.1320152727653126</v>
      </c>
      <c r="E408" s="348">
        <v>1</v>
      </c>
      <c r="F408" s="349">
        <v>4.2735042735042743</v>
      </c>
      <c r="G408" s="348">
        <v>1</v>
      </c>
      <c r="H408" s="349">
        <v>4.2735042735042743</v>
      </c>
      <c r="I408" s="348">
        <v>7</v>
      </c>
      <c r="J408" s="349">
        <v>29.914529914529915</v>
      </c>
      <c r="K408" s="348">
        <v>1</v>
      </c>
      <c r="L408" s="349">
        <v>427.35042735042737</v>
      </c>
      <c r="M408" s="348">
        <v>0</v>
      </c>
      <c r="N408" s="349">
        <v>0</v>
      </c>
      <c r="O408" s="348">
        <v>0</v>
      </c>
      <c r="P408" s="349">
        <v>0</v>
      </c>
      <c r="Q408" s="348">
        <v>0</v>
      </c>
      <c r="R408" s="349">
        <v>0</v>
      </c>
      <c r="S408" s="348">
        <v>0</v>
      </c>
      <c r="T408" s="349">
        <v>0</v>
      </c>
      <c r="U408" s="348">
        <v>0</v>
      </c>
      <c r="V408" s="349">
        <v>0</v>
      </c>
      <c r="W408" s="348">
        <v>1</v>
      </c>
      <c r="X408" s="349">
        <v>54.28881650380022</v>
      </c>
      <c r="Y408" s="348">
        <v>0</v>
      </c>
      <c r="Z408" s="349">
        <v>0</v>
      </c>
      <c r="AA408" s="348">
        <v>0</v>
      </c>
      <c r="AB408" s="349">
        <v>0</v>
      </c>
      <c r="AC408" s="348">
        <v>0</v>
      </c>
      <c r="AD408" s="349">
        <v>0</v>
      </c>
      <c r="AE408" s="348">
        <v>13</v>
      </c>
      <c r="AF408" s="349">
        <v>67.995188032846897</v>
      </c>
      <c r="AG408" s="348">
        <v>0</v>
      </c>
      <c r="AH408" s="349">
        <v>0</v>
      </c>
      <c r="AI408" s="348">
        <v>0</v>
      </c>
      <c r="AJ408" s="349">
        <v>0</v>
      </c>
      <c r="AK408" s="348">
        <v>0</v>
      </c>
      <c r="AL408" s="349">
        <v>0</v>
      </c>
      <c r="AM408" s="348">
        <v>1</v>
      </c>
      <c r="AN408" s="349">
        <v>10.683760683760683</v>
      </c>
      <c r="AO408" s="348">
        <v>1</v>
      </c>
      <c r="AP408" s="349">
        <v>5.2303990794497617</v>
      </c>
      <c r="AQ408" s="348">
        <v>1</v>
      </c>
      <c r="AR408" s="349">
        <v>10.683760683760683</v>
      </c>
      <c r="AS408" s="348">
        <v>1</v>
      </c>
      <c r="AT408" s="349">
        <v>10.683760683760683</v>
      </c>
      <c r="AU408" s="348">
        <v>2</v>
      </c>
      <c r="AV408" s="349">
        <v>10.460798158899523</v>
      </c>
      <c r="AW408" s="348">
        <v>1</v>
      </c>
      <c r="AX408" s="349">
        <v>5.2303990794497617</v>
      </c>
      <c r="AY408" s="348">
        <v>3</v>
      </c>
      <c r="AZ408" s="349">
        <v>15.691197238349288</v>
      </c>
    </row>
    <row r="409" spans="2:52" x14ac:dyDescent="0.25">
      <c r="B409" s="391" t="s">
        <v>82</v>
      </c>
      <c r="C409" s="348">
        <v>207</v>
      </c>
      <c r="D409" s="349">
        <v>3.8782928017386742</v>
      </c>
      <c r="E409" s="348">
        <v>7</v>
      </c>
      <c r="F409" s="349">
        <v>10.9204368174727</v>
      </c>
      <c r="G409" s="348">
        <v>3</v>
      </c>
      <c r="H409" s="349">
        <v>4.6801872074882995</v>
      </c>
      <c r="I409" s="348">
        <v>9</v>
      </c>
      <c r="J409" s="349">
        <v>14.040561622464899</v>
      </c>
      <c r="K409" s="348">
        <v>3</v>
      </c>
      <c r="L409" s="349">
        <v>468.01872074882999</v>
      </c>
      <c r="M409" s="348">
        <v>0</v>
      </c>
      <c r="N409" s="349">
        <v>0</v>
      </c>
      <c r="O409" s="348">
        <v>0</v>
      </c>
      <c r="P409" s="349">
        <v>0</v>
      </c>
      <c r="Q409" s="348">
        <v>0</v>
      </c>
      <c r="R409" s="349">
        <v>0</v>
      </c>
      <c r="S409" s="348">
        <v>0</v>
      </c>
      <c r="T409" s="349">
        <v>0</v>
      </c>
      <c r="U409" s="348">
        <v>0</v>
      </c>
      <c r="V409" s="349">
        <v>0</v>
      </c>
      <c r="W409" s="348">
        <v>7</v>
      </c>
      <c r="X409" s="349">
        <v>131.67795334838223</v>
      </c>
      <c r="Y409" s="348">
        <v>0</v>
      </c>
      <c r="Z409" s="349">
        <v>0</v>
      </c>
      <c r="AA409" s="348">
        <v>0</v>
      </c>
      <c r="AB409" s="349">
        <v>0</v>
      </c>
      <c r="AC409" s="348">
        <v>0</v>
      </c>
      <c r="AD409" s="349">
        <v>0</v>
      </c>
      <c r="AE409" s="348">
        <v>44</v>
      </c>
      <c r="AF409" s="349">
        <v>82.437141679469406</v>
      </c>
      <c r="AG409" s="348">
        <v>1</v>
      </c>
      <c r="AH409" s="349">
        <v>1.8735714018061229</v>
      </c>
      <c r="AI409" s="348">
        <v>0</v>
      </c>
      <c r="AJ409" s="349">
        <v>0</v>
      </c>
      <c r="AK409" s="348">
        <v>2</v>
      </c>
      <c r="AL409" s="349">
        <v>7.4377091855708448</v>
      </c>
      <c r="AM409" s="348">
        <v>0</v>
      </c>
      <c r="AN409" s="349">
        <v>0</v>
      </c>
      <c r="AO409" s="348">
        <v>1</v>
      </c>
      <c r="AP409" s="349">
        <v>1.8735714018061229</v>
      </c>
      <c r="AQ409" s="348">
        <v>3</v>
      </c>
      <c r="AR409" s="349">
        <v>11.327594019030359</v>
      </c>
      <c r="AS409" s="348">
        <v>5</v>
      </c>
      <c r="AT409" s="349">
        <v>18.879323365050595</v>
      </c>
      <c r="AU409" s="348">
        <v>14</v>
      </c>
      <c r="AV409" s="349">
        <v>26.229999625285718</v>
      </c>
      <c r="AW409" s="348">
        <v>2</v>
      </c>
      <c r="AX409" s="349">
        <v>3.7471428036122458</v>
      </c>
      <c r="AY409" s="348">
        <v>8</v>
      </c>
      <c r="AZ409" s="349">
        <v>14.988571214448983</v>
      </c>
    </row>
    <row r="410" spans="2:52" x14ac:dyDescent="0.25">
      <c r="B410" s="391" t="s">
        <v>83</v>
      </c>
      <c r="C410" s="348">
        <v>54</v>
      </c>
      <c r="D410" s="349">
        <v>3.1230119715458908</v>
      </c>
      <c r="E410" s="348">
        <v>1</v>
      </c>
      <c r="F410" s="349">
        <v>8.2644628099173563</v>
      </c>
      <c r="G410" s="348">
        <v>1</v>
      </c>
      <c r="H410" s="349">
        <v>8.2644628099173563</v>
      </c>
      <c r="I410" s="348">
        <v>1</v>
      </c>
      <c r="J410" s="349">
        <v>8.2644628099173563</v>
      </c>
      <c r="K410" s="348">
        <v>1</v>
      </c>
      <c r="L410" s="349">
        <v>826.44628099173553</v>
      </c>
      <c r="M410" s="348">
        <v>0</v>
      </c>
      <c r="N410" s="349">
        <v>0</v>
      </c>
      <c r="O410" s="348">
        <v>0</v>
      </c>
      <c r="P410" s="349">
        <v>0</v>
      </c>
      <c r="Q410" s="348">
        <v>0</v>
      </c>
      <c r="R410" s="349">
        <v>0</v>
      </c>
      <c r="S410" s="348">
        <v>0</v>
      </c>
      <c r="T410" s="349">
        <v>0</v>
      </c>
      <c r="U410" s="348">
        <v>0</v>
      </c>
      <c r="V410" s="349">
        <v>0</v>
      </c>
      <c r="W410" s="348">
        <v>1</v>
      </c>
      <c r="X410" s="349">
        <v>54.377379010331694</v>
      </c>
      <c r="Y410" s="348">
        <v>0</v>
      </c>
      <c r="Z410" s="349">
        <v>0</v>
      </c>
      <c r="AA410" s="348">
        <v>0</v>
      </c>
      <c r="AB410" s="349">
        <v>0</v>
      </c>
      <c r="AC410" s="348">
        <v>0</v>
      </c>
      <c r="AD410" s="349">
        <v>0</v>
      </c>
      <c r="AE410" s="348">
        <v>5</v>
      </c>
      <c r="AF410" s="349">
        <v>28.916777514313804</v>
      </c>
      <c r="AG410" s="348">
        <v>0</v>
      </c>
      <c r="AH410" s="349">
        <v>0</v>
      </c>
      <c r="AI410" s="348">
        <v>0</v>
      </c>
      <c r="AJ410" s="349">
        <v>0</v>
      </c>
      <c r="AK410" s="348">
        <v>0</v>
      </c>
      <c r="AL410" s="349">
        <v>0</v>
      </c>
      <c r="AM410" s="348">
        <v>0</v>
      </c>
      <c r="AN410" s="349">
        <v>0</v>
      </c>
      <c r="AO410" s="348">
        <v>0</v>
      </c>
      <c r="AP410" s="349">
        <v>0</v>
      </c>
      <c r="AQ410" s="348">
        <v>1</v>
      </c>
      <c r="AR410" s="349">
        <v>12.122681537156019</v>
      </c>
      <c r="AS410" s="348">
        <v>1</v>
      </c>
      <c r="AT410" s="349">
        <v>12.122681537156019</v>
      </c>
      <c r="AU410" s="348">
        <v>1</v>
      </c>
      <c r="AV410" s="349">
        <v>5.7833555028627615</v>
      </c>
      <c r="AW410" s="348">
        <v>0</v>
      </c>
      <c r="AX410" s="349">
        <v>0</v>
      </c>
      <c r="AY410" s="348">
        <v>2</v>
      </c>
      <c r="AZ410" s="349">
        <v>11.566711005725523</v>
      </c>
    </row>
    <row r="411" spans="2:52" x14ac:dyDescent="0.25">
      <c r="B411" s="391" t="s">
        <v>281</v>
      </c>
      <c r="C411" s="348">
        <v>569</v>
      </c>
      <c r="D411" s="349">
        <v>4.7318480818967315</v>
      </c>
      <c r="E411" s="348">
        <v>10</v>
      </c>
      <c r="F411" s="349">
        <v>6.8587105624142657</v>
      </c>
      <c r="G411" s="348">
        <v>7</v>
      </c>
      <c r="H411" s="349">
        <v>4.8010973936899868</v>
      </c>
      <c r="I411" s="348">
        <v>14</v>
      </c>
      <c r="J411" s="349">
        <v>9.6021947873799736</v>
      </c>
      <c r="K411" s="348">
        <v>0</v>
      </c>
      <c r="L411" s="349">
        <v>0</v>
      </c>
      <c r="M411" s="348">
        <v>1</v>
      </c>
      <c r="N411" s="349">
        <v>68.587105624142652</v>
      </c>
      <c r="O411" s="348">
        <v>1</v>
      </c>
      <c r="P411" s="349">
        <v>68.587105624142652</v>
      </c>
      <c r="Q411" s="348">
        <v>1</v>
      </c>
      <c r="R411" s="349">
        <v>10.032102728731942</v>
      </c>
      <c r="S411" s="348">
        <v>0</v>
      </c>
      <c r="T411" s="349">
        <v>0</v>
      </c>
      <c r="U411" s="348">
        <v>0</v>
      </c>
      <c r="V411" s="349">
        <v>0</v>
      </c>
      <c r="W411" s="348">
        <v>12</v>
      </c>
      <c r="X411" s="349">
        <v>120.38523274478329</v>
      </c>
      <c r="Y411" s="348">
        <v>2</v>
      </c>
      <c r="Z411" s="349">
        <v>1.6632154945155471</v>
      </c>
      <c r="AA411" s="348">
        <v>3</v>
      </c>
      <c r="AB411" s="349">
        <v>2.4948232417733203</v>
      </c>
      <c r="AC411" s="348">
        <v>0</v>
      </c>
      <c r="AD411" s="349">
        <v>0</v>
      </c>
      <c r="AE411" s="348">
        <v>61</v>
      </c>
      <c r="AF411" s="349">
        <v>50.728072582724174</v>
      </c>
      <c r="AG411" s="348">
        <v>2</v>
      </c>
      <c r="AH411" s="349">
        <v>1.6632154945155471</v>
      </c>
      <c r="AI411" s="348">
        <v>0</v>
      </c>
      <c r="AJ411" s="349">
        <v>0</v>
      </c>
      <c r="AK411" s="348">
        <v>6</v>
      </c>
      <c r="AL411" s="349">
        <v>10.041672942712255</v>
      </c>
      <c r="AM411" s="348">
        <v>5</v>
      </c>
      <c r="AN411" s="349">
        <v>8.2647360243313823</v>
      </c>
      <c r="AO411" s="348">
        <v>27</v>
      </c>
      <c r="AP411" s="349">
        <v>22.453409175959884</v>
      </c>
      <c r="AQ411" s="348">
        <v>3</v>
      </c>
      <c r="AR411" s="349">
        <v>4.9588416145988292</v>
      </c>
      <c r="AS411" s="348">
        <v>4</v>
      </c>
      <c r="AT411" s="349">
        <v>6.6117888194651062</v>
      </c>
      <c r="AU411" s="348">
        <v>55</v>
      </c>
      <c r="AV411" s="349">
        <v>45.738426099177545</v>
      </c>
      <c r="AW411" s="348">
        <v>10</v>
      </c>
      <c r="AX411" s="349">
        <v>8.3160774725777351</v>
      </c>
      <c r="AY411" s="348">
        <v>25</v>
      </c>
      <c r="AZ411" s="349">
        <v>20.790193681444336</v>
      </c>
    </row>
    <row r="412" spans="2:52" x14ac:dyDescent="0.25">
      <c r="B412" s="391" t="s">
        <v>282</v>
      </c>
      <c r="C412" s="348">
        <v>63</v>
      </c>
      <c r="D412" s="349">
        <v>3.9218127490039842</v>
      </c>
      <c r="E412" s="348">
        <v>0</v>
      </c>
      <c r="F412" s="349">
        <v>0</v>
      </c>
      <c r="G412" s="348">
        <v>0</v>
      </c>
      <c r="H412" s="349">
        <v>0</v>
      </c>
      <c r="I412" s="348">
        <v>0</v>
      </c>
      <c r="J412" s="349">
        <v>0</v>
      </c>
      <c r="K412" s="348">
        <v>0</v>
      </c>
      <c r="L412" s="349">
        <v>0</v>
      </c>
      <c r="M412" s="348">
        <v>0</v>
      </c>
      <c r="N412" s="349">
        <v>0</v>
      </c>
      <c r="O412" s="348">
        <v>0</v>
      </c>
      <c r="P412" s="349">
        <v>0</v>
      </c>
      <c r="Q412" s="348">
        <v>1</v>
      </c>
      <c r="R412" s="349">
        <v>66.800267201068806</v>
      </c>
      <c r="S412" s="348">
        <v>0</v>
      </c>
      <c r="T412" s="349">
        <v>0</v>
      </c>
      <c r="U412" s="348">
        <v>0</v>
      </c>
      <c r="V412" s="349">
        <v>0</v>
      </c>
      <c r="W412" s="348">
        <v>1</v>
      </c>
      <c r="X412" s="349">
        <v>66.800267201068806</v>
      </c>
      <c r="Y412" s="348">
        <v>0</v>
      </c>
      <c r="Z412" s="349">
        <v>0</v>
      </c>
      <c r="AA412" s="348">
        <v>0</v>
      </c>
      <c r="AB412" s="349">
        <v>0</v>
      </c>
      <c r="AC412" s="348">
        <v>0</v>
      </c>
      <c r="AD412" s="349">
        <v>0</v>
      </c>
      <c r="AE412" s="348">
        <v>14</v>
      </c>
      <c r="AF412" s="349">
        <v>87.151394422310759</v>
      </c>
      <c r="AG412" s="348">
        <v>0</v>
      </c>
      <c r="AH412" s="349">
        <v>0</v>
      </c>
      <c r="AI412" s="348">
        <v>0</v>
      </c>
      <c r="AJ412" s="349">
        <v>0</v>
      </c>
      <c r="AK412" s="348">
        <v>1</v>
      </c>
      <c r="AL412" s="349">
        <v>12.383900928792571</v>
      </c>
      <c r="AM412" s="348">
        <v>0</v>
      </c>
      <c r="AN412" s="349">
        <v>0</v>
      </c>
      <c r="AO412" s="348">
        <v>3</v>
      </c>
      <c r="AP412" s="349">
        <v>18.675298804780876</v>
      </c>
      <c r="AQ412" s="348">
        <v>0</v>
      </c>
      <c r="AR412" s="349">
        <v>0</v>
      </c>
      <c r="AS412" s="348">
        <v>0</v>
      </c>
      <c r="AT412" s="349">
        <v>0</v>
      </c>
      <c r="AU412" s="348">
        <v>3</v>
      </c>
      <c r="AV412" s="349">
        <v>18.675298804780876</v>
      </c>
      <c r="AW412" s="348">
        <v>0</v>
      </c>
      <c r="AX412" s="349">
        <v>0</v>
      </c>
      <c r="AY412" s="348">
        <v>1</v>
      </c>
      <c r="AZ412" s="349">
        <v>6.2250996015936257</v>
      </c>
    </row>
    <row r="413" spans="2:52" x14ac:dyDescent="0.25">
      <c r="B413" s="391" t="s">
        <v>84</v>
      </c>
      <c r="C413" s="348">
        <v>35</v>
      </c>
      <c r="D413" s="349">
        <v>6.5814215870628061</v>
      </c>
      <c r="E413" s="348">
        <v>0</v>
      </c>
      <c r="F413" s="349">
        <v>0</v>
      </c>
      <c r="G413" s="348">
        <v>0</v>
      </c>
      <c r="H413" s="349">
        <v>0</v>
      </c>
      <c r="I413" s="348">
        <v>0</v>
      </c>
      <c r="J413" s="349">
        <v>0</v>
      </c>
      <c r="K413" s="348">
        <v>0</v>
      </c>
      <c r="L413" s="349">
        <v>0</v>
      </c>
      <c r="M413" s="348">
        <v>0</v>
      </c>
      <c r="N413" s="349">
        <v>0</v>
      </c>
      <c r="O413" s="348">
        <v>0</v>
      </c>
      <c r="P413" s="349">
        <v>0</v>
      </c>
      <c r="Q413" s="348">
        <v>0</v>
      </c>
      <c r="R413" s="349">
        <v>0</v>
      </c>
      <c r="S413" s="348">
        <v>0</v>
      </c>
      <c r="T413" s="349">
        <v>0</v>
      </c>
      <c r="U413" s="348">
        <v>0</v>
      </c>
      <c r="V413" s="349">
        <v>0</v>
      </c>
      <c r="W413" s="348">
        <v>2</v>
      </c>
      <c r="X413" s="349">
        <v>368.32412523020258</v>
      </c>
      <c r="Y413" s="348">
        <v>0</v>
      </c>
      <c r="Z413" s="349">
        <v>0</v>
      </c>
      <c r="AA413" s="348">
        <v>0</v>
      </c>
      <c r="AB413" s="349">
        <v>0</v>
      </c>
      <c r="AC413" s="348">
        <v>0</v>
      </c>
      <c r="AD413" s="349">
        <v>0</v>
      </c>
      <c r="AE413" s="348">
        <v>13</v>
      </c>
      <c r="AF413" s="349">
        <v>244.45280180518989</v>
      </c>
      <c r="AG413" s="348">
        <v>1</v>
      </c>
      <c r="AH413" s="349">
        <v>18.804061677322302</v>
      </c>
      <c r="AI413" s="348">
        <v>0</v>
      </c>
      <c r="AJ413" s="349">
        <v>0</v>
      </c>
      <c r="AK413" s="348">
        <v>0</v>
      </c>
      <c r="AL413" s="349">
        <v>0</v>
      </c>
      <c r="AM413" s="348">
        <v>0</v>
      </c>
      <c r="AN413" s="349">
        <v>0</v>
      </c>
      <c r="AO413" s="348">
        <v>1</v>
      </c>
      <c r="AP413" s="349">
        <v>18.804061677322302</v>
      </c>
      <c r="AQ413" s="348">
        <v>0</v>
      </c>
      <c r="AR413" s="349">
        <v>0</v>
      </c>
      <c r="AS413" s="348">
        <v>0</v>
      </c>
      <c r="AT413" s="349">
        <v>0</v>
      </c>
      <c r="AU413" s="348">
        <v>3</v>
      </c>
      <c r="AV413" s="349">
        <v>56.412185031966906</v>
      </c>
      <c r="AW413" s="348">
        <v>0</v>
      </c>
      <c r="AX413" s="349">
        <v>0</v>
      </c>
      <c r="AY413" s="348">
        <v>1</v>
      </c>
      <c r="AZ413" s="349">
        <v>18.804061677322302</v>
      </c>
    </row>
    <row r="414" spans="2:52" x14ac:dyDescent="0.25">
      <c r="B414" s="391" t="s">
        <v>283</v>
      </c>
      <c r="C414" s="348">
        <v>72</v>
      </c>
      <c r="D414" s="349">
        <v>6.581954474814883</v>
      </c>
      <c r="E414" s="348">
        <v>2</v>
      </c>
      <c r="F414" s="349">
        <v>9.1743119266055047</v>
      </c>
      <c r="G414" s="348">
        <v>1</v>
      </c>
      <c r="H414" s="349">
        <v>4.5871559633027523</v>
      </c>
      <c r="I414" s="348">
        <v>2</v>
      </c>
      <c r="J414" s="349">
        <v>9.1743119266055047</v>
      </c>
      <c r="K414" s="348">
        <v>1</v>
      </c>
      <c r="L414" s="349">
        <v>458.71559633027528</v>
      </c>
      <c r="M414" s="348">
        <v>0</v>
      </c>
      <c r="N414" s="349">
        <v>0</v>
      </c>
      <c r="O414" s="348">
        <v>0</v>
      </c>
      <c r="P414" s="349">
        <v>0</v>
      </c>
      <c r="Q414" s="348">
        <v>0</v>
      </c>
      <c r="R414" s="349">
        <v>0</v>
      </c>
      <c r="S414" s="348">
        <v>0</v>
      </c>
      <c r="T414" s="349">
        <v>0</v>
      </c>
      <c r="U414" s="348">
        <v>0</v>
      </c>
      <c r="V414" s="349">
        <v>0</v>
      </c>
      <c r="W414" s="348">
        <v>2</v>
      </c>
      <c r="X414" s="349">
        <v>188.14675446848543</v>
      </c>
      <c r="Y414" s="348">
        <v>0</v>
      </c>
      <c r="Z414" s="349">
        <v>0</v>
      </c>
      <c r="AA414" s="348">
        <v>0</v>
      </c>
      <c r="AB414" s="349">
        <v>0</v>
      </c>
      <c r="AC414" s="348">
        <v>0</v>
      </c>
      <c r="AD414" s="349">
        <v>0</v>
      </c>
      <c r="AE414" s="348">
        <v>14</v>
      </c>
      <c r="AF414" s="349">
        <v>127.98244812140049</v>
      </c>
      <c r="AG414" s="348">
        <v>1</v>
      </c>
      <c r="AH414" s="349">
        <v>9.1416034372428925</v>
      </c>
      <c r="AI414" s="348">
        <v>0</v>
      </c>
      <c r="AJ414" s="349">
        <v>0</v>
      </c>
      <c r="AK414" s="348">
        <v>1</v>
      </c>
      <c r="AL414" s="349">
        <v>17.170329670329672</v>
      </c>
      <c r="AM414" s="348">
        <v>0</v>
      </c>
      <c r="AN414" s="349">
        <v>0</v>
      </c>
      <c r="AO414" s="348">
        <v>7</v>
      </c>
      <c r="AP414" s="349">
        <v>63.991224060700247</v>
      </c>
      <c r="AQ414" s="348">
        <v>0</v>
      </c>
      <c r="AR414" s="349">
        <v>0</v>
      </c>
      <c r="AS414" s="348">
        <v>0</v>
      </c>
      <c r="AT414" s="349">
        <v>0</v>
      </c>
      <c r="AU414" s="348">
        <v>5</v>
      </c>
      <c r="AV414" s="349">
        <v>45.708017186214462</v>
      </c>
      <c r="AW414" s="348">
        <v>0</v>
      </c>
      <c r="AX414" s="349">
        <v>0</v>
      </c>
      <c r="AY414" s="348">
        <v>14</v>
      </c>
      <c r="AZ414" s="349">
        <v>127.98244812140049</v>
      </c>
    </row>
    <row r="415" spans="2:52" x14ac:dyDescent="0.25">
      <c r="B415" s="391" t="s">
        <v>85</v>
      </c>
      <c r="C415" s="348">
        <v>82</v>
      </c>
      <c r="D415" s="349">
        <v>6.3174114021571643</v>
      </c>
      <c r="E415" s="348">
        <v>3</v>
      </c>
      <c r="F415" s="349">
        <v>17.341040462427745</v>
      </c>
      <c r="G415" s="348">
        <v>2</v>
      </c>
      <c r="H415" s="349">
        <v>11.560693641618496</v>
      </c>
      <c r="I415" s="348">
        <v>2</v>
      </c>
      <c r="J415" s="349">
        <v>11.560693641618496</v>
      </c>
      <c r="K415" s="348">
        <v>2</v>
      </c>
      <c r="L415" s="349">
        <v>1156.0693641618498</v>
      </c>
      <c r="M415" s="348">
        <v>0</v>
      </c>
      <c r="N415" s="349">
        <v>0</v>
      </c>
      <c r="O415" s="348">
        <v>0</v>
      </c>
      <c r="P415" s="349">
        <v>0</v>
      </c>
      <c r="Q415" s="348">
        <v>1</v>
      </c>
      <c r="R415" s="349">
        <v>93.808630393996253</v>
      </c>
      <c r="S415" s="348">
        <v>0</v>
      </c>
      <c r="T415" s="349">
        <v>0</v>
      </c>
      <c r="U415" s="348">
        <v>0</v>
      </c>
      <c r="V415" s="349">
        <v>0</v>
      </c>
      <c r="W415" s="348">
        <v>4</v>
      </c>
      <c r="X415" s="349">
        <v>375.23452157598501</v>
      </c>
      <c r="Y415" s="348">
        <v>0</v>
      </c>
      <c r="Z415" s="349">
        <v>0</v>
      </c>
      <c r="AA415" s="348">
        <v>0</v>
      </c>
      <c r="AB415" s="349">
        <v>0</v>
      </c>
      <c r="AC415" s="348">
        <v>0</v>
      </c>
      <c r="AD415" s="349">
        <v>0</v>
      </c>
      <c r="AE415" s="348">
        <v>14</v>
      </c>
      <c r="AF415" s="349">
        <v>107.85824345146378</v>
      </c>
      <c r="AG415" s="348">
        <v>0</v>
      </c>
      <c r="AH415" s="349">
        <v>0</v>
      </c>
      <c r="AI415" s="348">
        <v>0</v>
      </c>
      <c r="AJ415" s="349">
        <v>0</v>
      </c>
      <c r="AK415" s="348">
        <v>2</v>
      </c>
      <c r="AL415" s="349">
        <v>31.08003108003108</v>
      </c>
      <c r="AM415" s="348">
        <v>0</v>
      </c>
      <c r="AN415" s="349">
        <v>0</v>
      </c>
      <c r="AO415" s="348">
        <v>4</v>
      </c>
      <c r="AP415" s="349">
        <v>30.816640986132512</v>
      </c>
      <c r="AQ415" s="348">
        <v>1</v>
      </c>
      <c r="AR415" s="349">
        <v>15.278838808250573</v>
      </c>
      <c r="AS415" s="348">
        <v>1</v>
      </c>
      <c r="AT415" s="349">
        <v>15.278838808250573</v>
      </c>
      <c r="AU415" s="348">
        <v>3</v>
      </c>
      <c r="AV415" s="349">
        <v>23.112480739599384</v>
      </c>
      <c r="AW415" s="348">
        <v>0</v>
      </c>
      <c r="AX415" s="349">
        <v>0</v>
      </c>
      <c r="AY415" s="348">
        <v>4</v>
      </c>
      <c r="AZ415" s="349">
        <v>30.816640986132512</v>
      </c>
    </row>
    <row r="416" spans="2:52" x14ac:dyDescent="0.25">
      <c r="B416" s="121" t="s">
        <v>130</v>
      </c>
      <c r="C416" s="348">
        <v>78</v>
      </c>
      <c r="D416" s="349">
        <v>4.5356748270047103</v>
      </c>
      <c r="E416" s="348">
        <v>2</v>
      </c>
      <c r="F416" s="349">
        <v>10</v>
      </c>
      <c r="G416" s="348">
        <v>1</v>
      </c>
      <c r="H416" s="349">
        <v>5</v>
      </c>
      <c r="I416" s="348">
        <v>4</v>
      </c>
      <c r="J416" s="349">
        <v>20</v>
      </c>
      <c r="K416" s="348">
        <v>1</v>
      </c>
      <c r="L416" s="349">
        <v>500</v>
      </c>
      <c r="M416" s="348">
        <v>0</v>
      </c>
      <c r="N416" s="349">
        <v>0</v>
      </c>
      <c r="O416" s="348">
        <v>0</v>
      </c>
      <c r="P416" s="349">
        <v>0</v>
      </c>
      <c r="Q416" s="348">
        <v>0</v>
      </c>
      <c r="R416" s="349">
        <v>0</v>
      </c>
      <c r="S416" s="348">
        <v>0</v>
      </c>
      <c r="T416" s="349">
        <v>0</v>
      </c>
      <c r="U416" s="348">
        <v>0</v>
      </c>
      <c r="V416" s="349">
        <v>0</v>
      </c>
      <c r="W416" s="348">
        <v>2</v>
      </c>
      <c r="X416" s="349">
        <v>142.75517487508921</v>
      </c>
      <c r="Y416" s="348">
        <v>0</v>
      </c>
      <c r="Z416" s="349">
        <v>0</v>
      </c>
      <c r="AA416" s="348">
        <v>0</v>
      </c>
      <c r="AB416" s="349">
        <v>0</v>
      </c>
      <c r="AC416" s="348">
        <v>0</v>
      </c>
      <c r="AD416" s="349">
        <v>0</v>
      </c>
      <c r="AE416" s="348">
        <v>7</v>
      </c>
      <c r="AF416" s="349">
        <v>40.704774088503811</v>
      </c>
      <c r="AG416" s="348">
        <v>0</v>
      </c>
      <c r="AH416" s="349">
        <v>0</v>
      </c>
      <c r="AI416" s="348">
        <v>0</v>
      </c>
      <c r="AJ416" s="349">
        <v>0</v>
      </c>
      <c r="AK416" s="348">
        <v>2</v>
      </c>
      <c r="AL416" s="349">
        <v>23.242300987797794</v>
      </c>
      <c r="AM416" s="348">
        <v>0</v>
      </c>
      <c r="AN416" s="349">
        <v>0</v>
      </c>
      <c r="AO416" s="348">
        <v>4</v>
      </c>
      <c r="AP416" s="349">
        <v>23.259870907716461</v>
      </c>
      <c r="AQ416" s="348">
        <v>0</v>
      </c>
      <c r="AR416" s="349">
        <v>0</v>
      </c>
      <c r="AS416" s="348">
        <v>1</v>
      </c>
      <c r="AT416" s="349">
        <v>11.638733705772811</v>
      </c>
      <c r="AU416" s="348">
        <v>14</v>
      </c>
      <c r="AV416" s="349">
        <v>81.409548177007622</v>
      </c>
      <c r="AW416" s="348">
        <v>0</v>
      </c>
      <c r="AX416" s="349">
        <v>0</v>
      </c>
      <c r="AY416" s="348">
        <v>0</v>
      </c>
      <c r="AZ416" s="349">
        <v>0</v>
      </c>
    </row>
    <row r="417" spans="2:52" ht="15.75" thickBot="1" x14ac:dyDescent="0.3">
      <c r="B417" s="392" t="s">
        <v>86</v>
      </c>
      <c r="C417" s="352">
        <v>178</v>
      </c>
      <c r="D417" s="353">
        <v>5.0275384832650749</v>
      </c>
      <c r="E417" s="352">
        <v>3</v>
      </c>
      <c r="F417" s="353">
        <v>9.67741935483871</v>
      </c>
      <c r="G417" s="352">
        <v>2</v>
      </c>
      <c r="H417" s="353">
        <v>6.4516129032258061</v>
      </c>
      <c r="I417" s="352">
        <v>5</v>
      </c>
      <c r="J417" s="353">
        <v>16.129032258064516</v>
      </c>
      <c r="K417" s="352">
        <v>2</v>
      </c>
      <c r="L417" s="353">
        <v>645.16129032258061</v>
      </c>
      <c r="M417" s="352">
        <v>0</v>
      </c>
      <c r="N417" s="353">
        <v>0</v>
      </c>
      <c r="O417" s="352">
        <v>0</v>
      </c>
      <c r="P417" s="353">
        <v>0</v>
      </c>
      <c r="Q417" s="352">
        <v>0</v>
      </c>
      <c r="R417" s="353">
        <v>0</v>
      </c>
      <c r="S417" s="352">
        <v>0</v>
      </c>
      <c r="T417" s="353">
        <v>0</v>
      </c>
      <c r="U417" s="352">
        <v>0</v>
      </c>
      <c r="V417" s="353">
        <v>0</v>
      </c>
      <c r="W417" s="352">
        <v>4</v>
      </c>
      <c r="X417" s="353">
        <v>129.82797792924376</v>
      </c>
      <c r="Y417" s="352">
        <v>0</v>
      </c>
      <c r="Z417" s="353">
        <v>0</v>
      </c>
      <c r="AA417" s="352">
        <v>0</v>
      </c>
      <c r="AB417" s="353">
        <v>0</v>
      </c>
      <c r="AC417" s="352">
        <v>0</v>
      </c>
      <c r="AD417" s="353">
        <v>0</v>
      </c>
      <c r="AE417" s="352">
        <v>47</v>
      </c>
      <c r="AF417" s="353">
        <v>132.74961163677446</v>
      </c>
      <c r="AG417" s="352">
        <v>0</v>
      </c>
      <c r="AH417" s="353">
        <v>0</v>
      </c>
      <c r="AI417" s="352">
        <v>0</v>
      </c>
      <c r="AJ417" s="353">
        <v>0</v>
      </c>
      <c r="AK417" s="352">
        <v>0</v>
      </c>
      <c r="AL417" s="353">
        <v>0</v>
      </c>
      <c r="AM417" s="352">
        <v>2</v>
      </c>
      <c r="AN417" s="353">
        <v>11.330802787377486</v>
      </c>
      <c r="AO417" s="352">
        <v>8</v>
      </c>
      <c r="AP417" s="353">
        <v>22.595678576472249</v>
      </c>
      <c r="AQ417" s="352">
        <v>0</v>
      </c>
      <c r="AR417" s="353">
        <v>0</v>
      </c>
      <c r="AS417" s="352">
        <v>0</v>
      </c>
      <c r="AT417" s="353">
        <v>0</v>
      </c>
      <c r="AU417" s="352">
        <v>6</v>
      </c>
      <c r="AV417" s="353">
        <v>16.946758932354186</v>
      </c>
      <c r="AW417" s="352">
        <v>4</v>
      </c>
      <c r="AX417" s="353">
        <v>11.297839288236124</v>
      </c>
      <c r="AY417" s="352">
        <v>4</v>
      </c>
      <c r="AZ417" s="353">
        <v>11.297839288236124</v>
      </c>
    </row>
    <row r="418" spans="2:52" ht="16.5" customHeight="1" thickBot="1" x14ac:dyDescent="0.3">
      <c r="B418" s="343" t="s">
        <v>70</v>
      </c>
      <c r="C418" s="344">
        <v>2703</v>
      </c>
      <c r="D418" s="345">
        <v>4.6415226529659037</v>
      </c>
      <c r="E418" s="344">
        <v>52</v>
      </c>
      <c r="F418" s="345">
        <v>7.4648291702555269</v>
      </c>
      <c r="G418" s="344">
        <v>32</v>
      </c>
      <c r="H418" s="345">
        <v>4.5937410278495552</v>
      </c>
      <c r="I418" s="344">
        <v>78</v>
      </c>
      <c r="J418" s="345">
        <v>11.19724375538329</v>
      </c>
      <c r="K418" s="344">
        <v>0</v>
      </c>
      <c r="L418" s="345">
        <v>0</v>
      </c>
      <c r="M418" s="344">
        <v>1</v>
      </c>
      <c r="N418" s="345">
        <v>14.355440712029861</v>
      </c>
      <c r="O418" s="344">
        <v>1</v>
      </c>
      <c r="P418" s="345">
        <v>14.355440712029861</v>
      </c>
      <c r="Q418" s="344">
        <v>5</v>
      </c>
      <c r="R418" s="345">
        <v>9.4541191597178891</v>
      </c>
      <c r="S418" s="344">
        <v>0</v>
      </c>
      <c r="T418" s="345">
        <v>0</v>
      </c>
      <c r="U418" s="344">
        <v>0</v>
      </c>
      <c r="V418" s="345">
        <v>0</v>
      </c>
      <c r="W418" s="344">
        <v>63</v>
      </c>
      <c r="X418" s="345">
        <v>119.12190141244541</v>
      </c>
      <c r="Y418" s="344">
        <v>5</v>
      </c>
      <c r="Z418" s="345">
        <v>0.85858724620160998</v>
      </c>
      <c r="AA418" s="344">
        <v>6</v>
      </c>
      <c r="AB418" s="345">
        <v>1.0303046954419322</v>
      </c>
      <c r="AC418" s="344">
        <v>0</v>
      </c>
      <c r="AD418" s="345">
        <v>0</v>
      </c>
      <c r="AE418" s="344">
        <v>436</v>
      </c>
      <c r="AF418" s="345">
        <v>74.868807868780394</v>
      </c>
      <c r="AG418" s="344">
        <v>10</v>
      </c>
      <c r="AH418" s="345">
        <v>1.71717449240322</v>
      </c>
      <c r="AI418" s="344">
        <v>0</v>
      </c>
      <c r="AJ418" s="345">
        <v>0</v>
      </c>
      <c r="AK418" s="344">
        <v>22</v>
      </c>
      <c r="AL418" s="345">
        <v>7.5111985141483668</v>
      </c>
      <c r="AM418" s="344">
        <v>22</v>
      </c>
      <c r="AN418" s="345">
        <v>7.6004643192747769</v>
      </c>
      <c r="AO418" s="344">
        <v>109</v>
      </c>
      <c r="AP418" s="345">
        <v>18.717201967195098</v>
      </c>
      <c r="AQ418" s="344">
        <v>13</v>
      </c>
      <c r="AR418" s="345">
        <v>4.4911834613896406</v>
      </c>
      <c r="AS418" s="344">
        <v>19</v>
      </c>
      <c r="AT418" s="345">
        <v>6.5640373666463985</v>
      </c>
      <c r="AU418" s="344">
        <v>173</v>
      </c>
      <c r="AV418" s="345">
        <v>29.707118718575707</v>
      </c>
      <c r="AW418" s="344">
        <v>38</v>
      </c>
      <c r="AX418" s="345">
        <v>6.5252630711322368</v>
      </c>
      <c r="AY418" s="344">
        <v>124</v>
      </c>
      <c r="AZ418" s="346">
        <v>21.292963705799927</v>
      </c>
    </row>
    <row r="419" spans="2:52" x14ac:dyDescent="0.25">
      <c r="B419" s="90" t="s">
        <v>262</v>
      </c>
    </row>
    <row r="423" spans="2:52" ht="21" customHeight="1" thickBot="1" x14ac:dyDescent="0.3">
      <c r="B423" s="697" t="s">
        <v>520</v>
      </c>
      <c r="C423" s="698"/>
      <c r="D423" s="698"/>
      <c r="E423" s="698"/>
      <c r="F423" s="698"/>
      <c r="G423" s="698"/>
      <c r="H423" s="698"/>
      <c r="I423" s="698"/>
      <c r="J423" s="698"/>
      <c r="K423" s="698"/>
      <c r="L423" s="698"/>
      <c r="M423" s="355"/>
      <c r="N423" s="355"/>
      <c r="O423" s="355"/>
      <c r="P423" s="355"/>
      <c r="Q423" s="355"/>
      <c r="R423" s="355"/>
      <c r="S423" s="355"/>
      <c r="T423" s="355"/>
      <c r="U423" s="355"/>
      <c r="V423" s="355"/>
      <c r="W423" s="355"/>
      <c r="X423" s="355"/>
      <c r="Y423" s="355"/>
      <c r="Z423" s="355"/>
      <c r="AA423" s="355"/>
      <c r="AB423" s="355"/>
      <c r="AC423" s="355"/>
      <c r="AD423" s="355"/>
      <c r="AE423" s="355"/>
      <c r="AF423" s="355"/>
      <c r="AG423" s="355"/>
      <c r="AH423" s="355"/>
      <c r="AI423" s="355"/>
      <c r="AJ423" s="355"/>
      <c r="AK423" s="355"/>
      <c r="AL423" s="355"/>
      <c r="AM423" s="355"/>
      <c r="AN423" s="355"/>
      <c r="AO423" s="356"/>
    </row>
    <row r="424" spans="2:52" ht="12.75" customHeight="1" x14ac:dyDescent="0.25">
      <c r="B424" s="699" t="s">
        <v>606</v>
      </c>
      <c r="C424" s="702" t="s">
        <v>221</v>
      </c>
      <c r="D424" s="703"/>
      <c r="E424" s="706" t="s">
        <v>498</v>
      </c>
      <c r="F424" s="707"/>
      <c r="G424" s="707"/>
      <c r="H424" s="707"/>
      <c r="I424" s="707"/>
      <c r="J424" s="707"/>
      <c r="K424" s="707"/>
      <c r="L424" s="707"/>
      <c r="M424" s="707"/>
      <c r="N424" s="707"/>
      <c r="O424" s="707"/>
      <c r="P424" s="707"/>
      <c r="Q424" s="707"/>
      <c r="R424" s="707"/>
      <c r="S424" s="707"/>
      <c r="T424" s="707"/>
      <c r="U424" s="707"/>
      <c r="V424" s="707"/>
      <c r="W424" s="707"/>
      <c r="X424" s="707"/>
      <c r="Y424" s="707"/>
      <c r="Z424" s="707"/>
      <c r="AA424" s="707"/>
      <c r="AB424" s="707"/>
      <c r="AC424" s="707"/>
      <c r="AD424" s="707"/>
      <c r="AE424" s="707"/>
      <c r="AF424" s="707"/>
    </row>
    <row r="425" spans="2:52" x14ac:dyDescent="0.25">
      <c r="B425" s="700"/>
      <c r="C425" s="704"/>
      <c r="D425" s="705"/>
      <c r="E425" s="708" t="s">
        <v>499</v>
      </c>
      <c r="F425" s="709"/>
      <c r="G425" s="708" t="s">
        <v>500</v>
      </c>
      <c r="H425" s="709"/>
      <c r="I425" s="708" t="s">
        <v>501</v>
      </c>
      <c r="J425" s="709"/>
      <c r="K425" s="708" t="s">
        <v>502</v>
      </c>
      <c r="L425" s="709"/>
      <c r="M425" s="708" t="s">
        <v>503</v>
      </c>
      <c r="N425" s="709"/>
      <c r="O425" s="708" t="s">
        <v>504</v>
      </c>
      <c r="P425" s="709"/>
      <c r="Q425" s="708" t="s">
        <v>505</v>
      </c>
      <c r="R425" s="709"/>
      <c r="S425" s="708" t="s">
        <v>506</v>
      </c>
      <c r="T425" s="709"/>
      <c r="U425" s="708" t="s">
        <v>507</v>
      </c>
      <c r="V425" s="709"/>
      <c r="W425" s="708" t="s">
        <v>508</v>
      </c>
      <c r="X425" s="709"/>
      <c r="Y425" s="708" t="s">
        <v>509</v>
      </c>
      <c r="Z425" s="709"/>
      <c r="AA425" s="708" t="s">
        <v>510</v>
      </c>
      <c r="AB425" s="709"/>
      <c r="AC425" s="708" t="s">
        <v>511</v>
      </c>
      <c r="AD425" s="709"/>
      <c r="AE425" s="708" t="s">
        <v>512</v>
      </c>
      <c r="AF425" s="715"/>
    </row>
    <row r="426" spans="2:52" ht="31.5" customHeight="1" thickBot="1" x14ac:dyDescent="0.3">
      <c r="B426" s="701"/>
      <c r="C426" s="402" t="s">
        <v>269</v>
      </c>
      <c r="D426" s="402" t="s">
        <v>513</v>
      </c>
      <c r="E426" s="402" t="s">
        <v>269</v>
      </c>
      <c r="F426" s="402" t="s">
        <v>513</v>
      </c>
      <c r="G426" s="402" t="s">
        <v>269</v>
      </c>
      <c r="H426" s="402" t="s">
        <v>513</v>
      </c>
      <c r="I426" s="402" t="s">
        <v>269</v>
      </c>
      <c r="J426" s="402" t="s">
        <v>513</v>
      </c>
      <c r="K426" s="402" t="s">
        <v>269</v>
      </c>
      <c r="L426" s="402" t="s">
        <v>513</v>
      </c>
      <c r="M426" s="402" t="s">
        <v>269</v>
      </c>
      <c r="N426" s="402" t="s">
        <v>513</v>
      </c>
      <c r="O426" s="402" t="s">
        <v>269</v>
      </c>
      <c r="P426" s="402" t="s">
        <v>513</v>
      </c>
      <c r="Q426" s="402" t="s">
        <v>269</v>
      </c>
      <c r="R426" s="402" t="s">
        <v>513</v>
      </c>
      <c r="S426" s="402" t="s">
        <v>269</v>
      </c>
      <c r="T426" s="402" t="s">
        <v>513</v>
      </c>
      <c r="U426" s="402" t="s">
        <v>269</v>
      </c>
      <c r="V426" s="402" t="s">
        <v>513</v>
      </c>
      <c r="W426" s="402" t="s">
        <v>269</v>
      </c>
      <c r="X426" s="402" t="s">
        <v>513</v>
      </c>
      <c r="Y426" s="402" t="s">
        <v>269</v>
      </c>
      <c r="Z426" s="402" t="s">
        <v>513</v>
      </c>
      <c r="AA426" s="402" t="s">
        <v>269</v>
      </c>
      <c r="AB426" s="402" t="s">
        <v>513</v>
      </c>
      <c r="AC426" s="402" t="s">
        <v>269</v>
      </c>
      <c r="AD426" s="402" t="s">
        <v>513</v>
      </c>
      <c r="AE426" s="402" t="s">
        <v>269</v>
      </c>
      <c r="AF426" s="402" t="s">
        <v>513</v>
      </c>
      <c r="AI426" s="710" t="s">
        <v>521</v>
      </c>
      <c r="AJ426" s="710"/>
      <c r="AK426" s="710"/>
      <c r="AL426" s="710"/>
      <c r="AM426" s="711"/>
      <c r="AN426" s="711"/>
      <c r="AO426" s="711"/>
    </row>
    <row r="427" spans="2:52" ht="15.75" thickBot="1" x14ac:dyDescent="0.3">
      <c r="B427" s="358" t="s">
        <v>1</v>
      </c>
      <c r="C427" s="359">
        <v>29278</v>
      </c>
      <c r="D427" s="360">
        <v>4.5347961734733788</v>
      </c>
      <c r="E427" s="359">
        <v>799</v>
      </c>
      <c r="F427" s="360">
        <v>1.5037282674566101</v>
      </c>
      <c r="G427" s="361">
        <v>106</v>
      </c>
      <c r="H427" s="360">
        <v>0.20333741926449403</v>
      </c>
      <c r="I427" s="359">
        <v>144</v>
      </c>
      <c r="J427" s="360">
        <v>0.2742345238412639</v>
      </c>
      <c r="K427" s="359">
        <v>537</v>
      </c>
      <c r="L427" s="360">
        <v>0.97516861155602041</v>
      </c>
      <c r="M427" s="361">
        <v>781</v>
      </c>
      <c r="N427" s="360">
        <v>1.3522170472843118</v>
      </c>
      <c r="O427" s="359">
        <v>741</v>
      </c>
      <c r="P427" s="360">
        <v>1.3450594930160373</v>
      </c>
      <c r="Q427" s="359">
        <v>698</v>
      </c>
      <c r="R427" s="360">
        <v>1.4317126400945177</v>
      </c>
      <c r="S427" s="359">
        <v>666</v>
      </c>
      <c r="T427" s="360">
        <v>1.5198262012560246</v>
      </c>
      <c r="U427" s="361">
        <v>664</v>
      </c>
      <c r="V427" s="360">
        <v>1.7047365488840909</v>
      </c>
      <c r="W427" s="361">
        <v>897</v>
      </c>
      <c r="X427" s="360">
        <v>2.1916643455059885</v>
      </c>
      <c r="Y427" s="359">
        <v>1314</v>
      </c>
      <c r="Z427" s="360">
        <v>3.3428564886777909</v>
      </c>
      <c r="AA427" s="359">
        <v>1681</v>
      </c>
      <c r="AB427" s="362">
        <v>5.1526167691468299</v>
      </c>
      <c r="AC427" s="359">
        <v>2005</v>
      </c>
      <c r="AD427" s="360">
        <v>7.9412230671736372</v>
      </c>
      <c r="AE427" s="359">
        <v>18245</v>
      </c>
      <c r="AF427" s="360">
        <v>36.265948967280146</v>
      </c>
    </row>
    <row r="428" spans="2:52" x14ac:dyDescent="0.25">
      <c r="B428" s="403" t="s">
        <v>71</v>
      </c>
      <c r="C428" s="404">
        <v>107</v>
      </c>
      <c r="D428" s="405">
        <v>5.5469155002592014</v>
      </c>
      <c r="E428" s="404">
        <v>2</v>
      </c>
      <c r="F428" s="405">
        <v>1.1554015020219526</v>
      </c>
      <c r="G428" s="404">
        <v>0</v>
      </c>
      <c r="H428" s="405">
        <v>0</v>
      </c>
      <c r="I428" s="404">
        <v>1</v>
      </c>
      <c r="J428" s="405">
        <v>0.63451776649746183</v>
      </c>
      <c r="K428" s="404">
        <v>0</v>
      </c>
      <c r="L428" s="405">
        <v>0</v>
      </c>
      <c r="M428" s="404">
        <v>0</v>
      </c>
      <c r="N428" s="405">
        <v>0</v>
      </c>
      <c r="O428" s="404">
        <v>4</v>
      </c>
      <c r="P428" s="405">
        <v>2.7359781121751023</v>
      </c>
      <c r="Q428" s="404">
        <v>0</v>
      </c>
      <c r="R428" s="405">
        <v>0</v>
      </c>
      <c r="S428" s="404">
        <v>1</v>
      </c>
      <c r="T428" s="405">
        <v>0.90826521344232514</v>
      </c>
      <c r="U428" s="404">
        <v>3</v>
      </c>
      <c r="V428" s="405">
        <v>2.9211295034079843</v>
      </c>
      <c r="W428" s="404">
        <v>6</v>
      </c>
      <c r="X428" s="405">
        <v>5.4495912806539506</v>
      </c>
      <c r="Y428" s="404">
        <v>4</v>
      </c>
      <c r="Z428" s="405">
        <v>3.3140016570008282</v>
      </c>
      <c r="AA428" s="404">
        <v>3</v>
      </c>
      <c r="AB428" s="405">
        <v>2.398081534772182</v>
      </c>
      <c r="AC428" s="404">
        <v>6</v>
      </c>
      <c r="AD428" s="405">
        <v>5.9820538384845463</v>
      </c>
      <c r="AE428" s="404">
        <v>77</v>
      </c>
      <c r="AF428" s="405">
        <v>38.156590683845394</v>
      </c>
    </row>
    <row r="429" spans="2:52" x14ac:dyDescent="0.25">
      <c r="B429" s="406" t="s">
        <v>72</v>
      </c>
      <c r="C429" s="407">
        <v>26</v>
      </c>
      <c r="D429" s="408">
        <v>7.501442585112521</v>
      </c>
      <c r="E429" s="407">
        <v>0</v>
      </c>
      <c r="F429" s="408">
        <v>0</v>
      </c>
      <c r="G429" s="407">
        <v>0</v>
      </c>
      <c r="H429" s="408">
        <v>0</v>
      </c>
      <c r="I429" s="407">
        <v>0</v>
      </c>
      <c r="J429" s="408">
        <v>0</v>
      </c>
      <c r="K429" s="407">
        <v>1</v>
      </c>
      <c r="L429" s="408">
        <v>3.3670033670033668</v>
      </c>
      <c r="M429" s="407">
        <v>0</v>
      </c>
      <c r="N429" s="408">
        <v>0</v>
      </c>
      <c r="O429" s="407">
        <v>0</v>
      </c>
      <c r="P429" s="408">
        <v>0</v>
      </c>
      <c r="Q429" s="407">
        <v>1</v>
      </c>
      <c r="R429" s="408">
        <v>4.032258064516129</v>
      </c>
      <c r="S429" s="407">
        <v>0</v>
      </c>
      <c r="T429" s="408">
        <v>0</v>
      </c>
      <c r="U429" s="407">
        <v>0</v>
      </c>
      <c r="V429" s="408">
        <v>0</v>
      </c>
      <c r="W429" s="407">
        <v>1</v>
      </c>
      <c r="X429" s="408">
        <v>3.9215686274509802</v>
      </c>
      <c r="Y429" s="407">
        <v>0</v>
      </c>
      <c r="Z429" s="408">
        <v>0</v>
      </c>
      <c r="AA429" s="407">
        <v>2</v>
      </c>
      <c r="AB429" s="408">
        <v>9.8522167487684733</v>
      </c>
      <c r="AC429" s="407">
        <v>1</v>
      </c>
      <c r="AD429" s="408">
        <v>6.666666666666667</v>
      </c>
      <c r="AE429" s="407">
        <v>20</v>
      </c>
      <c r="AF429" s="408">
        <v>61.919504643962846</v>
      </c>
    </row>
    <row r="430" spans="2:52" x14ac:dyDescent="0.25">
      <c r="B430" s="406" t="s">
        <v>277</v>
      </c>
      <c r="C430" s="407">
        <v>34</v>
      </c>
      <c r="D430" s="408">
        <v>3.9084952293367055</v>
      </c>
      <c r="E430" s="407">
        <v>0</v>
      </c>
      <c r="F430" s="408">
        <v>0</v>
      </c>
      <c r="G430" s="407">
        <v>0</v>
      </c>
      <c r="H430" s="408">
        <v>0</v>
      </c>
      <c r="I430" s="407">
        <v>1</v>
      </c>
      <c r="J430" s="408">
        <v>1.122334455667789</v>
      </c>
      <c r="K430" s="407">
        <v>1</v>
      </c>
      <c r="L430" s="408">
        <v>1.2360939431396785</v>
      </c>
      <c r="M430" s="407">
        <v>1</v>
      </c>
      <c r="N430" s="408">
        <v>1.4367816091954022</v>
      </c>
      <c r="O430" s="407">
        <v>0</v>
      </c>
      <c r="P430" s="408">
        <v>0</v>
      </c>
      <c r="Q430" s="407">
        <v>1</v>
      </c>
      <c r="R430" s="408">
        <v>1.9342359767891684</v>
      </c>
      <c r="S430" s="407">
        <v>1</v>
      </c>
      <c r="T430" s="408">
        <v>2.0202020202020203</v>
      </c>
      <c r="U430" s="407">
        <v>1</v>
      </c>
      <c r="V430" s="408">
        <v>2.4630541871921183</v>
      </c>
      <c r="W430" s="407">
        <v>1</v>
      </c>
      <c r="X430" s="408">
        <v>2.2831050228310499</v>
      </c>
      <c r="Y430" s="407">
        <v>2</v>
      </c>
      <c r="Z430" s="408">
        <v>4.9751243781094523</v>
      </c>
      <c r="AA430" s="407">
        <v>5</v>
      </c>
      <c r="AB430" s="408">
        <v>12.953367875647668</v>
      </c>
      <c r="AC430" s="407">
        <v>4</v>
      </c>
      <c r="AD430" s="408">
        <v>11.904761904761903</v>
      </c>
      <c r="AE430" s="407">
        <v>16</v>
      </c>
      <c r="AF430" s="408">
        <v>22.222222222222221</v>
      </c>
    </row>
    <row r="431" spans="2:52" x14ac:dyDescent="0.25">
      <c r="B431" s="406" t="s">
        <v>73</v>
      </c>
      <c r="C431" s="407">
        <v>67</v>
      </c>
      <c r="D431" s="408">
        <v>4.4750200374031524</v>
      </c>
      <c r="E431" s="407">
        <v>2</v>
      </c>
      <c r="F431" s="408">
        <v>1.5625</v>
      </c>
      <c r="G431" s="407">
        <v>0</v>
      </c>
      <c r="H431" s="408">
        <v>0</v>
      </c>
      <c r="I431" s="407">
        <v>1</v>
      </c>
      <c r="J431" s="408">
        <v>0.84459459459459463</v>
      </c>
      <c r="K431" s="407">
        <v>0</v>
      </c>
      <c r="L431" s="408">
        <v>0</v>
      </c>
      <c r="M431" s="407">
        <v>2</v>
      </c>
      <c r="N431" s="408">
        <v>1.6366612111292964</v>
      </c>
      <c r="O431" s="407">
        <v>3</v>
      </c>
      <c r="P431" s="408">
        <v>3.1645569620253164</v>
      </c>
      <c r="Q431" s="407">
        <v>2</v>
      </c>
      <c r="R431" s="408">
        <v>2.8735632183908044</v>
      </c>
      <c r="S431" s="407">
        <v>1</v>
      </c>
      <c r="T431" s="408">
        <v>1.3020833333333333</v>
      </c>
      <c r="U431" s="407">
        <v>0</v>
      </c>
      <c r="V431" s="408">
        <v>0</v>
      </c>
      <c r="W431" s="407">
        <v>2</v>
      </c>
      <c r="X431" s="408">
        <v>2.3612750885478158</v>
      </c>
      <c r="Y431" s="407">
        <v>3</v>
      </c>
      <c r="Z431" s="408">
        <v>3.2292787944025836</v>
      </c>
      <c r="AA431" s="407">
        <v>1</v>
      </c>
      <c r="AB431" s="408">
        <v>1.1467889908256881</v>
      </c>
      <c r="AC431" s="407">
        <v>6</v>
      </c>
      <c r="AD431" s="408">
        <v>7.0754716981132075</v>
      </c>
      <c r="AE431" s="407">
        <v>44</v>
      </c>
      <c r="AF431" s="408">
        <v>20.570359981299674</v>
      </c>
    </row>
    <row r="432" spans="2:52" x14ac:dyDescent="0.25">
      <c r="B432" s="406" t="s">
        <v>74</v>
      </c>
      <c r="C432" s="407">
        <v>23</v>
      </c>
      <c r="D432" s="408">
        <v>6.6416401963615366</v>
      </c>
      <c r="E432" s="407">
        <v>2</v>
      </c>
      <c r="F432" s="408">
        <v>7.9051383399209483</v>
      </c>
      <c r="G432" s="407">
        <v>0</v>
      </c>
      <c r="H432" s="408">
        <v>0</v>
      </c>
      <c r="I432" s="407">
        <v>0</v>
      </c>
      <c r="J432" s="408">
        <v>0</v>
      </c>
      <c r="K432" s="407">
        <v>0</v>
      </c>
      <c r="L432" s="408">
        <v>0</v>
      </c>
      <c r="M432" s="407">
        <v>0</v>
      </c>
      <c r="N432" s="408">
        <v>0</v>
      </c>
      <c r="O432" s="407">
        <v>1</v>
      </c>
      <c r="P432" s="408">
        <v>4.0816326530612246</v>
      </c>
      <c r="Q432" s="407">
        <v>0</v>
      </c>
      <c r="R432" s="408">
        <v>0</v>
      </c>
      <c r="S432" s="407">
        <v>0</v>
      </c>
      <c r="T432" s="408">
        <v>0</v>
      </c>
      <c r="U432" s="407">
        <v>1</v>
      </c>
      <c r="V432" s="408">
        <v>4.8309178743961354</v>
      </c>
      <c r="W432" s="407">
        <v>1</v>
      </c>
      <c r="X432" s="408">
        <v>4.1152263374485596</v>
      </c>
      <c r="Y432" s="407">
        <v>0</v>
      </c>
      <c r="Z432" s="408">
        <v>0</v>
      </c>
      <c r="AA432" s="407">
        <v>0</v>
      </c>
      <c r="AB432" s="408">
        <v>0</v>
      </c>
      <c r="AC432" s="407">
        <v>1</v>
      </c>
      <c r="AD432" s="408">
        <v>5.5248618784530388</v>
      </c>
      <c r="AE432" s="407">
        <v>17</v>
      </c>
      <c r="AF432" s="408">
        <v>39.170506912442391</v>
      </c>
    </row>
    <row r="433" spans="2:48" x14ac:dyDescent="0.25">
      <c r="B433" s="406" t="s">
        <v>75</v>
      </c>
      <c r="C433" s="407">
        <v>173</v>
      </c>
      <c r="D433" s="408">
        <v>3.7004556052276958</v>
      </c>
      <c r="E433" s="407">
        <v>5</v>
      </c>
      <c r="F433" s="408">
        <v>1.0379904504878554</v>
      </c>
      <c r="G433" s="407">
        <v>0</v>
      </c>
      <c r="H433" s="408">
        <v>0</v>
      </c>
      <c r="I433" s="407">
        <v>1</v>
      </c>
      <c r="J433" s="408">
        <v>0.21920210434020168</v>
      </c>
      <c r="K433" s="407">
        <v>2</v>
      </c>
      <c r="L433" s="408">
        <v>0.44375416019525182</v>
      </c>
      <c r="M433" s="407">
        <v>6</v>
      </c>
      <c r="N433" s="408">
        <v>1.2335526315789473</v>
      </c>
      <c r="O433" s="407">
        <v>4</v>
      </c>
      <c r="P433" s="408">
        <v>0.95328884652049573</v>
      </c>
      <c r="Q433" s="407">
        <v>6</v>
      </c>
      <c r="R433" s="408">
        <v>1.8115942028985508</v>
      </c>
      <c r="S433" s="407">
        <v>1</v>
      </c>
      <c r="T433" s="408">
        <v>0.33300033300033299</v>
      </c>
      <c r="U433" s="407">
        <v>3</v>
      </c>
      <c r="V433" s="408">
        <v>1.1542901115813775</v>
      </c>
      <c r="W433" s="407">
        <v>5</v>
      </c>
      <c r="X433" s="408">
        <v>2.0008003201280511</v>
      </c>
      <c r="Y433" s="407">
        <v>10</v>
      </c>
      <c r="Z433" s="408">
        <v>4.7258979206049148</v>
      </c>
      <c r="AA433" s="407">
        <v>10</v>
      </c>
      <c r="AB433" s="408">
        <v>5.9382422802850359</v>
      </c>
      <c r="AC433" s="407">
        <v>12</v>
      </c>
      <c r="AD433" s="408">
        <v>9.1603053435114514</v>
      </c>
      <c r="AE433" s="407">
        <v>108</v>
      </c>
      <c r="AF433" s="408">
        <v>40.647346631539328</v>
      </c>
    </row>
    <row r="434" spans="2:48" x14ac:dyDescent="0.25">
      <c r="B434" s="406" t="s">
        <v>76</v>
      </c>
      <c r="C434" s="407">
        <v>91</v>
      </c>
      <c r="D434" s="408">
        <v>5.7272326766945687</v>
      </c>
      <c r="E434" s="407">
        <v>2</v>
      </c>
      <c r="F434" s="408">
        <v>1.2746972594008923</v>
      </c>
      <c r="G434" s="407">
        <v>0</v>
      </c>
      <c r="H434" s="408">
        <v>0</v>
      </c>
      <c r="I434" s="407">
        <v>0</v>
      </c>
      <c r="J434" s="408">
        <v>0</v>
      </c>
      <c r="K434" s="407">
        <v>0</v>
      </c>
      <c r="L434" s="408">
        <v>0</v>
      </c>
      <c r="M434" s="407">
        <v>2</v>
      </c>
      <c r="N434" s="408">
        <v>1.3289036544850499</v>
      </c>
      <c r="O434" s="407">
        <v>3</v>
      </c>
      <c r="P434" s="408">
        <v>2.4057738572574179</v>
      </c>
      <c r="Q434" s="407">
        <v>1</v>
      </c>
      <c r="R434" s="408">
        <v>0.94161958568738224</v>
      </c>
      <c r="S434" s="407">
        <v>2</v>
      </c>
      <c r="T434" s="408">
        <v>1.9920318725099602</v>
      </c>
      <c r="U434" s="407">
        <v>0</v>
      </c>
      <c r="V434" s="408">
        <v>0</v>
      </c>
      <c r="W434" s="407">
        <v>0</v>
      </c>
      <c r="X434" s="408">
        <v>0</v>
      </c>
      <c r="Y434" s="407">
        <v>5</v>
      </c>
      <c r="Z434" s="408">
        <v>6.6225165562913908</v>
      </c>
      <c r="AA434" s="407">
        <v>2</v>
      </c>
      <c r="AB434" s="408">
        <v>3.0674846625766872</v>
      </c>
      <c r="AC434" s="407">
        <v>6</v>
      </c>
      <c r="AD434" s="408">
        <v>10.968921389396709</v>
      </c>
      <c r="AE434" s="407">
        <v>68</v>
      </c>
      <c r="AF434" s="408">
        <v>52.347959969207082</v>
      </c>
    </row>
    <row r="435" spans="2:48" x14ac:dyDescent="0.25">
      <c r="B435" s="406" t="s">
        <v>77</v>
      </c>
      <c r="C435" s="407">
        <v>76</v>
      </c>
      <c r="D435" s="408">
        <v>3.9773916684111366</v>
      </c>
      <c r="E435" s="407">
        <v>1</v>
      </c>
      <c r="F435" s="408">
        <v>0.60060060060060061</v>
      </c>
      <c r="G435" s="407">
        <v>0</v>
      </c>
      <c r="H435" s="408">
        <v>0</v>
      </c>
      <c r="I435" s="407">
        <v>0</v>
      </c>
      <c r="J435" s="408">
        <v>0</v>
      </c>
      <c r="K435" s="407">
        <v>3</v>
      </c>
      <c r="L435" s="408">
        <v>1.8259281801582472</v>
      </c>
      <c r="M435" s="407">
        <v>1</v>
      </c>
      <c r="N435" s="408">
        <v>0.55555555555555558</v>
      </c>
      <c r="O435" s="407">
        <v>1</v>
      </c>
      <c r="P435" s="408">
        <v>0.59630292188431722</v>
      </c>
      <c r="Q435" s="407">
        <v>4</v>
      </c>
      <c r="R435" s="408">
        <v>2.5062656641604009</v>
      </c>
      <c r="S435" s="407">
        <v>1</v>
      </c>
      <c r="T435" s="408">
        <v>0.69348127600554788</v>
      </c>
      <c r="U435" s="407">
        <v>3</v>
      </c>
      <c r="V435" s="408">
        <v>2.3622047244094486</v>
      </c>
      <c r="W435" s="407">
        <v>3</v>
      </c>
      <c r="X435" s="408">
        <v>2.6929982046678638</v>
      </c>
      <c r="Y435" s="407">
        <v>4</v>
      </c>
      <c r="Z435" s="408">
        <v>4.188481675392671</v>
      </c>
      <c r="AA435" s="407">
        <v>6</v>
      </c>
      <c r="AB435" s="408">
        <v>7.6628352490421454</v>
      </c>
      <c r="AC435" s="407">
        <v>6</v>
      </c>
      <c r="AD435" s="408">
        <v>10.238907849829351</v>
      </c>
      <c r="AE435" s="407">
        <v>43</v>
      </c>
      <c r="AF435" s="408">
        <v>34.154090548054008</v>
      </c>
    </row>
    <row r="436" spans="2:48" x14ac:dyDescent="0.25">
      <c r="B436" s="406" t="s">
        <v>78</v>
      </c>
      <c r="C436" s="407">
        <v>138</v>
      </c>
      <c r="D436" s="408">
        <v>5.0884955752212386</v>
      </c>
      <c r="E436" s="407">
        <v>8</v>
      </c>
      <c r="F436" s="408">
        <v>3.5714285714285712</v>
      </c>
      <c r="G436" s="407">
        <v>1</v>
      </c>
      <c r="H436" s="408">
        <v>0.45126353790613721</v>
      </c>
      <c r="I436" s="407">
        <v>1</v>
      </c>
      <c r="J436" s="408">
        <v>0.45105999097880017</v>
      </c>
      <c r="K436" s="407">
        <v>3</v>
      </c>
      <c r="L436" s="408">
        <v>1.2749681257968553</v>
      </c>
      <c r="M436" s="407">
        <v>4</v>
      </c>
      <c r="N436" s="408">
        <v>1.6563146997929608</v>
      </c>
      <c r="O436" s="407">
        <v>3</v>
      </c>
      <c r="P436" s="408">
        <v>1.3280212483399734</v>
      </c>
      <c r="Q436" s="407">
        <v>2</v>
      </c>
      <c r="R436" s="408">
        <v>1.021972406745018</v>
      </c>
      <c r="S436" s="407">
        <v>1</v>
      </c>
      <c r="T436" s="408">
        <v>0.58105752469494476</v>
      </c>
      <c r="U436" s="407">
        <v>3</v>
      </c>
      <c r="V436" s="408">
        <v>1.9920318725099602</v>
      </c>
      <c r="W436" s="407">
        <v>4</v>
      </c>
      <c r="X436" s="408">
        <v>2.2560631697687539</v>
      </c>
      <c r="Y436" s="407">
        <v>5</v>
      </c>
      <c r="Z436" s="408">
        <v>2.8538812785388128</v>
      </c>
      <c r="AA436" s="407">
        <v>5</v>
      </c>
      <c r="AB436" s="408">
        <v>3.3692722371967658</v>
      </c>
      <c r="AC436" s="407">
        <v>10</v>
      </c>
      <c r="AD436" s="408">
        <v>9.1659028414298813</v>
      </c>
      <c r="AE436" s="407">
        <v>88</v>
      </c>
      <c r="AF436" s="408">
        <v>41.198501872659172</v>
      </c>
    </row>
    <row r="437" spans="2:48" x14ac:dyDescent="0.25">
      <c r="B437" s="406" t="s">
        <v>278</v>
      </c>
      <c r="C437" s="407">
        <v>44</v>
      </c>
      <c r="D437" s="408">
        <v>4.4629272745714577</v>
      </c>
      <c r="E437" s="407">
        <v>0</v>
      </c>
      <c r="F437" s="408">
        <v>0</v>
      </c>
      <c r="G437" s="407">
        <v>0</v>
      </c>
      <c r="H437" s="408">
        <v>0</v>
      </c>
      <c r="I437" s="407">
        <v>0</v>
      </c>
      <c r="J437" s="408">
        <v>0</v>
      </c>
      <c r="K437" s="407">
        <v>1</v>
      </c>
      <c r="L437" s="408">
        <v>1.1235955056179776</v>
      </c>
      <c r="M437" s="407">
        <v>1</v>
      </c>
      <c r="N437" s="408">
        <v>1.1198208286674132</v>
      </c>
      <c r="O437" s="407">
        <v>1</v>
      </c>
      <c r="P437" s="408">
        <v>1.2121212121212122</v>
      </c>
      <c r="Q437" s="407">
        <v>0</v>
      </c>
      <c r="R437" s="408">
        <v>0</v>
      </c>
      <c r="S437" s="407">
        <v>0</v>
      </c>
      <c r="T437" s="408">
        <v>0</v>
      </c>
      <c r="U437" s="407">
        <v>0</v>
      </c>
      <c r="V437" s="408">
        <v>0</v>
      </c>
      <c r="W437" s="407">
        <v>3</v>
      </c>
      <c r="X437" s="408">
        <v>5.3859964093357275</v>
      </c>
      <c r="Y437" s="407">
        <v>3</v>
      </c>
      <c r="Z437" s="408">
        <v>5.0590219224283306</v>
      </c>
      <c r="AA437" s="407">
        <v>2</v>
      </c>
      <c r="AB437" s="408">
        <v>3.7037037037037037</v>
      </c>
      <c r="AC437" s="407">
        <v>1</v>
      </c>
      <c r="AD437" s="408">
        <v>2.4330900243309004</v>
      </c>
      <c r="AE437" s="407">
        <v>32</v>
      </c>
      <c r="AF437" s="408">
        <v>35.674470457079153</v>
      </c>
    </row>
    <row r="438" spans="2:48" x14ac:dyDescent="0.25">
      <c r="B438" s="406" t="s">
        <v>79</v>
      </c>
      <c r="C438" s="407">
        <v>188</v>
      </c>
      <c r="D438" s="408">
        <v>3.9333012532167291</v>
      </c>
      <c r="E438" s="407">
        <v>2</v>
      </c>
      <c r="F438" s="408">
        <v>0.43715846994535518</v>
      </c>
      <c r="G438" s="407">
        <v>0</v>
      </c>
      <c r="H438" s="408">
        <v>0</v>
      </c>
      <c r="I438" s="407">
        <v>1</v>
      </c>
      <c r="J438" s="408">
        <v>0.22593764121102577</v>
      </c>
      <c r="K438" s="407">
        <v>4</v>
      </c>
      <c r="L438" s="408">
        <v>0.93109869646182497</v>
      </c>
      <c r="M438" s="407">
        <v>3</v>
      </c>
      <c r="N438" s="408">
        <v>0.65373719764654614</v>
      </c>
      <c r="O438" s="407">
        <v>1</v>
      </c>
      <c r="P438" s="408">
        <v>0.24491795248591722</v>
      </c>
      <c r="Q438" s="407">
        <v>5</v>
      </c>
      <c r="R438" s="408">
        <v>1.3736263736263736</v>
      </c>
      <c r="S438" s="407">
        <v>11</v>
      </c>
      <c r="T438" s="408">
        <v>3.2845625559868616</v>
      </c>
      <c r="U438" s="407">
        <v>7</v>
      </c>
      <c r="V438" s="408">
        <v>2.3109937273027401</v>
      </c>
      <c r="W438" s="407">
        <v>4</v>
      </c>
      <c r="X438" s="408">
        <v>1.4577259475218658</v>
      </c>
      <c r="Y438" s="407">
        <v>6</v>
      </c>
      <c r="Z438" s="408">
        <v>2.5895554596460939</v>
      </c>
      <c r="AA438" s="407">
        <v>11</v>
      </c>
      <c r="AB438" s="408">
        <v>5.684754521963824</v>
      </c>
      <c r="AC438" s="407">
        <v>8</v>
      </c>
      <c r="AD438" s="408">
        <v>5.2049446974625901</v>
      </c>
      <c r="AE438" s="407">
        <v>125</v>
      </c>
      <c r="AF438" s="408">
        <v>43.952180028129398</v>
      </c>
    </row>
    <row r="439" spans="2:48" x14ac:dyDescent="0.25">
      <c r="B439" s="406" t="s">
        <v>80</v>
      </c>
      <c r="C439" s="407">
        <v>37</v>
      </c>
      <c r="D439" s="408">
        <v>7.0089032013638946</v>
      </c>
      <c r="E439" s="407">
        <v>0</v>
      </c>
      <c r="F439" s="408">
        <v>0</v>
      </c>
      <c r="G439" s="407">
        <v>1</v>
      </c>
      <c r="H439" s="408">
        <v>2.2935779816513762</v>
      </c>
      <c r="I439" s="407">
        <v>0</v>
      </c>
      <c r="J439" s="408">
        <v>0</v>
      </c>
      <c r="K439" s="407">
        <v>0</v>
      </c>
      <c r="L439" s="408">
        <v>0</v>
      </c>
      <c r="M439" s="407">
        <v>4</v>
      </c>
      <c r="N439" s="408">
        <v>8.7719298245614024</v>
      </c>
      <c r="O439" s="407">
        <v>2</v>
      </c>
      <c r="P439" s="408">
        <v>4.6728971962616823</v>
      </c>
      <c r="Q439" s="407">
        <v>0</v>
      </c>
      <c r="R439" s="408">
        <v>0</v>
      </c>
      <c r="S439" s="407">
        <v>2</v>
      </c>
      <c r="T439" s="408">
        <v>5.8997050147492622</v>
      </c>
      <c r="U439" s="407">
        <v>0</v>
      </c>
      <c r="V439" s="408">
        <v>0</v>
      </c>
      <c r="W439" s="407">
        <v>1</v>
      </c>
      <c r="X439" s="408">
        <v>2.8248587570621471</v>
      </c>
      <c r="Y439" s="407">
        <v>1</v>
      </c>
      <c r="Z439" s="408">
        <v>2.9411764705882351</v>
      </c>
      <c r="AA439" s="407">
        <v>3</v>
      </c>
      <c r="AB439" s="408">
        <v>10.48951048951049</v>
      </c>
      <c r="AC439" s="407">
        <v>1</v>
      </c>
      <c r="AD439" s="408">
        <v>4.6728971962616823</v>
      </c>
      <c r="AE439" s="407">
        <v>22</v>
      </c>
      <c r="AF439" s="408">
        <v>52.38095238095238</v>
      </c>
    </row>
    <row r="440" spans="2:48" x14ac:dyDescent="0.25">
      <c r="B440" s="406" t="s">
        <v>279</v>
      </c>
      <c r="C440" s="407">
        <v>282</v>
      </c>
      <c r="D440" s="408">
        <v>5.3487092919598664</v>
      </c>
      <c r="E440" s="407">
        <v>3</v>
      </c>
      <c r="F440" s="408">
        <v>0.66195939982347751</v>
      </c>
      <c r="G440" s="407">
        <v>1</v>
      </c>
      <c r="H440" s="408">
        <v>0.21963540522732264</v>
      </c>
      <c r="I440" s="407">
        <v>1</v>
      </c>
      <c r="J440" s="408">
        <v>0.21496130696474636</v>
      </c>
      <c r="K440" s="407">
        <v>5</v>
      </c>
      <c r="L440" s="408">
        <v>1.0362694300518134</v>
      </c>
      <c r="M440" s="407">
        <v>10</v>
      </c>
      <c r="N440" s="408">
        <v>1.9138755980861244</v>
      </c>
      <c r="O440" s="407">
        <v>5</v>
      </c>
      <c r="P440" s="408">
        <v>1.053740779768177</v>
      </c>
      <c r="Q440" s="407">
        <v>6</v>
      </c>
      <c r="R440" s="408">
        <v>1.4295925661186561</v>
      </c>
      <c r="S440" s="407">
        <v>9</v>
      </c>
      <c r="T440" s="408">
        <v>2.3455824863174355</v>
      </c>
      <c r="U440" s="407">
        <v>5</v>
      </c>
      <c r="V440" s="408">
        <v>1.4556040756914119</v>
      </c>
      <c r="W440" s="407">
        <v>6</v>
      </c>
      <c r="X440" s="408">
        <v>2.0147750167897915</v>
      </c>
      <c r="Y440" s="407">
        <v>12</v>
      </c>
      <c r="Z440" s="408">
        <v>4.6710782405605293</v>
      </c>
      <c r="AA440" s="407">
        <v>14</v>
      </c>
      <c r="AB440" s="408">
        <v>6.760019314340898</v>
      </c>
      <c r="AC440" s="407">
        <v>19</v>
      </c>
      <c r="AD440" s="408">
        <v>11.860174781523096</v>
      </c>
      <c r="AE440" s="407">
        <v>186</v>
      </c>
      <c r="AF440" s="408">
        <v>53.112507138777836</v>
      </c>
    </row>
    <row r="441" spans="2:48" x14ac:dyDescent="0.25">
      <c r="B441" s="406" t="s">
        <v>280</v>
      </c>
      <c r="C441" s="407">
        <v>79</v>
      </c>
      <c r="D441" s="408">
        <v>4.1320152727653126</v>
      </c>
      <c r="E441" s="407">
        <v>1</v>
      </c>
      <c r="F441" s="408">
        <v>0.54288816503800219</v>
      </c>
      <c r="G441" s="407">
        <v>2</v>
      </c>
      <c r="H441" s="408">
        <v>1.1191941801902632</v>
      </c>
      <c r="I441" s="407">
        <v>1</v>
      </c>
      <c r="J441" s="408">
        <v>0.55066079295154191</v>
      </c>
      <c r="K441" s="407">
        <v>0</v>
      </c>
      <c r="L441" s="408">
        <v>0</v>
      </c>
      <c r="M441" s="407">
        <v>3</v>
      </c>
      <c r="N441" s="408">
        <v>1.6304347826086956</v>
      </c>
      <c r="O441" s="407">
        <v>2</v>
      </c>
      <c r="P441" s="408">
        <v>1.1785503830288744</v>
      </c>
      <c r="Q441" s="407">
        <v>2</v>
      </c>
      <c r="R441" s="408">
        <v>1.3404825737265416</v>
      </c>
      <c r="S441" s="407">
        <v>0</v>
      </c>
      <c r="T441" s="408">
        <v>0</v>
      </c>
      <c r="U441" s="407">
        <v>2</v>
      </c>
      <c r="V441" s="408">
        <v>1.8231540565177757</v>
      </c>
      <c r="W441" s="407">
        <v>3</v>
      </c>
      <c r="X441" s="408">
        <v>2.8818443804034581</v>
      </c>
      <c r="Y441" s="407">
        <v>3</v>
      </c>
      <c r="Z441" s="408">
        <v>3.215434083601286</v>
      </c>
      <c r="AA441" s="407">
        <v>3</v>
      </c>
      <c r="AB441" s="408">
        <v>3.9577836411609502</v>
      </c>
      <c r="AC441" s="407">
        <v>6</v>
      </c>
      <c r="AD441" s="408">
        <v>10.948905109489052</v>
      </c>
      <c r="AE441" s="407">
        <v>51</v>
      </c>
      <c r="AF441" s="408">
        <v>43.664383561643838</v>
      </c>
      <c r="AI441" s="382" t="s">
        <v>515</v>
      </c>
    </row>
    <row r="442" spans="2:48" x14ac:dyDescent="0.25">
      <c r="B442" s="406" t="s">
        <v>82</v>
      </c>
      <c r="C442" s="407">
        <v>207</v>
      </c>
      <c r="D442" s="408">
        <v>3.8782928017386742</v>
      </c>
      <c r="E442" s="407">
        <v>7</v>
      </c>
      <c r="F442" s="408">
        <v>1.3167795334838224</v>
      </c>
      <c r="G442" s="407">
        <v>1</v>
      </c>
      <c r="H442" s="408">
        <v>0.18867924528301885</v>
      </c>
      <c r="I442" s="407">
        <v>2</v>
      </c>
      <c r="J442" s="408">
        <v>0.38109756097560976</v>
      </c>
      <c r="K442" s="407">
        <v>7</v>
      </c>
      <c r="L442" s="408">
        <v>1.3969267611255238</v>
      </c>
      <c r="M442" s="407">
        <v>7</v>
      </c>
      <c r="N442" s="408">
        <v>1.2649078424286229</v>
      </c>
      <c r="O442" s="407">
        <v>6</v>
      </c>
      <c r="P442" s="408">
        <v>1.2755102040816326</v>
      </c>
      <c r="Q442" s="407">
        <v>5</v>
      </c>
      <c r="R442" s="408">
        <v>1.2899896800825594</v>
      </c>
      <c r="S442" s="407">
        <v>5</v>
      </c>
      <c r="T442" s="408">
        <v>1.4619883040935671</v>
      </c>
      <c r="U442" s="407">
        <v>3</v>
      </c>
      <c r="V442" s="408">
        <v>1.0033444816053512</v>
      </c>
      <c r="W442" s="407">
        <v>8</v>
      </c>
      <c r="X442" s="408">
        <v>2.9325513196480939</v>
      </c>
      <c r="Y442" s="407">
        <v>8</v>
      </c>
      <c r="Z442" s="408">
        <v>3.3222591362126246</v>
      </c>
      <c r="AA442" s="407">
        <v>13</v>
      </c>
      <c r="AB442" s="408">
        <v>6.3944909001475647</v>
      </c>
      <c r="AC442" s="407">
        <v>13</v>
      </c>
      <c r="AD442" s="408">
        <v>8.2697201017811697</v>
      </c>
      <c r="AE442" s="407">
        <v>122</v>
      </c>
      <c r="AF442" s="408">
        <v>37.724180581323438</v>
      </c>
      <c r="AH442" s="373"/>
      <c r="AI442" s="497" t="s">
        <v>598</v>
      </c>
      <c r="AJ442" s="375"/>
      <c r="AK442" s="375"/>
      <c r="AL442" s="375"/>
      <c r="AM442" s="376"/>
      <c r="AN442" s="376"/>
      <c r="AO442" s="376"/>
      <c r="AP442" s="376"/>
      <c r="AQ442" s="376"/>
      <c r="AR442" s="376"/>
      <c r="AS442" s="376"/>
      <c r="AT442" s="376"/>
      <c r="AU442" s="376"/>
      <c r="AV442" s="376"/>
    </row>
    <row r="443" spans="2:48" x14ac:dyDescent="0.25">
      <c r="B443" s="406" t="s">
        <v>83</v>
      </c>
      <c r="C443" s="407">
        <v>54</v>
      </c>
      <c r="D443" s="408">
        <v>3.1230119715458908</v>
      </c>
      <c r="E443" s="407">
        <v>1</v>
      </c>
      <c r="F443" s="408">
        <v>0.54377379010331695</v>
      </c>
      <c r="G443" s="407">
        <v>1</v>
      </c>
      <c r="H443" s="408">
        <v>0.58513750731421887</v>
      </c>
      <c r="I443" s="407">
        <v>0</v>
      </c>
      <c r="J443" s="408">
        <v>0</v>
      </c>
      <c r="K443" s="407">
        <v>0</v>
      </c>
      <c r="L443" s="408">
        <v>0</v>
      </c>
      <c r="M443" s="407">
        <v>0</v>
      </c>
      <c r="N443" s="408">
        <v>0</v>
      </c>
      <c r="O443" s="407">
        <v>2</v>
      </c>
      <c r="P443" s="408">
        <v>1.2961762799740766</v>
      </c>
      <c r="Q443" s="407">
        <v>1</v>
      </c>
      <c r="R443" s="408">
        <v>0.92592592592592593</v>
      </c>
      <c r="S443" s="407">
        <v>1</v>
      </c>
      <c r="T443" s="408">
        <v>0.94517958412098302</v>
      </c>
      <c r="U443" s="407">
        <v>2</v>
      </c>
      <c r="V443" s="408">
        <v>2.2909507445589923</v>
      </c>
      <c r="W443" s="407">
        <v>0</v>
      </c>
      <c r="X443" s="408">
        <v>0</v>
      </c>
      <c r="Y443" s="407">
        <v>3</v>
      </c>
      <c r="Z443" s="408">
        <v>3.4722222222222219</v>
      </c>
      <c r="AA443" s="407">
        <v>1</v>
      </c>
      <c r="AB443" s="408">
        <v>1.3550135501355014</v>
      </c>
      <c r="AC443" s="407">
        <v>0</v>
      </c>
      <c r="AD443" s="408">
        <v>0</v>
      </c>
      <c r="AE443" s="407">
        <v>42</v>
      </c>
      <c r="AF443" s="408">
        <v>35.38331929233361</v>
      </c>
      <c r="AH443" s="399"/>
      <c r="AI443" s="497" t="s">
        <v>599</v>
      </c>
      <c r="AJ443" s="399"/>
      <c r="AK443" s="399"/>
      <c r="AL443" s="399"/>
      <c r="AM443" s="399"/>
      <c r="AN443" s="399"/>
      <c r="AO443" s="399"/>
      <c r="AP443" s="399"/>
      <c r="AQ443" s="399"/>
      <c r="AR443" s="399"/>
      <c r="AS443" s="399"/>
      <c r="AT443" s="399"/>
      <c r="AU443" s="399"/>
      <c r="AV443" s="399"/>
    </row>
    <row r="444" spans="2:48" x14ac:dyDescent="0.25">
      <c r="B444" s="406" t="s">
        <v>281</v>
      </c>
      <c r="C444" s="407">
        <v>569</v>
      </c>
      <c r="D444" s="408">
        <v>4.7318480818967315</v>
      </c>
      <c r="E444" s="407">
        <v>12</v>
      </c>
      <c r="F444" s="408">
        <v>1.203852327447833</v>
      </c>
      <c r="G444" s="407">
        <v>2</v>
      </c>
      <c r="H444" s="408">
        <v>0.19966057701906759</v>
      </c>
      <c r="I444" s="407">
        <v>1</v>
      </c>
      <c r="J444" s="408">
        <v>9.7106234220236939E-2</v>
      </c>
      <c r="K444" s="407">
        <v>16</v>
      </c>
      <c r="L444" s="408">
        <v>1.5262806448535726</v>
      </c>
      <c r="M444" s="407">
        <v>31</v>
      </c>
      <c r="N444" s="408">
        <v>2.728392888575955</v>
      </c>
      <c r="O444" s="407">
        <v>14</v>
      </c>
      <c r="P444" s="408">
        <v>1.3492675404780261</v>
      </c>
      <c r="Q444" s="407">
        <v>18</v>
      </c>
      <c r="R444" s="408">
        <v>1.8292682926829269</v>
      </c>
      <c r="S444" s="407">
        <v>14</v>
      </c>
      <c r="T444" s="408">
        <v>1.4854111405835544</v>
      </c>
      <c r="U444" s="407">
        <v>13</v>
      </c>
      <c r="V444" s="408">
        <v>1.5527950310559004</v>
      </c>
      <c r="W444" s="407">
        <v>15</v>
      </c>
      <c r="X444" s="408">
        <v>2.0155872077398551</v>
      </c>
      <c r="Y444" s="407">
        <v>29</v>
      </c>
      <c r="Z444" s="408">
        <v>4.4567388965729222</v>
      </c>
      <c r="AA444" s="407">
        <v>24</v>
      </c>
      <c r="AB444" s="408">
        <v>4.77516912057302</v>
      </c>
      <c r="AC444" s="407">
        <v>32</v>
      </c>
      <c r="AD444" s="408">
        <v>8.1736909323116222</v>
      </c>
      <c r="AE444" s="407">
        <v>348</v>
      </c>
      <c r="AF444" s="408">
        <v>48.212801330008311</v>
      </c>
      <c r="AH444" s="377"/>
      <c r="AI444" s="378"/>
      <c r="AJ444" s="378"/>
      <c r="AK444" s="379"/>
      <c r="AL444" s="379"/>
      <c r="AM444" s="379"/>
      <c r="AN444" s="379"/>
      <c r="AO444" s="379"/>
      <c r="AP444" s="379"/>
      <c r="AQ444" s="379"/>
      <c r="AR444" s="379"/>
      <c r="AS444" s="379"/>
      <c r="AT444" s="379"/>
      <c r="AU444" s="379"/>
      <c r="AV444" s="379"/>
    </row>
    <row r="445" spans="2:48" x14ac:dyDescent="0.25">
      <c r="B445" s="406" t="s">
        <v>282</v>
      </c>
      <c r="C445" s="407">
        <v>63</v>
      </c>
      <c r="D445" s="408">
        <v>3.9218127490039842</v>
      </c>
      <c r="E445" s="407">
        <v>1</v>
      </c>
      <c r="F445" s="408">
        <v>0.66800267201068808</v>
      </c>
      <c r="G445" s="407">
        <v>1</v>
      </c>
      <c r="H445" s="408">
        <v>0.67114093959731536</v>
      </c>
      <c r="I445" s="407">
        <v>1</v>
      </c>
      <c r="J445" s="408">
        <v>0.70771408351026188</v>
      </c>
      <c r="K445" s="407">
        <v>1</v>
      </c>
      <c r="L445" s="408">
        <v>0.77519379844961245</v>
      </c>
      <c r="M445" s="407">
        <v>1</v>
      </c>
      <c r="N445" s="408">
        <v>0.7496251874062968</v>
      </c>
      <c r="O445" s="407">
        <v>0</v>
      </c>
      <c r="P445" s="408">
        <v>0</v>
      </c>
      <c r="Q445" s="407">
        <v>1</v>
      </c>
      <c r="R445" s="408">
        <v>1.0582010582010584</v>
      </c>
      <c r="S445" s="407">
        <v>1</v>
      </c>
      <c r="T445" s="408">
        <v>1.1820330969267139</v>
      </c>
      <c r="U445" s="407">
        <v>2</v>
      </c>
      <c r="V445" s="408">
        <v>2.7247956403269753</v>
      </c>
      <c r="W445" s="407">
        <v>0</v>
      </c>
      <c r="X445" s="408">
        <v>0</v>
      </c>
      <c r="Y445" s="407">
        <v>2</v>
      </c>
      <c r="Z445" s="408">
        <v>2.2779043280182232</v>
      </c>
      <c r="AA445" s="407">
        <v>3</v>
      </c>
      <c r="AB445" s="408">
        <v>3.2085561497326203</v>
      </c>
      <c r="AC445" s="407">
        <v>3</v>
      </c>
      <c r="AD445" s="408">
        <v>3.9840637450199203</v>
      </c>
      <c r="AE445" s="407">
        <v>46</v>
      </c>
      <c r="AF445" s="408">
        <v>23.338406900050735</v>
      </c>
      <c r="AH445" s="712"/>
      <c r="AI445" s="712"/>
      <c r="AJ445" s="712"/>
      <c r="AK445" s="712"/>
      <c r="AL445" s="712"/>
      <c r="AM445" s="712"/>
      <c r="AN445" s="712"/>
      <c r="AO445" s="712"/>
      <c r="AP445" s="712"/>
      <c r="AQ445" s="712"/>
      <c r="AR445" s="712"/>
      <c r="AS445" s="712"/>
      <c r="AT445" s="712"/>
      <c r="AU445" s="712"/>
      <c r="AV445" s="712"/>
    </row>
    <row r="446" spans="2:48" x14ac:dyDescent="0.25">
      <c r="B446" s="406" t="s">
        <v>84</v>
      </c>
      <c r="C446" s="407">
        <v>35</v>
      </c>
      <c r="D446" s="408">
        <v>6.5814215870628061</v>
      </c>
      <c r="E446" s="407">
        <v>2</v>
      </c>
      <c r="F446" s="408">
        <v>3.6832412523020257</v>
      </c>
      <c r="G446" s="407">
        <v>0</v>
      </c>
      <c r="H446" s="408">
        <v>0</v>
      </c>
      <c r="I446" s="407">
        <v>1</v>
      </c>
      <c r="J446" s="408">
        <v>2.1881838074398248</v>
      </c>
      <c r="K446" s="407">
        <v>0</v>
      </c>
      <c r="L446" s="408">
        <v>0</v>
      </c>
      <c r="M446" s="407">
        <v>0</v>
      </c>
      <c r="N446" s="408">
        <v>0</v>
      </c>
      <c r="O446" s="407">
        <v>1</v>
      </c>
      <c r="P446" s="408">
        <v>2.5906735751295336</v>
      </c>
      <c r="Q446" s="407">
        <v>1</v>
      </c>
      <c r="R446" s="408">
        <v>3.0864197530864197</v>
      </c>
      <c r="S446" s="407">
        <v>0</v>
      </c>
      <c r="T446" s="408">
        <v>0</v>
      </c>
      <c r="U446" s="407">
        <v>2</v>
      </c>
      <c r="V446" s="408">
        <v>7.8125</v>
      </c>
      <c r="W446" s="407">
        <v>1</v>
      </c>
      <c r="X446" s="408">
        <v>3.7593984962406015</v>
      </c>
      <c r="Y446" s="407">
        <v>1</v>
      </c>
      <c r="Z446" s="408">
        <v>3.9840637450199203</v>
      </c>
      <c r="AA446" s="407">
        <v>3</v>
      </c>
      <c r="AB446" s="408">
        <v>13.392857142857142</v>
      </c>
      <c r="AC446" s="407">
        <v>1</v>
      </c>
      <c r="AD446" s="408">
        <v>4.4642857142857144</v>
      </c>
      <c r="AE446" s="407">
        <v>22</v>
      </c>
      <c r="AF446" s="408">
        <v>35.947712418300654</v>
      </c>
      <c r="AH446" s="380"/>
      <c r="AI446" s="382"/>
      <c r="AJ446" s="374"/>
      <c r="AK446" s="383"/>
      <c r="AL446" s="383"/>
      <c r="AM446" s="383"/>
      <c r="AN446" s="384"/>
      <c r="AO446" s="384"/>
      <c r="AP446" s="384"/>
      <c r="AQ446" s="381"/>
      <c r="AR446" s="381"/>
      <c r="AS446" s="381"/>
      <c r="AT446" s="381"/>
      <c r="AU446" s="381"/>
      <c r="AV446" s="381"/>
    </row>
    <row r="447" spans="2:48" x14ac:dyDescent="0.25">
      <c r="B447" s="406" t="s">
        <v>283</v>
      </c>
      <c r="C447" s="407">
        <v>72</v>
      </c>
      <c r="D447" s="408">
        <v>6.581954474814883</v>
      </c>
      <c r="E447" s="407">
        <v>2</v>
      </c>
      <c r="F447" s="408">
        <v>1.8814675446848543</v>
      </c>
      <c r="G447" s="407">
        <v>2</v>
      </c>
      <c r="H447" s="408">
        <v>1.9029495718363465</v>
      </c>
      <c r="I447" s="407">
        <v>1</v>
      </c>
      <c r="J447" s="408">
        <v>0.99206349206349198</v>
      </c>
      <c r="K447" s="407">
        <v>1</v>
      </c>
      <c r="L447" s="408">
        <v>1.0309278350515465</v>
      </c>
      <c r="M447" s="407">
        <v>3</v>
      </c>
      <c r="N447" s="408">
        <v>3.0150753768844218</v>
      </c>
      <c r="O447" s="407">
        <v>3</v>
      </c>
      <c r="P447" s="408">
        <v>3.5545023696682461</v>
      </c>
      <c r="Q447" s="407">
        <v>7</v>
      </c>
      <c r="R447" s="408">
        <v>9.5108695652173925</v>
      </c>
      <c r="S447" s="407">
        <v>2</v>
      </c>
      <c r="T447" s="408">
        <v>2.8735632183908044</v>
      </c>
      <c r="U447" s="407">
        <v>3</v>
      </c>
      <c r="V447" s="408">
        <v>5.3097345132743365</v>
      </c>
      <c r="W447" s="407">
        <v>2</v>
      </c>
      <c r="X447" s="408">
        <v>3.2520325203252032</v>
      </c>
      <c r="Y447" s="407">
        <v>2</v>
      </c>
      <c r="Z447" s="408">
        <v>3.7383177570093458</v>
      </c>
      <c r="AA447" s="407">
        <v>3</v>
      </c>
      <c r="AB447" s="408">
        <v>6.1983471074380168</v>
      </c>
      <c r="AC447" s="407">
        <v>4</v>
      </c>
      <c r="AD447" s="408">
        <v>9.6153846153846168</v>
      </c>
      <c r="AE447" s="407">
        <v>37</v>
      </c>
      <c r="AF447" s="408">
        <v>38.501560874089492</v>
      </c>
      <c r="AI447" s="713"/>
      <c r="AJ447" s="713"/>
      <c r="AK447" s="713"/>
      <c r="AL447" s="713"/>
      <c r="AM447" s="713"/>
      <c r="AN447" s="713"/>
      <c r="AO447" s="713"/>
      <c r="AP447" s="713"/>
    </row>
    <row r="448" spans="2:48" x14ac:dyDescent="0.25">
      <c r="B448" s="406" t="s">
        <v>85</v>
      </c>
      <c r="C448" s="407">
        <v>82</v>
      </c>
      <c r="D448" s="408">
        <v>6.3174114021571643</v>
      </c>
      <c r="E448" s="407">
        <v>4</v>
      </c>
      <c r="F448" s="408">
        <v>3.75234521575985</v>
      </c>
      <c r="G448" s="407">
        <v>1</v>
      </c>
      <c r="H448" s="408">
        <v>0.96711798839458418</v>
      </c>
      <c r="I448" s="407">
        <v>0</v>
      </c>
      <c r="J448" s="408">
        <v>0</v>
      </c>
      <c r="K448" s="407">
        <v>0</v>
      </c>
      <c r="L448" s="408">
        <v>0</v>
      </c>
      <c r="M448" s="407">
        <v>2</v>
      </c>
      <c r="N448" s="408">
        <v>1.7683465959328026</v>
      </c>
      <c r="O448" s="407">
        <v>2</v>
      </c>
      <c r="P448" s="408">
        <v>1.9860973187686195</v>
      </c>
      <c r="Q448" s="407">
        <v>1</v>
      </c>
      <c r="R448" s="408">
        <v>1.1655011655011656</v>
      </c>
      <c r="S448" s="407">
        <v>2</v>
      </c>
      <c r="T448" s="408">
        <v>2.8089887640449436</v>
      </c>
      <c r="U448" s="407">
        <v>2</v>
      </c>
      <c r="V448" s="408">
        <v>3.0769230769230771</v>
      </c>
      <c r="W448" s="407">
        <v>1</v>
      </c>
      <c r="X448" s="408">
        <v>1.3586956521739131</v>
      </c>
      <c r="Y448" s="407">
        <v>2</v>
      </c>
      <c r="Z448" s="408">
        <v>2.6178010471204192</v>
      </c>
      <c r="AA448" s="407">
        <v>3</v>
      </c>
      <c r="AB448" s="408">
        <v>4.3988269794721413</v>
      </c>
      <c r="AC448" s="407">
        <v>4</v>
      </c>
      <c r="AD448" s="408">
        <v>6.4102564102564097</v>
      </c>
      <c r="AE448" s="407">
        <v>58</v>
      </c>
      <c r="AF448" s="408">
        <v>37.443511943189158</v>
      </c>
    </row>
    <row r="449" spans="2:32" x14ac:dyDescent="0.25">
      <c r="B449" s="406" t="s">
        <v>130</v>
      </c>
      <c r="C449" s="407">
        <v>78</v>
      </c>
      <c r="D449" s="408">
        <v>4.5356748270047103</v>
      </c>
      <c r="E449" s="407">
        <v>2</v>
      </c>
      <c r="F449" s="408">
        <v>1.4275517487508922</v>
      </c>
      <c r="G449" s="407">
        <v>0</v>
      </c>
      <c r="H449" s="408">
        <v>0</v>
      </c>
      <c r="I449" s="407">
        <v>1</v>
      </c>
      <c r="J449" s="408">
        <v>0.70472163495419315</v>
      </c>
      <c r="K449" s="407">
        <v>2</v>
      </c>
      <c r="L449" s="408">
        <v>1.3262599469496021</v>
      </c>
      <c r="M449" s="407">
        <v>3</v>
      </c>
      <c r="N449" s="408">
        <v>1.9059720457433291</v>
      </c>
      <c r="O449" s="407">
        <v>4</v>
      </c>
      <c r="P449" s="408">
        <v>2.8388928317955999</v>
      </c>
      <c r="Q449" s="407">
        <v>4</v>
      </c>
      <c r="R449" s="408">
        <v>3.33889816360601</v>
      </c>
      <c r="S449" s="407">
        <v>1</v>
      </c>
      <c r="T449" s="408">
        <v>0.86281276962899056</v>
      </c>
      <c r="U449" s="407">
        <v>1</v>
      </c>
      <c r="V449" s="408">
        <v>1.002004008016032</v>
      </c>
      <c r="W449" s="407">
        <v>0</v>
      </c>
      <c r="X449" s="408">
        <v>0</v>
      </c>
      <c r="Y449" s="407">
        <v>3</v>
      </c>
      <c r="Z449" s="408">
        <v>2.7472527472527473</v>
      </c>
      <c r="AA449" s="407">
        <v>3</v>
      </c>
      <c r="AB449" s="408">
        <v>3.3745781777277841</v>
      </c>
      <c r="AC449" s="407">
        <v>6</v>
      </c>
      <c r="AD449" s="408">
        <v>8.8495575221238933</v>
      </c>
      <c r="AE449" s="407">
        <v>48</v>
      </c>
      <c r="AF449" s="408">
        <v>36.446469248291571</v>
      </c>
    </row>
    <row r="450" spans="2:32" ht="15.75" thickBot="1" x14ac:dyDescent="0.3">
      <c r="B450" s="406" t="s">
        <v>86</v>
      </c>
      <c r="C450" s="407">
        <v>178</v>
      </c>
      <c r="D450" s="408">
        <v>5.0275384832650749</v>
      </c>
      <c r="E450" s="407">
        <v>4</v>
      </c>
      <c r="F450" s="408">
        <v>1.2982797792924374</v>
      </c>
      <c r="G450" s="407">
        <v>0</v>
      </c>
      <c r="H450" s="408">
        <v>0</v>
      </c>
      <c r="I450" s="407">
        <v>1</v>
      </c>
      <c r="J450" s="408">
        <v>0.31416902293433868</v>
      </c>
      <c r="K450" s="407">
        <v>3</v>
      </c>
      <c r="L450" s="408">
        <v>0.92109303039607004</v>
      </c>
      <c r="M450" s="407">
        <v>5</v>
      </c>
      <c r="N450" s="408">
        <v>1.372495196266813</v>
      </c>
      <c r="O450" s="407">
        <v>3</v>
      </c>
      <c r="P450" s="408">
        <v>0.96432015429122475</v>
      </c>
      <c r="Q450" s="407">
        <v>3</v>
      </c>
      <c r="R450" s="408">
        <v>1.2652889076339098</v>
      </c>
      <c r="S450" s="407">
        <v>1</v>
      </c>
      <c r="T450" s="408">
        <v>0.45599635202918376</v>
      </c>
      <c r="U450" s="407">
        <v>7</v>
      </c>
      <c r="V450" s="408">
        <v>3.491271820448878</v>
      </c>
      <c r="W450" s="407">
        <v>5</v>
      </c>
      <c r="X450" s="408">
        <v>2.4142926122646062</v>
      </c>
      <c r="Y450" s="407">
        <v>8</v>
      </c>
      <c r="Z450" s="408">
        <v>4.1688379364252208</v>
      </c>
      <c r="AA450" s="407">
        <v>7</v>
      </c>
      <c r="AB450" s="408">
        <v>4.9610205527994333</v>
      </c>
      <c r="AC450" s="407">
        <v>15</v>
      </c>
      <c r="AD450" s="408">
        <v>11.520737327188941</v>
      </c>
      <c r="AE450" s="407">
        <v>116</v>
      </c>
      <c r="AF450" s="408">
        <v>43.80664652567976</v>
      </c>
    </row>
    <row r="451" spans="2:32" ht="15.75" thickBot="1" x14ac:dyDescent="0.3">
      <c r="B451" s="385" t="s">
        <v>70</v>
      </c>
      <c r="C451" s="386">
        <v>2703</v>
      </c>
      <c r="D451" s="362">
        <v>4.6415226529659037</v>
      </c>
      <c r="E451" s="386">
        <v>63</v>
      </c>
      <c r="F451" s="362">
        <v>1.1912190141244541</v>
      </c>
      <c r="G451" s="387">
        <v>13</v>
      </c>
      <c r="H451" s="360">
        <v>0.24937655860349126</v>
      </c>
      <c r="I451" s="386">
        <v>16</v>
      </c>
      <c r="J451" s="362">
        <v>0.30838617658963435</v>
      </c>
      <c r="K451" s="386">
        <v>50</v>
      </c>
      <c r="L451" s="362">
        <v>0.95600466530276662</v>
      </c>
      <c r="M451" s="387">
        <v>89</v>
      </c>
      <c r="N451" s="360">
        <v>1.6085015633189352</v>
      </c>
      <c r="O451" s="386">
        <v>65</v>
      </c>
      <c r="P451" s="362">
        <v>1.3221324980168014</v>
      </c>
      <c r="Q451" s="386">
        <v>71</v>
      </c>
      <c r="R451" s="362">
        <v>1.6839808358237276</v>
      </c>
      <c r="S451" s="386">
        <v>57</v>
      </c>
      <c r="T451" s="362">
        <v>1.452414320295579</v>
      </c>
      <c r="U451" s="387">
        <v>63</v>
      </c>
      <c r="V451" s="360">
        <v>1.8200728029121165</v>
      </c>
      <c r="W451" s="387">
        <v>72</v>
      </c>
      <c r="X451" s="362">
        <v>2.1405000445937512</v>
      </c>
      <c r="Y451" s="386">
        <v>116</v>
      </c>
      <c r="Z451" s="362">
        <v>3.7963084173321118</v>
      </c>
      <c r="AA451" s="386">
        <v>127</v>
      </c>
      <c r="AB451" s="360">
        <v>4.9747346155352732</v>
      </c>
      <c r="AC451" s="359">
        <v>165</v>
      </c>
      <c r="AD451" s="362">
        <v>8.0878388314298313</v>
      </c>
      <c r="AE451" s="386">
        <v>1736</v>
      </c>
      <c r="AF451" s="362">
        <v>40.83456824971185</v>
      </c>
    </row>
    <row r="452" spans="2:32" x14ac:dyDescent="0.25">
      <c r="B452" s="90" t="s">
        <v>262</v>
      </c>
      <c r="C452" s="388"/>
      <c r="D452" s="388"/>
      <c r="E452" s="388"/>
      <c r="F452" s="388"/>
      <c r="G452" s="388"/>
      <c r="H452" s="388"/>
      <c r="I452" s="388"/>
      <c r="J452" s="388"/>
      <c r="K452" s="388"/>
      <c r="L452" s="388"/>
      <c r="M452" s="388"/>
      <c r="N452" s="388"/>
      <c r="O452" s="388"/>
      <c r="P452" s="388"/>
    </row>
    <row r="453" spans="2:32" x14ac:dyDescent="0.25">
      <c r="B453" s="389" t="s">
        <v>516</v>
      </c>
      <c r="C453" s="379"/>
      <c r="D453" s="379"/>
      <c r="E453" s="379"/>
      <c r="F453" s="379"/>
      <c r="G453" s="379"/>
      <c r="H453" s="379"/>
      <c r="I453" s="379"/>
      <c r="J453" s="379"/>
      <c r="K453" s="379"/>
      <c r="L453" s="379"/>
      <c r="M453" s="379"/>
      <c r="N453" s="379"/>
      <c r="O453" s="379"/>
      <c r="P453" s="379"/>
    </row>
    <row r="454" spans="2:32" x14ac:dyDescent="0.25">
      <c r="B454" s="714" t="s">
        <v>517</v>
      </c>
      <c r="C454" s="714"/>
      <c r="D454" s="714"/>
      <c r="E454" s="714"/>
      <c r="F454" s="714"/>
      <c r="G454" s="714"/>
      <c r="H454" s="714"/>
      <c r="I454" s="714"/>
      <c r="J454" s="714"/>
      <c r="K454" s="714"/>
      <c r="L454" s="714"/>
      <c r="M454" s="714"/>
      <c r="N454" s="714"/>
      <c r="O454" s="714"/>
      <c r="P454" s="714"/>
    </row>
    <row r="455" spans="2:32" x14ac:dyDescent="0.25">
      <c r="B455" s="390" t="s">
        <v>518</v>
      </c>
      <c r="C455" s="390"/>
      <c r="D455" s="390"/>
      <c r="E455" s="390"/>
      <c r="F455" s="390"/>
      <c r="G455" s="390"/>
      <c r="H455" s="390"/>
      <c r="I455" s="390"/>
      <c r="J455" s="379"/>
      <c r="K455" s="379"/>
      <c r="L455" s="379"/>
      <c r="M455" s="379"/>
      <c r="N455" s="379"/>
      <c r="O455" s="379"/>
      <c r="P455" s="379"/>
    </row>
    <row r="456" spans="2:32" x14ac:dyDescent="0.25">
      <c r="B456" s="390"/>
      <c r="C456" s="390"/>
      <c r="D456" s="390"/>
      <c r="E456" s="390"/>
      <c r="F456" s="390"/>
      <c r="G456" s="390"/>
      <c r="H456" s="390"/>
      <c r="I456" s="390"/>
      <c r="J456" s="379"/>
      <c r="K456" s="379"/>
      <c r="L456" s="379"/>
      <c r="M456" s="379"/>
      <c r="N456" s="379"/>
      <c r="O456" s="379"/>
      <c r="P456" s="379"/>
    </row>
    <row r="457" spans="2:32" x14ac:dyDescent="0.25">
      <c r="B457" s="390"/>
      <c r="C457" s="390"/>
      <c r="D457" s="390"/>
      <c r="E457" s="390"/>
      <c r="F457" s="390"/>
      <c r="G457" s="390"/>
      <c r="H457" s="390"/>
      <c r="I457" s="390"/>
      <c r="J457" s="379"/>
      <c r="K457" s="379"/>
      <c r="L457" s="379"/>
      <c r="M457" s="379"/>
      <c r="N457" s="379"/>
      <c r="O457" s="379"/>
      <c r="P457" s="379"/>
    </row>
    <row r="458" spans="2:32" ht="18" x14ac:dyDescent="0.25">
      <c r="B458" s="246" t="s">
        <v>548</v>
      </c>
      <c r="C458" s="390"/>
      <c r="D458" s="390"/>
      <c r="E458" s="390"/>
      <c r="F458" s="390"/>
      <c r="G458" s="390"/>
      <c r="H458" s="390"/>
      <c r="I458" s="390"/>
      <c r="J458" s="379"/>
      <c r="K458" s="379"/>
      <c r="L458" s="379"/>
      <c r="M458" s="379"/>
      <c r="N458" s="379"/>
      <c r="O458" s="379"/>
      <c r="P458" s="379"/>
    </row>
    <row r="459" spans="2:32" x14ac:dyDescent="0.25">
      <c r="B459" s="390"/>
      <c r="C459" s="390"/>
      <c r="D459" s="390"/>
      <c r="E459" s="390"/>
      <c r="F459" s="390"/>
      <c r="G459" s="390"/>
      <c r="H459" s="390"/>
      <c r="I459" s="390"/>
      <c r="J459" s="379"/>
      <c r="K459" s="379"/>
      <c r="L459" s="379"/>
      <c r="M459" s="379"/>
      <c r="N459" s="379"/>
      <c r="O459" s="379"/>
      <c r="P459" s="379"/>
    </row>
    <row r="463" spans="2:32" ht="29.25" customHeight="1" x14ac:dyDescent="0.25">
      <c r="B463" s="577" t="s">
        <v>552</v>
      </c>
      <c r="C463" s="578"/>
      <c r="D463" s="578"/>
      <c r="E463" s="578"/>
      <c r="F463" s="578"/>
      <c r="G463" s="578"/>
      <c r="H463" s="578"/>
      <c r="I463" s="579"/>
      <c r="J463" s="579"/>
      <c r="L463" s="577" t="s">
        <v>553</v>
      </c>
      <c r="M463" s="578"/>
      <c r="N463" s="578"/>
      <c r="O463" s="578"/>
      <c r="P463" s="578"/>
      <c r="Q463" s="578"/>
      <c r="R463" s="578"/>
      <c r="S463" s="579"/>
      <c r="T463" s="579"/>
      <c r="U463" s="579"/>
      <c r="W463" s="577" t="s">
        <v>554</v>
      </c>
      <c r="X463" s="578"/>
      <c r="Y463" s="578"/>
      <c r="Z463" s="578"/>
      <c r="AA463" s="578"/>
      <c r="AB463" s="578"/>
      <c r="AC463" s="578"/>
      <c r="AD463" s="579"/>
      <c r="AE463" s="579"/>
      <c r="AF463" s="579"/>
    </row>
    <row r="478" spans="2:23" x14ac:dyDescent="0.25">
      <c r="B478" s="40" t="s">
        <v>595</v>
      </c>
      <c r="L478" s="40" t="s">
        <v>595</v>
      </c>
      <c r="W478" s="40" t="s">
        <v>595</v>
      </c>
    </row>
    <row r="479" spans="2:23" x14ac:dyDescent="0.25">
      <c r="B479" s="514" t="s">
        <v>596</v>
      </c>
      <c r="L479" s="514" t="s">
        <v>596</v>
      </c>
      <c r="W479" s="514" t="s">
        <v>596</v>
      </c>
    </row>
    <row r="480" spans="2:23" x14ac:dyDescent="0.25">
      <c r="B480" s="514" t="s">
        <v>597</v>
      </c>
      <c r="L480" s="514" t="s">
        <v>597</v>
      </c>
      <c r="W480" s="514" t="s">
        <v>597</v>
      </c>
    </row>
    <row r="484" spans="2:75" ht="18" x14ac:dyDescent="0.25">
      <c r="B484" s="246" t="s">
        <v>576</v>
      </c>
    </row>
    <row r="487" spans="2:75" ht="32.25" customHeight="1" thickBot="1" x14ac:dyDescent="0.3">
      <c r="B487" s="577" t="s">
        <v>601</v>
      </c>
      <c r="C487" s="578"/>
      <c r="D487" s="578"/>
      <c r="E487" s="578"/>
      <c r="F487" s="578"/>
      <c r="G487" s="578"/>
      <c r="H487" s="578"/>
      <c r="I487" s="578"/>
      <c r="J487" s="578"/>
      <c r="K487" s="578"/>
      <c r="L487" s="578"/>
      <c r="M487" s="578"/>
      <c r="N487" s="578"/>
      <c r="O487" s="578"/>
      <c r="P487" s="578"/>
      <c r="Q487" s="578"/>
      <c r="R487" s="578"/>
    </row>
    <row r="488" spans="2:75" x14ac:dyDescent="0.25">
      <c r="B488" s="568" t="s">
        <v>184</v>
      </c>
      <c r="C488" s="570" t="s">
        <v>577</v>
      </c>
      <c r="D488" s="570"/>
      <c r="E488" s="570"/>
      <c r="F488" s="570" t="s">
        <v>578</v>
      </c>
      <c r="G488" s="570"/>
      <c r="H488" s="570"/>
      <c r="I488" s="570" t="s">
        <v>500</v>
      </c>
      <c r="J488" s="570"/>
      <c r="K488" s="570"/>
      <c r="L488" s="570" t="s">
        <v>501</v>
      </c>
      <c r="M488" s="570"/>
      <c r="N488" s="570"/>
      <c r="O488" s="570" t="s">
        <v>502</v>
      </c>
      <c r="P488" s="570"/>
      <c r="Q488" s="570"/>
      <c r="R488" s="570"/>
      <c r="S488" s="570" t="s">
        <v>503</v>
      </c>
      <c r="T488" s="570"/>
      <c r="U488" s="570"/>
      <c r="V488" s="570" t="s">
        <v>504</v>
      </c>
      <c r="W488" s="570"/>
      <c r="X488" s="570"/>
      <c r="Y488" s="570"/>
      <c r="Z488" s="570" t="s">
        <v>505</v>
      </c>
      <c r="AA488" s="570"/>
      <c r="AB488" s="570"/>
      <c r="AC488" s="570"/>
      <c r="AD488" s="570" t="s">
        <v>506</v>
      </c>
      <c r="AE488" s="570"/>
      <c r="AF488" s="570"/>
      <c r="AG488" s="570"/>
      <c r="AH488" s="570" t="s">
        <v>507</v>
      </c>
      <c r="AI488" s="570"/>
      <c r="AJ488" s="570"/>
      <c r="AK488" s="570"/>
      <c r="AL488" s="570" t="s">
        <v>508</v>
      </c>
      <c r="AM488" s="570"/>
      <c r="AN488" s="570"/>
      <c r="AO488" s="570"/>
      <c r="AP488" s="570" t="s">
        <v>509</v>
      </c>
      <c r="AQ488" s="570"/>
      <c r="AR488" s="570"/>
      <c r="AS488" s="570"/>
      <c r="AT488" s="570" t="s">
        <v>510</v>
      </c>
      <c r="AU488" s="570"/>
      <c r="AV488" s="570"/>
      <c r="AW488" s="570"/>
      <c r="AX488" s="570" t="s">
        <v>511</v>
      </c>
      <c r="AY488" s="570"/>
      <c r="AZ488" s="570"/>
      <c r="BA488" s="570"/>
      <c r="BB488" s="570" t="s">
        <v>579</v>
      </c>
      <c r="BC488" s="570"/>
      <c r="BD488" s="570"/>
      <c r="BE488" s="570"/>
      <c r="BF488" s="570" t="s">
        <v>580</v>
      </c>
      <c r="BG488" s="570"/>
      <c r="BH488" s="570"/>
      <c r="BI488" s="570"/>
      <c r="BJ488" s="570" t="s">
        <v>581</v>
      </c>
      <c r="BK488" s="570"/>
      <c r="BL488" s="570"/>
      <c r="BM488" s="570"/>
      <c r="BN488" s="570" t="s">
        <v>582</v>
      </c>
      <c r="BO488" s="570"/>
      <c r="BP488" s="570"/>
      <c r="BQ488" s="570"/>
      <c r="BR488" s="570" t="s">
        <v>583</v>
      </c>
      <c r="BS488" s="570"/>
      <c r="BT488" s="570"/>
      <c r="BU488" s="570"/>
      <c r="BV488" s="570" t="s">
        <v>584</v>
      </c>
      <c r="BW488" s="572" t="s">
        <v>585</v>
      </c>
    </row>
    <row r="489" spans="2:75" ht="24.75" thickBot="1" x14ac:dyDescent="0.3">
      <c r="B489" s="569"/>
      <c r="C489" s="467" t="s">
        <v>586</v>
      </c>
      <c r="D489" s="467" t="s">
        <v>587</v>
      </c>
      <c r="E489" s="467" t="s">
        <v>147</v>
      </c>
      <c r="F489" s="467" t="s">
        <v>586</v>
      </c>
      <c r="G489" s="467" t="s">
        <v>587</v>
      </c>
      <c r="H489" s="467" t="s">
        <v>147</v>
      </c>
      <c r="I489" s="467" t="s">
        <v>586</v>
      </c>
      <c r="J489" s="467" t="s">
        <v>587</v>
      </c>
      <c r="K489" s="467" t="s">
        <v>147</v>
      </c>
      <c r="L489" s="467" t="s">
        <v>586</v>
      </c>
      <c r="M489" s="467" t="s">
        <v>587</v>
      </c>
      <c r="N489" s="467" t="s">
        <v>147</v>
      </c>
      <c r="O489" s="467" t="s">
        <v>586</v>
      </c>
      <c r="P489" s="467" t="s">
        <v>587</v>
      </c>
      <c r="Q489" s="467" t="s">
        <v>584</v>
      </c>
      <c r="R489" s="467" t="s">
        <v>147</v>
      </c>
      <c r="S489" s="467" t="s">
        <v>586</v>
      </c>
      <c r="T489" s="467" t="s">
        <v>587</v>
      </c>
      <c r="U489" s="467" t="s">
        <v>147</v>
      </c>
      <c r="V489" s="467" t="s">
        <v>586</v>
      </c>
      <c r="W489" s="467" t="s">
        <v>587</v>
      </c>
      <c r="X489" s="467" t="s">
        <v>584</v>
      </c>
      <c r="Y489" s="467" t="s">
        <v>147</v>
      </c>
      <c r="Z489" s="467" t="s">
        <v>586</v>
      </c>
      <c r="AA489" s="467" t="s">
        <v>587</v>
      </c>
      <c r="AB489" s="467" t="s">
        <v>584</v>
      </c>
      <c r="AC489" s="467" t="s">
        <v>147</v>
      </c>
      <c r="AD489" s="467" t="s">
        <v>586</v>
      </c>
      <c r="AE489" s="467" t="s">
        <v>587</v>
      </c>
      <c r="AF489" s="467" t="s">
        <v>584</v>
      </c>
      <c r="AG489" s="467" t="s">
        <v>147</v>
      </c>
      <c r="AH489" s="467" t="s">
        <v>586</v>
      </c>
      <c r="AI489" s="467" t="s">
        <v>587</v>
      </c>
      <c r="AJ489" s="467" t="s">
        <v>584</v>
      </c>
      <c r="AK489" s="467" t="s">
        <v>147</v>
      </c>
      <c r="AL489" s="467" t="s">
        <v>586</v>
      </c>
      <c r="AM489" s="467" t="s">
        <v>587</v>
      </c>
      <c r="AN489" s="467" t="s">
        <v>584</v>
      </c>
      <c r="AO489" s="467" t="s">
        <v>147</v>
      </c>
      <c r="AP489" s="467" t="s">
        <v>586</v>
      </c>
      <c r="AQ489" s="467" t="s">
        <v>587</v>
      </c>
      <c r="AR489" s="467" t="s">
        <v>584</v>
      </c>
      <c r="AS489" s="467" t="s">
        <v>147</v>
      </c>
      <c r="AT489" s="467" t="s">
        <v>586</v>
      </c>
      <c r="AU489" s="467" t="s">
        <v>587</v>
      </c>
      <c r="AV489" s="467" t="s">
        <v>584</v>
      </c>
      <c r="AW489" s="467" t="s">
        <v>147</v>
      </c>
      <c r="AX489" s="467" t="s">
        <v>586</v>
      </c>
      <c r="AY489" s="467" t="s">
        <v>587</v>
      </c>
      <c r="AZ489" s="467" t="s">
        <v>584</v>
      </c>
      <c r="BA489" s="467" t="s">
        <v>147</v>
      </c>
      <c r="BB489" s="467" t="s">
        <v>586</v>
      </c>
      <c r="BC489" s="467" t="s">
        <v>587</v>
      </c>
      <c r="BD489" s="467" t="s">
        <v>584</v>
      </c>
      <c r="BE489" s="467" t="s">
        <v>147</v>
      </c>
      <c r="BF489" s="467" t="s">
        <v>586</v>
      </c>
      <c r="BG489" s="467" t="s">
        <v>587</v>
      </c>
      <c r="BH489" s="467" t="s">
        <v>584</v>
      </c>
      <c r="BI489" s="467" t="s">
        <v>147</v>
      </c>
      <c r="BJ489" s="467" t="s">
        <v>586</v>
      </c>
      <c r="BK489" s="467" t="s">
        <v>587</v>
      </c>
      <c r="BL489" s="467" t="s">
        <v>584</v>
      </c>
      <c r="BM489" s="467" t="s">
        <v>147</v>
      </c>
      <c r="BN489" s="467" t="s">
        <v>586</v>
      </c>
      <c r="BO489" s="467" t="s">
        <v>587</v>
      </c>
      <c r="BP489" s="467" t="s">
        <v>584</v>
      </c>
      <c r="BQ489" s="467" t="s">
        <v>147</v>
      </c>
      <c r="BR489" s="467" t="s">
        <v>586</v>
      </c>
      <c r="BS489" s="467" t="s">
        <v>587</v>
      </c>
      <c r="BT489" s="467" t="s">
        <v>584</v>
      </c>
      <c r="BU489" s="467" t="s">
        <v>147</v>
      </c>
      <c r="BV489" s="571"/>
      <c r="BW489" s="573"/>
    </row>
    <row r="490" spans="2:75" ht="15.75" thickBot="1" x14ac:dyDescent="0.3">
      <c r="B490" s="423" t="s">
        <v>1</v>
      </c>
      <c r="C490" s="265">
        <v>0</v>
      </c>
      <c r="D490" s="265">
        <v>1</v>
      </c>
      <c r="E490" s="265">
        <v>1</v>
      </c>
      <c r="F490" s="265">
        <v>328</v>
      </c>
      <c r="G490" s="265">
        <v>252</v>
      </c>
      <c r="H490" s="265">
        <v>580</v>
      </c>
      <c r="I490" s="265">
        <v>1849</v>
      </c>
      <c r="J490" s="265">
        <v>1284</v>
      </c>
      <c r="K490" s="265">
        <v>3133</v>
      </c>
      <c r="L490" s="265">
        <v>4187</v>
      </c>
      <c r="M490" s="265">
        <v>2605</v>
      </c>
      <c r="N490" s="265">
        <v>6792</v>
      </c>
      <c r="O490" s="265">
        <v>5481</v>
      </c>
      <c r="P490" s="265">
        <v>3730</v>
      </c>
      <c r="Q490" s="265">
        <v>3</v>
      </c>
      <c r="R490" s="265">
        <v>9214</v>
      </c>
      <c r="S490" s="265">
        <v>6343</v>
      </c>
      <c r="T490" s="265">
        <v>4310</v>
      </c>
      <c r="U490" s="265">
        <v>10653</v>
      </c>
      <c r="V490" s="265">
        <v>5204</v>
      </c>
      <c r="W490" s="265">
        <v>3568</v>
      </c>
      <c r="X490" s="265">
        <v>1</v>
      </c>
      <c r="Y490" s="265">
        <v>8773</v>
      </c>
      <c r="Z490" s="265">
        <v>4738</v>
      </c>
      <c r="AA490" s="265">
        <v>3114</v>
      </c>
      <c r="AB490" s="265">
        <v>1</v>
      </c>
      <c r="AC490" s="265">
        <v>7853</v>
      </c>
      <c r="AD490" s="265">
        <v>4708</v>
      </c>
      <c r="AE490" s="265">
        <v>3282</v>
      </c>
      <c r="AF490" s="265">
        <v>4</v>
      </c>
      <c r="AG490" s="265">
        <v>7994</v>
      </c>
      <c r="AH490" s="265">
        <v>4415</v>
      </c>
      <c r="AI490" s="265">
        <v>3421</v>
      </c>
      <c r="AJ490" s="265">
        <v>3</v>
      </c>
      <c r="AK490" s="265">
        <v>7839</v>
      </c>
      <c r="AL490" s="265">
        <v>5204</v>
      </c>
      <c r="AM490" s="265">
        <v>4371</v>
      </c>
      <c r="AN490" s="265">
        <v>5</v>
      </c>
      <c r="AO490" s="265">
        <v>9580</v>
      </c>
      <c r="AP490" s="265">
        <v>5913</v>
      </c>
      <c r="AQ490" s="265">
        <v>5242</v>
      </c>
      <c r="AR490" s="265">
        <v>1</v>
      </c>
      <c r="AS490" s="265">
        <v>11156</v>
      </c>
      <c r="AT490" s="265">
        <v>6049</v>
      </c>
      <c r="AU490" s="265">
        <v>5822</v>
      </c>
      <c r="AV490" s="265">
        <v>3</v>
      </c>
      <c r="AW490" s="265">
        <v>11874</v>
      </c>
      <c r="AX490" s="265">
        <v>5759</v>
      </c>
      <c r="AY490" s="265">
        <v>5690</v>
      </c>
      <c r="AZ490" s="265">
        <v>4</v>
      </c>
      <c r="BA490" s="265">
        <v>11453</v>
      </c>
      <c r="BB490" s="265">
        <v>4971</v>
      </c>
      <c r="BC490" s="265">
        <v>4971</v>
      </c>
      <c r="BD490" s="265">
        <v>4</v>
      </c>
      <c r="BE490" s="265">
        <v>9946</v>
      </c>
      <c r="BF490" s="265">
        <v>4362</v>
      </c>
      <c r="BG490" s="265">
        <v>4478</v>
      </c>
      <c r="BH490" s="265">
        <v>6</v>
      </c>
      <c r="BI490" s="265">
        <v>8846</v>
      </c>
      <c r="BJ490" s="265">
        <v>3950</v>
      </c>
      <c r="BK490" s="265">
        <v>4449</v>
      </c>
      <c r="BL490" s="265">
        <v>2</v>
      </c>
      <c r="BM490" s="265">
        <v>8401</v>
      </c>
      <c r="BN490" s="265">
        <v>7908</v>
      </c>
      <c r="BO490" s="265">
        <v>10566</v>
      </c>
      <c r="BP490" s="265">
        <v>54</v>
      </c>
      <c r="BQ490" s="265">
        <v>18528</v>
      </c>
      <c r="BR490" s="265">
        <v>1</v>
      </c>
      <c r="BS490" s="265">
        <v>1</v>
      </c>
      <c r="BT490" s="265">
        <v>18</v>
      </c>
      <c r="BU490" s="265">
        <v>20</v>
      </c>
      <c r="BV490" s="265">
        <v>9</v>
      </c>
      <c r="BW490" s="468">
        <v>152645</v>
      </c>
    </row>
    <row r="491" spans="2:75" x14ac:dyDescent="0.25">
      <c r="B491" s="469" t="s">
        <v>71</v>
      </c>
      <c r="C491" s="470">
        <v>0</v>
      </c>
      <c r="D491" s="470">
        <v>0</v>
      </c>
      <c r="E491" s="470">
        <v>0</v>
      </c>
      <c r="F491" s="470">
        <v>0</v>
      </c>
      <c r="G491" s="470">
        <v>1</v>
      </c>
      <c r="H491" s="470">
        <v>1</v>
      </c>
      <c r="I491" s="470">
        <v>4</v>
      </c>
      <c r="J491" s="470">
        <v>4</v>
      </c>
      <c r="K491" s="470">
        <v>8</v>
      </c>
      <c r="L491" s="470">
        <v>14</v>
      </c>
      <c r="M491" s="470">
        <v>4</v>
      </c>
      <c r="N491" s="470">
        <v>18</v>
      </c>
      <c r="O491" s="470">
        <v>29</v>
      </c>
      <c r="P491" s="470">
        <v>11</v>
      </c>
      <c r="Q491" s="470">
        <v>0</v>
      </c>
      <c r="R491" s="470">
        <v>40</v>
      </c>
      <c r="S491" s="470">
        <v>12</v>
      </c>
      <c r="T491" s="470">
        <v>13</v>
      </c>
      <c r="U491" s="470">
        <v>25</v>
      </c>
      <c r="V491" s="470">
        <v>17</v>
      </c>
      <c r="W491" s="470">
        <v>16</v>
      </c>
      <c r="X491" s="470">
        <v>0</v>
      </c>
      <c r="Y491" s="470">
        <v>33</v>
      </c>
      <c r="Z491" s="470">
        <v>13</v>
      </c>
      <c r="AA491" s="470">
        <v>15</v>
      </c>
      <c r="AB491" s="470">
        <v>0</v>
      </c>
      <c r="AC491" s="470">
        <v>28</v>
      </c>
      <c r="AD491" s="470">
        <v>18</v>
      </c>
      <c r="AE491" s="470">
        <v>13</v>
      </c>
      <c r="AF491" s="470">
        <v>0</v>
      </c>
      <c r="AG491" s="470">
        <v>31</v>
      </c>
      <c r="AH491" s="470">
        <v>30</v>
      </c>
      <c r="AI491" s="470">
        <v>13</v>
      </c>
      <c r="AJ491" s="470">
        <v>0</v>
      </c>
      <c r="AK491" s="470">
        <v>43</v>
      </c>
      <c r="AL491" s="470">
        <v>21</v>
      </c>
      <c r="AM491" s="470">
        <v>23</v>
      </c>
      <c r="AN491" s="470">
        <v>0</v>
      </c>
      <c r="AO491" s="470">
        <v>44</v>
      </c>
      <c r="AP491" s="470">
        <v>32</v>
      </c>
      <c r="AQ491" s="470">
        <v>24</v>
      </c>
      <c r="AR491" s="470">
        <v>0</v>
      </c>
      <c r="AS491" s="470">
        <v>56</v>
      </c>
      <c r="AT491" s="470">
        <v>32</v>
      </c>
      <c r="AU491" s="470">
        <v>31</v>
      </c>
      <c r="AV491" s="470">
        <v>0</v>
      </c>
      <c r="AW491" s="470">
        <v>63</v>
      </c>
      <c r="AX491" s="470">
        <v>28</v>
      </c>
      <c r="AY491" s="470">
        <v>40</v>
      </c>
      <c r="AZ491" s="470">
        <v>0</v>
      </c>
      <c r="BA491" s="470">
        <v>68</v>
      </c>
      <c r="BB491" s="470">
        <v>43</v>
      </c>
      <c r="BC491" s="470">
        <v>33</v>
      </c>
      <c r="BD491" s="470">
        <v>0</v>
      </c>
      <c r="BE491" s="470">
        <v>76</v>
      </c>
      <c r="BF491" s="470">
        <v>48</v>
      </c>
      <c r="BG491" s="470">
        <v>41</v>
      </c>
      <c r="BH491" s="470">
        <v>0</v>
      </c>
      <c r="BI491" s="470">
        <v>89</v>
      </c>
      <c r="BJ491" s="470">
        <v>46</v>
      </c>
      <c r="BK491" s="470">
        <v>40</v>
      </c>
      <c r="BL491" s="470">
        <v>0</v>
      </c>
      <c r="BM491" s="470">
        <v>86</v>
      </c>
      <c r="BN491" s="470">
        <v>105</v>
      </c>
      <c r="BO491" s="470">
        <v>111</v>
      </c>
      <c r="BP491" s="470">
        <v>1</v>
      </c>
      <c r="BQ491" s="470">
        <v>217</v>
      </c>
      <c r="BR491" s="470">
        <v>0</v>
      </c>
      <c r="BS491" s="470">
        <v>0</v>
      </c>
      <c r="BT491" s="470">
        <v>0</v>
      </c>
      <c r="BU491" s="470">
        <v>0</v>
      </c>
      <c r="BV491" s="470">
        <v>0</v>
      </c>
      <c r="BW491" s="471">
        <v>926</v>
      </c>
    </row>
    <row r="492" spans="2:75" x14ac:dyDescent="0.25">
      <c r="B492" s="472" t="s">
        <v>72</v>
      </c>
      <c r="C492" s="473">
        <v>0</v>
      </c>
      <c r="D492" s="473">
        <v>0</v>
      </c>
      <c r="E492" s="473">
        <v>0</v>
      </c>
      <c r="F492" s="473">
        <v>0</v>
      </c>
      <c r="G492" s="473">
        <v>1</v>
      </c>
      <c r="H492" s="473">
        <v>1</v>
      </c>
      <c r="I492" s="473">
        <v>2</v>
      </c>
      <c r="J492" s="473">
        <v>7</v>
      </c>
      <c r="K492" s="473">
        <v>9</v>
      </c>
      <c r="L492" s="473">
        <v>15</v>
      </c>
      <c r="M492" s="473">
        <v>7</v>
      </c>
      <c r="N492" s="473">
        <v>22</v>
      </c>
      <c r="O492" s="473">
        <v>4</v>
      </c>
      <c r="P492" s="473">
        <v>3</v>
      </c>
      <c r="Q492" s="473">
        <v>0</v>
      </c>
      <c r="R492" s="473">
        <v>7</v>
      </c>
      <c r="S492" s="473">
        <v>14</v>
      </c>
      <c r="T492" s="473">
        <v>2</v>
      </c>
      <c r="U492" s="473">
        <v>16</v>
      </c>
      <c r="V492" s="473">
        <v>8</v>
      </c>
      <c r="W492" s="473">
        <v>7</v>
      </c>
      <c r="X492" s="473">
        <v>0</v>
      </c>
      <c r="Y492" s="473">
        <v>15</v>
      </c>
      <c r="Z492" s="473">
        <v>7</v>
      </c>
      <c r="AA492" s="473">
        <v>6</v>
      </c>
      <c r="AB492" s="473">
        <v>0</v>
      </c>
      <c r="AC492" s="473">
        <v>13</v>
      </c>
      <c r="AD492" s="473">
        <v>4</v>
      </c>
      <c r="AE492" s="473">
        <v>8</v>
      </c>
      <c r="AF492" s="473">
        <v>0</v>
      </c>
      <c r="AG492" s="473">
        <v>12</v>
      </c>
      <c r="AH492" s="473">
        <v>4</v>
      </c>
      <c r="AI492" s="473">
        <v>6</v>
      </c>
      <c r="AJ492" s="473">
        <v>0</v>
      </c>
      <c r="AK492" s="473">
        <v>10</v>
      </c>
      <c r="AL492" s="473">
        <v>6</v>
      </c>
      <c r="AM492" s="473">
        <v>5</v>
      </c>
      <c r="AN492" s="473">
        <v>0</v>
      </c>
      <c r="AO492" s="473">
        <v>11</v>
      </c>
      <c r="AP492" s="473">
        <v>7</v>
      </c>
      <c r="AQ492" s="473">
        <v>7</v>
      </c>
      <c r="AR492" s="473">
        <v>0</v>
      </c>
      <c r="AS492" s="473">
        <v>14</v>
      </c>
      <c r="AT492" s="473">
        <v>8</v>
      </c>
      <c r="AU492" s="473">
        <v>10</v>
      </c>
      <c r="AV492" s="473">
        <v>0</v>
      </c>
      <c r="AW492" s="473">
        <v>18</v>
      </c>
      <c r="AX492" s="473">
        <v>3</v>
      </c>
      <c r="AY492" s="473">
        <v>4</v>
      </c>
      <c r="AZ492" s="473">
        <v>0</v>
      </c>
      <c r="BA492" s="473">
        <v>7</v>
      </c>
      <c r="BB492" s="473">
        <v>4</v>
      </c>
      <c r="BC492" s="473">
        <v>7</v>
      </c>
      <c r="BD492" s="473">
        <v>0</v>
      </c>
      <c r="BE492" s="473">
        <v>11</v>
      </c>
      <c r="BF492" s="473">
        <v>8</v>
      </c>
      <c r="BG492" s="473">
        <v>8</v>
      </c>
      <c r="BH492" s="473">
        <v>0</v>
      </c>
      <c r="BI492" s="473">
        <v>16</v>
      </c>
      <c r="BJ492" s="473">
        <v>9</v>
      </c>
      <c r="BK492" s="473">
        <v>6</v>
      </c>
      <c r="BL492" s="473">
        <v>0</v>
      </c>
      <c r="BM492" s="473">
        <v>15</v>
      </c>
      <c r="BN492" s="473">
        <v>19</v>
      </c>
      <c r="BO492" s="473">
        <v>26</v>
      </c>
      <c r="BP492" s="473">
        <v>0</v>
      </c>
      <c r="BQ492" s="473">
        <v>45</v>
      </c>
      <c r="BR492" s="473">
        <v>0</v>
      </c>
      <c r="BS492" s="473">
        <v>0</v>
      </c>
      <c r="BT492" s="473">
        <v>0</v>
      </c>
      <c r="BU492" s="473">
        <v>0</v>
      </c>
      <c r="BV492" s="473">
        <v>0</v>
      </c>
      <c r="BW492" s="474">
        <v>242</v>
      </c>
    </row>
    <row r="493" spans="2:75" x14ac:dyDescent="0.25">
      <c r="B493" s="472" t="s">
        <v>277</v>
      </c>
      <c r="C493" s="473">
        <v>0</v>
      </c>
      <c r="D493" s="473">
        <v>0</v>
      </c>
      <c r="E493" s="473">
        <v>0</v>
      </c>
      <c r="F493" s="473">
        <v>0</v>
      </c>
      <c r="G493" s="473">
        <v>0</v>
      </c>
      <c r="H493" s="473">
        <v>0</v>
      </c>
      <c r="I493" s="473">
        <v>3</v>
      </c>
      <c r="J493" s="473">
        <v>5</v>
      </c>
      <c r="K493" s="473">
        <v>8</v>
      </c>
      <c r="L493" s="473">
        <v>13</v>
      </c>
      <c r="M493" s="473">
        <v>7</v>
      </c>
      <c r="N493" s="473">
        <v>20</v>
      </c>
      <c r="O493" s="473">
        <v>31</v>
      </c>
      <c r="P493" s="473">
        <v>18</v>
      </c>
      <c r="Q493" s="473">
        <v>1</v>
      </c>
      <c r="R493" s="473">
        <v>50</v>
      </c>
      <c r="S493" s="473">
        <v>24</v>
      </c>
      <c r="T493" s="473">
        <v>14</v>
      </c>
      <c r="U493" s="473">
        <v>38</v>
      </c>
      <c r="V493" s="473">
        <v>27</v>
      </c>
      <c r="W493" s="473">
        <v>5</v>
      </c>
      <c r="X493" s="473">
        <v>0</v>
      </c>
      <c r="Y493" s="473">
        <v>32</v>
      </c>
      <c r="Z493" s="473">
        <v>13</v>
      </c>
      <c r="AA493" s="473">
        <v>9</v>
      </c>
      <c r="AB493" s="473">
        <v>0</v>
      </c>
      <c r="AC493" s="473">
        <v>22</v>
      </c>
      <c r="AD493" s="473">
        <v>5</v>
      </c>
      <c r="AE493" s="473">
        <v>5</v>
      </c>
      <c r="AF493" s="473">
        <v>0</v>
      </c>
      <c r="AG493" s="473">
        <v>10</v>
      </c>
      <c r="AH493" s="473">
        <v>9</v>
      </c>
      <c r="AI493" s="473">
        <v>8</v>
      </c>
      <c r="AJ493" s="473">
        <v>0</v>
      </c>
      <c r="AK493" s="473">
        <v>17</v>
      </c>
      <c r="AL493" s="473">
        <v>16</v>
      </c>
      <c r="AM493" s="473">
        <v>7</v>
      </c>
      <c r="AN493" s="473">
        <v>0</v>
      </c>
      <c r="AO493" s="473">
        <v>23</v>
      </c>
      <c r="AP493" s="473">
        <v>14</v>
      </c>
      <c r="AQ493" s="473">
        <v>13</v>
      </c>
      <c r="AR493" s="473">
        <v>0</v>
      </c>
      <c r="AS493" s="473">
        <v>27</v>
      </c>
      <c r="AT493" s="473">
        <v>19</v>
      </c>
      <c r="AU493" s="473">
        <v>11</v>
      </c>
      <c r="AV493" s="473">
        <v>0</v>
      </c>
      <c r="AW493" s="473">
        <v>30</v>
      </c>
      <c r="AX493" s="473">
        <v>10</v>
      </c>
      <c r="AY493" s="473">
        <v>22</v>
      </c>
      <c r="AZ493" s="473">
        <v>0</v>
      </c>
      <c r="BA493" s="473">
        <v>32</v>
      </c>
      <c r="BB493" s="473">
        <v>19</v>
      </c>
      <c r="BC493" s="473">
        <v>18</v>
      </c>
      <c r="BD493" s="473">
        <v>0</v>
      </c>
      <c r="BE493" s="473">
        <v>37</v>
      </c>
      <c r="BF493" s="473">
        <v>18</v>
      </c>
      <c r="BG493" s="473">
        <v>11</v>
      </c>
      <c r="BH493" s="473">
        <v>0</v>
      </c>
      <c r="BI493" s="473">
        <v>29</v>
      </c>
      <c r="BJ493" s="473">
        <v>19</v>
      </c>
      <c r="BK493" s="473">
        <v>12</v>
      </c>
      <c r="BL493" s="473">
        <v>0</v>
      </c>
      <c r="BM493" s="473">
        <v>31</v>
      </c>
      <c r="BN493" s="473">
        <v>28</v>
      </c>
      <c r="BO493" s="473">
        <v>20</v>
      </c>
      <c r="BP493" s="473">
        <v>0</v>
      </c>
      <c r="BQ493" s="473">
        <v>48</v>
      </c>
      <c r="BR493" s="473">
        <v>0</v>
      </c>
      <c r="BS493" s="473">
        <v>0</v>
      </c>
      <c r="BT493" s="473">
        <v>0</v>
      </c>
      <c r="BU493" s="473">
        <v>0</v>
      </c>
      <c r="BV493" s="473">
        <v>0</v>
      </c>
      <c r="BW493" s="474">
        <v>454</v>
      </c>
    </row>
    <row r="494" spans="2:75" x14ac:dyDescent="0.25">
      <c r="B494" s="472" t="s">
        <v>73</v>
      </c>
      <c r="C494" s="473">
        <v>0</v>
      </c>
      <c r="D494" s="473">
        <v>0</v>
      </c>
      <c r="E494" s="473">
        <v>0</v>
      </c>
      <c r="F494" s="473">
        <v>0</v>
      </c>
      <c r="G494" s="473">
        <v>2</v>
      </c>
      <c r="H494" s="473">
        <v>2</v>
      </c>
      <c r="I494" s="473">
        <v>9</v>
      </c>
      <c r="J494" s="473">
        <v>5</v>
      </c>
      <c r="K494" s="473">
        <v>14</v>
      </c>
      <c r="L494" s="473">
        <v>17</v>
      </c>
      <c r="M494" s="473">
        <v>6</v>
      </c>
      <c r="N494" s="473">
        <v>23</v>
      </c>
      <c r="O494" s="473">
        <v>39</v>
      </c>
      <c r="P494" s="473">
        <v>18</v>
      </c>
      <c r="Q494" s="473">
        <v>0</v>
      </c>
      <c r="R494" s="473">
        <v>57</v>
      </c>
      <c r="S494" s="473">
        <v>38</v>
      </c>
      <c r="T494" s="473">
        <v>22</v>
      </c>
      <c r="U494" s="473">
        <v>60</v>
      </c>
      <c r="V494" s="473">
        <v>20</v>
      </c>
      <c r="W494" s="473">
        <v>8</v>
      </c>
      <c r="X494" s="473">
        <v>0</v>
      </c>
      <c r="Y494" s="473">
        <v>28</v>
      </c>
      <c r="Z494" s="473">
        <v>23</v>
      </c>
      <c r="AA494" s="473">
        <v>11</v>
      </c>
      <c r="AB494" s="473">
        <v>0</v>
      </c>
      <c r="AC494" s="473">
        <v>34</v>
      </c>
      <c r="AD494" s="473">
        <v>22</v>
      </c>
      <c r="AE494" s="473">
        <v>13</v>
      </c>
      <c r="AF494" s="473">
        <v>0</v>
      </c>
      <c r="AG494" s="473">
        <v>35</v>
      </c>
      <c r="AH494" s="473">
        <v>18</v>
      </c>
      <c r="AI494" s="473">
        <v>14</v>
      </c>
      <c r="AJ494" s="473">
        <v>0</v>
      </c>
      <c r="AK494" s="473">
        <v>32</v>
      </c>
      <c r="AL494" s="473">
        <v>20</v>
      </c>
      <c r="AM494" s="473">
        <v>22</v>
      </c>
      <c r="AN494" s="473">
        <v>0</v>
      </c>
      <c r="AO494" s="473">
        <v>42</v>
      </c>
      <c r="AP494" s="473">
        <v>30</v>
      </c>
      <c r="AQ494" s="473">
        <v>13</v>
      </c>
      <c r="AR494" s="473">
        <v>0</v>
      </c>
      <c r="AS494" s="473">
        <v>43</v>
      </c>
      <c r="AT494" s="473">
        <v>34</v>
      </c>
      <c r="AU494" s="473">
        <v>15</v>
      </c>
      <c r="AV494" s="473">
        <v>0</v>
      </c>
      <c r="AW494" s="473">
        <v>49</v>
      </c>
      <c r="AX494" s="473">
        <v>29</v>
      </c>
      <c r="AY494" s="473">
        <v>13</v>
      </c>
      <c r="AZ494" s="473">
        <v>0</v>
      </c>
      <c r="BA494" s="473">
        <v>42</v>
      </c>
      <c r="BB494" s="473">
        <v>31</v>
      </c>
      <c r="BC494" s="473">
        <v>25</v>
      </c>
      <c r="BD494" s="473">
        <v>0</v>
      </c>
      <c r="BE494" s="473">
        <v>56</v>
      </c>
      <c r="BF494" s="473">
        <v>34</v>
      </c>
      <c r="BG494" s="473">
        <v>27</v>
      </c>
      <c r="BH494" s="473">
        <v>0</v>
      </c>
      <c r="BI494" s="473">
        <v>61</v>
      </c>
      <c r="BJ494" s="473">
        <v>28</v>
      </c>
      <c r="BK494" s="473">
        <v>25</v>
      </c>
      <c r="BL494" s="473">
        <v>0</v>
      </c>
      <c r="BM494" s="473">
        <v>53</v>
      </c>
      <c r="BN494" s="473">
        <v>59</v>
      </c>
      <c r="BO494" s="473">
        <v>61</v>
      </c>
      <c r="BP494" s="473">
        <v>0</v>
      </c>
      <c r="BQ494" s="473">
        <v>120</v>
      </c>
      <c r="BR494" s="473">
        <v>0</v>
      </c>
      <c r="BS494" s="473">
        <v>0</v>
      </c>
      <c r="BT494" s="473">
        <v>0</v>
      </c>
      <c r="BU494" s="473">
        <v>0</v>
      </c>
      <c r="BV494" s="473">
        <v>0</v>
      </c>
      <c r="BW494" s="474">
        <v>751</v>
      </c>
    </row>
    <row r="495" spans="2:75" x14ac:dyDescent="0.25">
      <c r="B495" s="472" t="s">
        <v>74</v>
      </c>
      <c r="C495" s="473">
        <v>0</v>
      </c>
      <c r="D495" s="473">
        <v>0</v>
      </c>
      <c r="E495" s="473">
        <v>0</v>
      </c>
      <c r="F495" s="473">
        <v>0</v>
      </c>
      <c r="G495" s="473">
        <v>0</v>
      </c>
      <c r="H495" s="473">
        <v>0</v>
      </c>
      <c r="I495" s="473">
        <v>1</v>
      </c>
      <c r="J495" s="473">
        <v>1</v>
      </c>
      <c r="K495" s="473">
        <v>2</v>
      </c>
      <c r="L495" s="473">
        <v>2</v>
      </c>
      <c r="M495" s="473">
        <v>1</v>
      </c>
      <c r="N495" s="473">
        <v>3</v>
      </c>
      <c r="O495" s="473">
        <v>2</v>
      </c>
      <c r="P495" s="473">
        <v>2</v>
      </c>
      <c r="Q495" s="473">
        <v>0</v>
      </c>
      <c r="R495" s="473">
        <v>4</v>
      </c>
      <c r="S495" s="473">
        <v>3</v>
      </c>
      <c r="T495" s="473">
        <v>2</v>
      </c>
      <c r="U495" s="473">
        <v>5</v>
      </c>
      <c r="V495" s="473">
        <v>8</v>
      </c>
      <c r="W495" s="473">
        <v>0</v>
      </c>
      <c r="X495" s="473">
        <v>0</v>
      </c>
      <c r="Y495" s="473">
        <v>8</v>
      </c>
      <c r="Z495" s="473">
        <v>4</v>
      </c>
      <c r="AA495" s="473">
        <v>0</v>
      </c>
      <c r="AB495" s="473">
        <v>0</v>
      </c>
      <c r="AC495" s="473">
        <v>4</v>
      </c>
      <c r="AD495" s="473">
        <v>5</v>
      </c>
      <c r="AE495" s="473">
        <v>5</v>
      </c>
      <c r="AF495" s="473">
        <v>0</v>
      </c>
      <c r="AG495" s="473">
        <v>10</v>
      </c>
      <c r="AH495" s="473">
        <v>6</v>
      </c>
      <c r="AI495" s="473">
        <v>3</v>
      </c>
      <c r="AJ495" s="473">
        <v>0</v>
      </c>
      <c r="AK495" s="473">
        <v>9</v>
      </c>
      <c r="AL495" s="473">
        <v>7</v>
      </c>
      <c r="AM495" s="473">
        <v>6</v>
      </c>
      <c r="AN495" s="473">
        <v>0</v>
      </c>
      <c r="AO495" s="473">
        <v>13</v>
      </c>
      <c r="AP495" s="473">
        <v>7</v>
      </c>
      <c r="AQ495" s="473">
        <v>3</v>
      </c>
      <c r="AR495" s="473">
        <v>0</v>
      </c>
      <c r="AS495" s="473">
        <v>10</v>
      </c>
      <c r="AT495" s="473">
        <v>8</v>
      </c>
      <c r="AU495" s="473">
        <v>6</v>
      </c>
      <c r="AV495" s="473">
        <v>0</v>
      </c>
      <c r="AW495" s="473">
        <v>14</v>
      </c>
      <c r="AX495" s="473">
        <v>6</v>
      </c>
      <c r="AY495" s="473">
        <v>10</v>
      </c>
      <c r="AZ495" s="473">
        <v>0</v>
      </c>
      <c r="BA495" s="473">
        <v>16</v>
      </c>
      <c r="BB495" s="473">
        <v>12</v>
      </c>
      <c r="BC495" s="473">
        <v>6</v>
      </c>
      <c r="BD495" s="473">
        <v>0</v>
      </c>
      <c r="BE495" s="473">
        <v>18</v>
      </c>
      <c r="BF495" s="473">
        <v>2</v>
      </c>
      <c r="BG495" s="473">
        <v>3</v>
      </c>
      <c r="BH495" s="473">
        <v>0</v>
      </c>
      <c r="BI495" s="473">
        <v>5</v>
      </c>
      <c r="BJ495" s="473">
        <v>3</v>
      </c>
      <c r="BK495" s="473">
        <v>6</v>
      </c>
      <c r="BL495" s="473">
        <v>0</v>
      </c>
      <c r="BM495" s="473">
        <v>9</v>
      </c>
      <c r="BN495" s="473">
        <v>12</v>
      </c>
      <c r="BO495" s="473">
        <v>17</v>
      </c>
      <c r="BP495" s="473">
        <v>0</v>
      </c>
      <c r="BQ495" s="473">
        <v>29</v>
      </c>
      <c r="BR495" s="473">
        <v>0</v>
      </c>
      <c r="BS495" s="473">
        <v>0</v>
      </c>
      <c r="BT495" s="473">
        <v>0</v>
      </c>
      <c r="BU495" s="473">
        <v>0</v>
      </c>
      <c r="BV495" s="473">
        <v>0</v>
      </c>
      <c r="BW495" s="474">
        <v>159</v>
      </c>
    </row>
    <row r="496" spans="2:75" x14ac:dyDescent="0.25">
      <c r="B496" s="472" t="s">
        <v>75</v>
      </c>
      <c r="C496" s="473">
        <v>0</v>
      </c>
      <c r="D496" s="473">
        <v>0</v>
      </c>
      <c r="E496" s="473">
        <v>0</v>
      </c>
      <c r="F496" s="473">
        <v>7</v>
      </c>
      <c r="G496" s="473">
        <v>5</v>
      </c>
      <c r="H496" s="473">
        <v>12</v>
      </c>
      <c r="I496" s="473">
        <v>17</v>
      </c>
      <c r="J496" s="473">
        <v>14</v>
      </c>
      <c r="K496" s="473">
        <v>31</v>
      </c>
      <c r="L496" s="473">
        <v>62</v>
      </c>
      <c r="M496" s="473">
        <v>29</v>
      </c>
      <c r="N496" s="473">
        <v>91</v>
      </c>
      <c r="O496" s="473">
        <v>55</v>
      </c>
      <c r="P496" s="473">
        <v>46</v>
      </c>
      <c r="Q496" s="473">
        <v>0</v>
      </c>
      <c r="R496" s="473">
        <v>101</v>
      </c>
      <c r="S496" s="473">
        <v>40</v>
      </c>
      <c r="T496" s="473">
        <v>31</v>
      </c>
      <c r="U496" s="473">
        <v>71</v>
      </c>
      <c r="V496" s="473">
        <v>52</v>
      </c>
      <c r="W496" s="473">
        <v>39</v>
      </c>
      <c r="X496" s="473">
        <v>0</v>
      </c>
      <c r="Y496" s="473">
        <v>91</v>
      </c>
      <c r="Z496" s="473">
        <v>36</v>
      </c>
      <c r="AA496" s="473">
        <v>29</v>
      </c>
      <c r="AB496" s="473">
        <v>0</v>
      </c>
      <c r="AC496" s="473">
        <v>65</v>
      </c>
      <c r="AD496" s="473">
        <v>43</v>
      </c>
      <c r="AE496" s="473">
        <v>28</v>
      </c>
      <c r="AF496" s="473">
        <v>0</v>
      </c>
      <c r="AG496" s="473">
        <v>71</v>
      </c>
      <c r="AH496" s="473">
        <v>39</v>
      </c>
      <c r="AI496" s="473">
        <v>35</v>
      </c>
      <c r="AJ496" s="473">
        <v>0</v>
      </c>
      <c r="AK496" s="473">
        <v>74</v>
      </c>
      <c r="AL496" s="473">
        <v>51</v>
      </c>
      <c r="AM496" s="473">
        <v>31</v>
      </c>
      <c r="AN496" s="473">
        <v>0</v>
      </c>
      <c r="AO496" s="473">
        <v>82</v>
      </c>
      <c r="AP496" s="473">
        <v>60</v>
      </c>
      <c r="AQ496" s="473">
        <v>34</v>
      </c>
      <c r="AR496" s="473">
        <v>0</v>
      </c>
      <c r="AS496" s="473">
        <v>94</v>
      </c>
      <c r="AT496" s="473">
        <v>52</v>
      </c>
      <c r="AU496" s="473">
        <v>39</v>
      </c>
      <c r="AV496" s="473">
        <v>0</v>
      </c>
      <c r="AW496" s="473">
        <v>91</v>
      </c>
      <c r="AX496" s="473">
        <v>45</v>
      </c>
      <c r="AY496" s="473">
        <v>34</v>
      </c>
      <c r="AZ496" s="473">
        <v>0</v>
      </c>
      <c r="BA496" s="473">
        <v>79</v>
      </c>
      <c r="BB496" s="473">
        <v>40</v>
      </c>
      <c r="BC496" s="473">
        <v>16</v>
      </c>
      <c r="BD496" s="473">
        <v>0</v>
      </c>
      <c r="BE496" s="473">
        <v>56</v>
      </c>
      <c r="BF496" s="473">
        <v>34</v>
      </c>
      <c r="BG496" s="473">
        <v>19</v>
      </c>
      <c r="BH496" s="473">
        <v>0</v>
      </c>
      <c r="BI496" s="473">
        <v>53</v>
      </c>
      <c r="BJ496" s="473">
        <v>30</v>
      </c>
      <c r="BK496" s="473">
        <v>18</v>
      </c>
      <c r="BL496" s="473">
        <v>0</v>
      </c>
      <c r="BM496" s="473">
        <v>48</v>
      </c>
      <c r="BN496" s="473">
        <v>47</v>
      </c>
      <c r="BO496" s="473">
        <v>69</v>
      </c>
      <c r="BP496" s="473">
        <v>0</v>
      </c>
      <c r="BQ496" s="473">
        <v>116</v>
      </c>
      <c r="BR496" s="473">
        <v>0</v>
      </c>
      <c r="BS496" s="473">
        <v>0</v>
      </c>
      <c r="BT496" s="473">
        <v>0</v>
      </c>
      <c r="BU496" s="473">
        <v>0</v>
      </c>
      <c r="BV496" s="473">
        <v>0</v>
      </c>
      <c r="BW496" s="474">
        <v>1226</v>
      </c>
    </row>
    <row r="497" spans="2:75" x14ac:dyDescent="0.25">
      <c r="B497" s="472" t="s">
        <v>76</v>
      </c>
      <c r="C497" s="473">
        <v>0</v>
      </c>
      <c r="D497" s="473">
        <v>0</v>
      </c>
      <c r="E497" s="473">
        <v>0</v>
      </c>
      <c r="F497" s="473">
        <v>1</v>
      </c>
      <c r="G497" s="473">
        <v>0</v>
      </c>
      <c r="H497" s="473">
        <v>1</v>
      </c>
      <c r="I497" s="473">
        <v>7</v>
      </c>
      <c r="J497" s="473">
        <v>4</v>
      </c>
      <c r="K497" s="473">
        <v>11</v>
      </c>
      <c r="L497" s="473">
        <v>7</v>
      </c>
      <c r="M497" s="473">
        <v>5</v>
      </c>
      <c r="N497" s="473">
        <v>12</v>
      </c>
      <c r="O497" s="473">
        <v>22</v>
      </c>
      <c r="P497" s="473">
        <v>13</v>
      </c>
      <c r="Q497" s="473">
        <v>0</v>
      </c>
      <c r="R497" s="473">
        <v>35</v>
      </c>
      <c r="S497" s="473">
        <v>41</v>
      </c>
      <c r="T497" s="473">
        <v>31</v>
      </c>
      <c r="U497" s="473">
        <v>72</v>
      </c>
      <c r="V497" s="473">
        <v>22</v>
      </c>
      <c r="W497" s="473">
        <v>19</v>
      </c>
      <c r="X497" s="473">
        <v>0</v>
      </c>
      <c r="Y497" s="473">
        <v>41</v>
      </c>
      <c r="Z497" s="473">
        <v>17</v>
      </c>
      <c r="AA497" s="473">
        <v>17</v>
      </c>
      <c r="AB497" s="473">
        <v>0</v>
      </c>
      <c r="AC497" s="473">
        <v>34</v>
      </c>
      <c r="AD497" s="473">
        <v>15</v>
      </c>
      <c r="AE497" s="473">
        <v>20</v>
      </c>
      <c r="AF497" s="473">
        <v>0</v>
      </c>
      <c r="AG497" s="473">
        <v>35</v>
      </c>
      <c r="AH497" s="473">
        <v>22</v>
      </c>
      <c r="AI497" s="473">
        <v>21</v>
      </c>
      <c r="AJ497" s="473">
        <v>0</v>
      </c>
      <c r="AK497" s="473">
        <v>43</v>
      </c>
      <c r="AL497" s="473">
        <v>32</v>
      </c>
      <c r="AM497" s="473">
        <v>22</v>
      </c>
      <c r="AN497" s="473">
        <v>0</v>
      </c>
      <c r="AO497" s="473">
        <v>54</v>
      </c>
      <c r="AP497" s="473">
        <v>31</v>
      </c>
      <c r="AQ497" s="473">
        <v>27</v>
      </c>
      <c r="AR497" s="473">
        <v>0</v>
      </c>
      <c r="AS497" s="473">
        <v>58</v>
      </c>
      <c r="AT497" s="473">
        <v>23</v>
      </c>
      <c r="AU497" s="473">
        <v>38</v>
      </c>
      <c r="AV497" s="473">
        <v>0</v>
      </c>
      <c r="AW497" s="473">
        <v>61</v>
      </c>
      <c r="AX497" s="473">
        <v>36</v>
      </c>
      <c r="AY497" s="473">
        <v>23</v>
      </c>
      <c r="AZ497" s="473">
        <v>0</v>
      </c>
      <c r="BA497" s="473">
        <v>59</v>
      </c>
      <c r="BB497" s="473">
        <v>32</v>
      </c>
      <c r="BC497" s="473">
        <v>20</v>
      </c>
      <c r="BD497" s="473">
        <v>0</v>
      </c>
      <c r="BE497" s="473">
        <v>52</v>
      </c>
      <c r="BF497" s="473">
        <v>29</v>
      </c>
      <c r="BG497" s="473">
        <v>31</v>
      </c>
      <c r="BH497" s="473">
        <v>0</v>
      </c>
      <c r="BI497" s="473">
        <v>60</v>
      </c>
      <c r="BJ497" s="473">
        <v>35</v>
      </c>
      <c r="BK497" s="473">
        <v>32</v>
      </c>
      <c r="BL497" s="473">
        <v>0</v>
      </c>
      <c r="BM497" s="473">
        <v>67</v>
      </c>
      <c r="BN497" s="473">
        <v>108</v>
      </c>
      <c r="BO497" s="473">
        <v>126</v>
      </c>
      <c r="BP497" s="473">
        <v>0</v>
      </c>
      <c r="BQ497" s="473">
        <v>234</v>
      </c>
      <c r="BR497" s="473">
        <v>0</v>
      </c>
      <c r="BS497" s="473">
        <v>0</v>
      </c>
      <c r="BT497" s="473">
        <v>0</v>
      </c>
      <c r="BU497" s="473">
        <v>0</v>
      </c>
      <c r="BV497" s="473">
        <v>0</v>
      </c>
      <c r="BW497" s="474">
        <v>929</v>
      </c>
    </row>
    <row r="498" spans="2:75" x14ac:dyDescent="0.25">
      <c r="B498" s="472" t="s">
        <v>77</v>
      </c>
      <c r="C498" s="473">
        <v>0</v>
      </c>
      <c r="D498" s="473">
        <v>0</v>
      </c>
      <c r="E498" s="473">
        <v>0</v>
      </c>
      <c r="F498" s="473">
        <v>2</v>
      </c>
      <c r="G498" s="473">
        <v>1</v>
      </c>
      <c r="H498" s="473">
        <v>3</v>
      </c>
      <c r="I498" s="473">
        <v>6</v>
      </c>
      <c r="J498" s="473">
        <v>3</v>
      </c>
      <c r="K498" s="473">
        <v>9</v>
      </c>
      <c r="L498" s="473">
        <v>21</v>
      </c>
      <c r="M498" s="473">
        <v>17</v>
      </c>
      <c r="N498" s="473">
        <v>38</v>
      </c>
      <c r="O498" s="473">
        <v>17</v>
      </c>
      <c r="P498" s="473">
        <v>14</v>
      </c>
      <c r="Q498" s="473">
        <v>0</v>
      </c>
      <c r="R498" s="473">
        <v>31</v>
      </c>
      <c r="S498" s="473">
        <v>19</v>
      </c>
      <c r="T498" s="473">
        <v>6</v>
      </c>
      <c r="U498" s="473">
        <v>25</v>
      </c>
      <c r="V498" s="473">
        <v>11</v>
      </c>
      <c r="W498" s="473">
        <v>9</v>
      </c>
      <c r="X498" s="473">
        <v>0</v>
      </c>
      <c r="Y498" s="473">
        <v>20</v>
      </c>
      <c r="Z498" s="473">
        <v>18</v>
      </c>
      <c r="AA498" s="473">
        <v>4</v>
      </c>
      <c r="AB498" s="473">
        <v>0</v>
      </c>
      <c r="AC498" s="473">
        <v>22</v>
      </c>
      <c r="AD498" s="473">
        <v>12</v>
      </c>
      <c r="AE498" s="473">
        <v>3</v>
      </c>
      <c r="AF498" s="473">
        <v>0</v>
      </c>
      <c r="AG498" s="473">
        <v>15</v>
      </c>
      <c r="AH498" s="473">
        <v>10</v>
      </c>
      <c r="AI498" s="473">
        <v>3</v>
      </c>
      <c r="AJ498" s="473">
        <v>0</v>
      </c>
      <c r="AK498" s="473">
        <v>13</v>
      </c>
      <c r="AL498" s="473">
        <v>17</v>
      </c>
      <c r="AM498" s="473">
        <v>7</v>
      </c>
      <c r="AN498" s="473">
        <v>0</v>
      </c>
      <c r="AO498" s="473">
        <v>24</v>
      </c>
      <c r="AP498" s="473">
        <v>13</v>
      </c>
      <c r="AQ498" s="473">
        <v>10</v>
      </c>
      <c r="AR498" s="473">
        <v>0</v>
      </c>
      <c r="AS498" s="473">
        <v>23</v>
      </c>
      <c r="AT498" s="473">
        <v>16</v>
      </c>
      <c r="AU498" s="473">
        <v>11</v>
      </c>
      <c r="AV498" s="473">
        <v>0</v>
      </c>
      <c r="AW498" s="473">
        <v>27</v>
      </c>
      <c r="AX498" s="473">
        <v>8</v>
      </c>
      <c r="AY498" s="473">
        <v>9</v>
      </c>
      <c r="AZ498" s="473">
        <v>0</v>
      </c>
      <c r="BA498" s="473">
        <v>17</v>
      </c>
      <c r="BB498" s="473">
        <v>7</v>
      </c>
      <c r="BC498" s="473">
        <v>11</v>
      </c>
      <c r="BD498" s="473">
        <v>0</v>
      </c>
      <c r="BE498" s="473">
        <v>18</v>
      </c>
      <c r="BF498" s="473">
        <v>7</v>
      </c>
      <c r="BG498" s="473">
        <v>5</v>
      </c>
      <c r="BH498" s="473">
        <v>0</v>
      </c>
      <c r="BI498" s="473">
        <v>12</v>
      </c>
      <c r="BJ498" s="473">
        <v>9</v>
      </c>
      <c r="BK498" s="473">
        <v>2</v>
      </c>
      <c r="BL498" s="473">
        <v>0</v>
      </c>
      <c r="BM498" s="473">
        <v>11</v>
      </c>
      <c r="BN498" s="473">
        <v>12</v>
      </c>
      <c r="BO498" s="473">
        <v>16</v>
      </c>
      <c r="BP498" s="473">
        <v>0</v>
      </c>
      <c r="BQ498" s="473">
        <v>28</v>
      </c>
      <c r="BR498" s="473">
        <v>0</v>
      </c>
      <c r="BS498" s="473">
        <v>0</v>
      </c>
      <c r="BT498" s="473">
        <v>0</v>
      </c>
      <c r="BU498" s="473">
        <v>0</v>
      </c>
      <c r="BV498" s="473">
        <v>0</v>
      </c>
      <c r="BW498" s="474">
        <v>336</v>
      </c>
    </row>
    <row r="499" spans="2:75" x14ac:dyDescent="0.25">
      <c r="B499" s="472" t="s">
        <v>78</v>
      </c>
      <c r="C499" s="473">
        <v>0</v>
      </c>
      <c r="D499" s="473">
        <v>0</v>
      </c>
      <c r="E499" s="473">
        <v>0</v>
      </c>
      <c r="F499" s="473">
        <v>1</v>
      </c>
      <c r="G499" s="473">
        <v>0</v>
      </c>
      <c r="H499" s="473">
        <v>1</v>
      </c>
      <c r="I499" s="473">
        <v>12</v>
      </c>
      <c r="J499" s="473">
        <v>10</v>
      </c>
      <c r="K499" s="473">
        <v>22</v>
      </c>
      <c r="L499" s="473">
        <v>32</v>
      </c>
      <c r="M499" s="473">
        <v>25</v>
      </c>
      <c r="N499" s="473">
        <v>57</v>
      </c>
      <c r="O499" s="473">
        <v>54</v>
      </c>
      <c r="P499" s="473">
        <v>32</v>
      </c>
      <c r="Q499" s="473">
        <v>0</v>
      </c>
      <c r="R499" s="473">
        <v>86</v>
      </c>
      <c r="S499" s="473">
        <v>58</v>
      </c>
      <c r="T499" s="473">
        <v>30</v>
      </c>
      <c r="U499" s="473">
        <v>88</v>
      </c>
      <c r="V499" s="473">
        <v>34</v>
      </c>
      <c r="W499" s="473">
        <v>11</v>
      </c>
      <c r="X499" s="473">
        <v>0</v>
      </c>
      <c r="Y499" s="473">
        <v>45</v>
      </c>
      <c r="Z499" s="473">
        <v>32</v>
      </c>
      <c r="AA499" s="473">
        <v>25</v>
      </c>
      <c r="AB499" s="473">
        <v>0</v>
      </c>
      <c r="AC499" s="473">
        <v>57</v>
      </c>
      <c r="AD499" s="473">
        <v>23</v>
      </c>
      <c r="AE499" s="473">
        <v>23</v>
      </c>
      <c r="AF499" s="473">
        <v>0</v>
      </c>
      <c r="AG499" s="473">
        <v>46</v>
      </c>
      <c r="AH499" s="473">
        <v>36</v>
      </c>
      <c r="AI499" s="473">
        <v>25</v>
      </c>
      <c r="AJ499" s="473">
        <v>0</v>
      </c>
      <c r="AK499" s="473">
        <v>61</v>
      </c>
      <c r="AL499" s="473">
        <v>44</v>
      </c>
      <c r="AM499" s="473">
        <v>26</v>
      </c>
      <c r="AN499" s="473">
        <v>0</v>
      </c>
      <c r="AO499" s="473">
        <v>70</v>
      </c>
      <c r="AP499" s="473">
        <v>36</v>
      </c>
      <c r="AQ499" s="473">
        <v>29</v>
      </c>
      <c r="AR499" s="473">
        <v>0</v>
      </c>
      <c r="AS499" s="473">
        <v>65</v>
      </c>
      <c r="AT499" s="473">
        <v>29</v>
      </c>
      <c r="AU499" s="473">
        <v>33</v>
      </c>
      <c r="AV499" s="473">
        <v>0</v>
      </c>
      <c r="AW499" s="473">
        <v>62</v>
      </c>
      <c r="AX499" s="473">
        <v>37</v>
      </c>
      <c r="AY499" s="473">
        <v>30</v>
      </c>
      <c r="AZ499" s="473">
        <v>0</v>
      </c>
      <c r="BA499" s="473">
        <v>67</v>
      </c>
      <c r="BB499" s="473">
        <v>34</v>
      </c>
      <c r="BC499" s="473">
        <v>36</v>
      </c>
      <c r="BD499" s="473">
        <v>0</v>
      </c>
      <c r="BE499" s="473">
        <v>70</v>
      </c>
      <c r="BF499" s="473">
        <v>36</v>
      </c>
      <c r="BG499" s="473">
        <v>21</v>
      </c>
      <c r="BH499" s="473">
        <v>0</v>
      </c>
      <c r="BI499" s="473">
        <v>57</v>
      </c>
      <c r="BJ499" s="473">
        <v>28</v>
      </c>
      <c r="BK499" s="473">
        <v>35</v>
      </c>
      <c r="BL499" s="473">
        <v>0</v>
      </c>
      <c r="BM499" s="473">
        <v>63</v>
      </c>
      <c r="BN499" s="473">
        <v>64</v>
      </c>
      <c r="BO499" s="473">
        <v>109</v>
      </c>
      <c r="BP499" s="473">
        <v>0</v>
      </c>
      <c r="BQ499" s="473">
        <v>173</v>
      </c>
      <c r="BR499" s="473">
        <v>0</v>
      </c>
      <c r="BS499" s="473">
        <v>0</v>
      </c>
      <c r="BT499" s="473">
        <v>0</v>
      </c>
      <c r="BU499" s="473">
        <v>0</v>
      </c>
      <c r="BV499" s="473">
        <v>0</v>
      </c>
      <c r="BW499" s="474">
        <v>1090</v>
      </c>
    </row>
    <row r="500" spans="2:75" x14ac:dyDescent="0.25">
      <c r="B500" s="472" t="s">
        <v>278</v>
      </c>
      <c r="C500" s="473">
        <v>0</v>
      </c>
      <c r="D500" s="473">
        <v>0</v>
      </c>
      <c r="E500" s="473">
        <v>0</v>
      </c>
      <c r="F500" s="473">
        <v>1</v>
      </c>
      <c r="G500" s="473">
        <v>0</v>
      </c>
      <c r="H500" s="473">
        <v>1</v>
      </c>
      <c r="I500" s="473">
        <v>3</v>
      </c>
      <c r="J500" s="473">
        <v>3</v>
      </c>
      <c r="K500" s="473">
        <v>6</v>
      </c>
      <c r="L500" s="473">
        <v>10</v>
      </c>
      <c r="M500" s="473">
        <v>4</v>
      </c>
      <c r="N500" s="473">
        <v>14</v>
      </c>
      <c r="O500" s="473">
        <v>16</v>
      </c>
      <c r="P500" s="473">
        <v>15</v>
      </c>
      <c r="Q500" s="473">
        <v>0</v>
      </c>
      <c r="R500" s="473">
        <v>31</v>
      </c>
      <c r="S500" s="473">
        <v>16</v>
      </c>
      <c r="T500" s="473">
        <v>15</v>
      </c>
      <c r="U500" s="473">
        <v>31</v>
      </c>
      <c r="V500" s="473">
        <v>13</v>
      </c>
      <c r="W500" s="473">
        <v>11</v>
      </c>
      <c r="X500" s="473">
        <v>0</v>
      </c>
      <c r="Y500" s="473">
        <v>24</v>
      </c>
      <c r="Z500" s="473">
        <v>15</v>
      </c>
      <c r="AA500" s="473">
        <v>7</v>
      </c>
      <c r="AB500" s="473">
        <v>0</v>
      </c>
      <c r="AC500" s="473">
        <v>22</v>
      </c>
      <c r="AD500" s="473">
        <v>9</v>
      </c>
      <c r="AE500" s="473">
        <v>6</v>
      </c>
      <c r="AF500" s="473">
        <v>0</v>
      </c>
      <c r="AG500" s="473">
        <v>15</v>
      </c>
      <c r="AH500" s="473">
        <v>13</v>
      </c>
      <c r="AI500" s="473">
        <v>18</v>
      </c>
      <c r="AJ500" s="473">
        <v>0</v>
      </c>
      <c r="AK500" s="473">
        <v>31</v>
      </c>
      <c r="AL500" s="473">
        <v>14</v>
      </c>
      <c r="AM500" s="473">
        <v>15</v>
      </c>
      <c r="AN500" s="473">
        <v>0</v>
      </c>
      <c r="AO500" s="473">
        <v>29</v>
      </c>
      <c r="AP500" s="473">
        <v>14</v>
      </c>
      <c r="AQ500" s="473">
        <v>14</v>
      </c>
      <c r="AR500" s="473">
        <v>0</v>
      </c>
      <c r="AS500" s="473">
        <v>28</v>
      </c>
      <c r="AT500" s="473">
        <v>14</v>
      </c>
      <c r="AU500" s="473">
        <v>21</v>
      </c>
      <c r="AV500" s="473">
        <v>0</v>
      </c>
      <c r="AW500" s="473">
        <v>35</v>
      </c>
      <c r="AX500" s="473">
        <v>21</v>
      </c>
      <c r="AY500" s="473">
        <v>25</v>
      </c>
      <c r="AZ500" s="473">
        <v>0</v>
      </c>
      <c r="BA500" s="473">
        <v>46</v>
      </c>
      <c r="BB500" s="473">
        <v>15</v>
      </c>
      <c r="BC500" s="473">
        <v>17</v>
      </c>
      <c r="BD500" s="473">
        <v>0</v>
      </c>
      <c r="BE500" s="473">
        <v>32</v>
      </c>
      <c r="BF500" s="473">
        <v>20</v>
      </c>
      <c r="BG500" s="473">
        <v>12</v>
      </c>
      <c r="BH500" s="473">
        <v>0</v>
      </c>
      <c r="BI500" s="473">
        <v>32</v>
      </c>
      <c r="BJ500" s="473">
        <v>26</v>
      </c>
      <c r="BK500" s="473">
        <v>22</v>
      </c>
      <c r="BL500" s="473">
        <v>0</v>
      </c>
      <c r="BM500" s="473">
        <v>48</v>
      </c>
      <c r="BN500" s="473">
        <v>38</v>
      </c>
      <c r="BO500" s="473">
        <v>49</v>
      </c>
      <c r="BP500" s="473">
        <v>0</v>
      </c>
      <c r="BQ500" s="473">
        <v>87</v>
      </c>
      <c r="BR500" s="473">
        <v>0</v>
      </c>
      <c r="BS500" s="473">
        <v>0</v>
      </c>
      <c r="BT500" s="473">
        <v>0</v>
      </c>
      <c r="BU500" s="473">
        <v>0</v>
      </c>
      <c r="BV500" s="473">
        <v>0</v>
      </c>
      <c r="BW500" s="474">
        <v>512</v>
      </c>
    </row>
    <row r="501" spans="2:75" x14ac:dyDescent="0.25">
      <c r="B501" s="472" t="s">
        <v>79</v>
      </c>
      <c r="C501" s="473">
        <v>0</v>
      </c>
      <c r="D501" s="473">
        <v>0</v>
      </c>
      <c r="E501" s="473">
        <v>0</v>
      </c>
      <c r="F501" s="473">
        <v>7</v>
      </c>
      <c r="G501" s="473">
        <v>3</v>
      </c>
      <c r="H501" s="473">
        <v>10</v>
      </c>
      <c r="I501" s="473">
        <v>20</v>
      </c>
      <c r="J501" s="473">
        <v>21</v>
      </c>
      <c r="K501" s="473">
        <v>41</v>
      </c>
      <c r="L501" s="473">
        <v>43</v>
      </c>
      <c r="M501" s="473">
        <v>41</v>
      </c>
      <c r="N501" s="473">
        <v>84</v>
      </c>
      <c r="O501" s="473">
        <v>65</v>
      </c>
      <c r="P501" s="473">
        <v>29</v>
      </c>
      <c r="Q501" s="473">
        <v>0</v>
      </c>
      <c r="R501" s="473">
        <v>94</v>
      </c>
      <c r="S501" s="473">
        <v>44</v>
      </c>
      <c r="T501" s="473">
        <v>25</v>
      </c>
      <c r="U501" s="473">
        <v>69</v>
      </c>
      <c r="V501" s="473">
        <v>27</v>
      </c>
      <c r="W501" s="473">
        <v>21</v>
      </c>
      <c r="X501" s="473">
        <v>0</v>
      </c>
      <c r="Y501" s="473">
        <v>48</v>
      </c>
      <c r="Z501" s="473">
        <v>38</v>
      </c>
      <c r="AA501" s="473">
        <v>21</v>
      </c>
      <c r="AB501" s="473">
        <v>0</v>
      </c>
      <c r="AC501" s="473">
        <v>59</v>
      </c>
      <c r="AD501" s="473">
        <v>33</v>
      </c>
      <c r="AE501" s="473">
        <v>23</v>
      </c>
      <c r="AF501" s="473">
        <v>0</v>
      </c>
      <c r="AG501" s="473">
        <v>56</v>
      </c>
      <c r="AH501" s="473">
        <v>40</v>
      </c>
      <c r="AI501" s="473">
        <v>33</v>
      </c>
      <c r="AJ501" s="473">
        <v>0</v>
      </c>
      <c r="AK501" s="473">
        <v>73</v>
      </c>
      <c r="AL501" s="473">
        <v>40</v>
      </c>
      <c r="AM501" s="473">
        <v>37</v>
      </c>
      <c r="AN501" s="473">
        <v>0</v>
      </c>
      <c r="AO501" s="473">
        <v>77</v>
      </c>
      <c r="AP501" s="473">
        <v>59</v>
      </c>
      <c r="AQ501" s="473">
        <v>46</v>
      </c>
      <c r="AR501" s="473">
        <v>0</v>
      </c>
      <c r="AS501" s="473">
        <v>105</v>
      </c>
      <c r="AT501" s="473">
        <v>57</v>
      </c>
      <c r="AU501" s="473">
        <v>49</v>
      </c>
      <c r="AV501" s="473">
        <v>0</v>
      </c>
      <c r="AW501" s="473">
        <v>106</v>
      </c>
      <c r="AX501" s="473">
        <v>42</v>
      </c>
      <c r="AY501" s="473">
        <v>57</v>
      </c>
      <c r="AZ501" s="473">
        <v>0</v>
      </c>
      <c r="BA501" s="473">
        <v>99</v>
      </c>
      <c r="BB501" s="473">
        <v>52</v>
      </c>
      <c r="BC501" s="473">
        <v>60</v>
      </c>
      <c r="BD501" s="473">
        <v>0</v>
      </c>
      <c r="BE501" s="473">
        <v>112</v>
      </c>
      <c r="BF501" s="473">
        <v>41</v>
      </c>
      <c r="BG501" s="473">
        <v>52</v>
      </c>
      <c r="BH501" s="473">
        <v>0</v>
      </c>
      <c r="BI501" s="473">
        <v>93</v>
      </c>
      <c r="BJ501" s="473">
        <v>35</v>
      </c>
      <c r="BK501" s="473">
        <v>53</v>
      </c>
      <c r="BL501" s="473">
        <v>0</v>
      </c>
      <c r="BM501" s="473">
        <v>88</v>
      </c>
      <c r="BN501" s="473">
        <v>78</v>
      </c>
      <c r="BO501" s="473">
        <v>103</v>
      </c>
      <c r="BP501" s="473">
        <v>0</v>
      </c>
      <c r="BQ501" s="473">
        <v>181</v>
      </c>
      <c r="BR501" s="473">
        <v>0</v>
      </c>
      <c r="BS501" s="473">
        <v>0</v>
      </c>
      <c r="BT501" s="473">
        <v>0</v>
      </c>
      <c r="BU501" s="473">
        <v>0</v>
      </c>
      <c r="BV501" s="473">
        <v>0</v>
      </c>
      <c r="BW501" s="474">
        <v>1395</v>
      </c>
    </row>
    <row r="502" spans="2:75" x14ac:dyDescent="0.25">
      <c r="B502" s="472" t="s">
        <v>80</v>
      </c>
      <c r="C502" s="473">
        <v>0</v>
      </c>
      <c r="D502" s="473">
        <v>0</v>
      </c>
      <c r="E502" s="473">
        <v>0</v>
      </c>
      <c r="F502" s="473">
        <v>0</v>
      </c>
      <c r="G502" s="473">
        <v>1</v>
      </c>
      <c r="H502" s="473">
        <v>1</v>
      </c>
      <c r="I502" s="473">
        <v>1</v>
      </c>
      <c r="J502" s="473">
        <v>3</v>
      </c>
      <c r="K502" s="473">
        <v>4</v>
      </c>
      <c r="L502" s="473">
        <v>6</v>
      </c>
      <c r="M502" s="473">
        <v>4</v>
      </c>
      <c r="N502" s="473">
        <v>10</v>
      </c>
      <c r="O502" s="473">
        <v>11</v>
      </c>
      <c r="P502" s="473">
        <v>9</v>
      </c>
      <c r="Q502" s="473">
        <v>0</v>
      </c>
      <c r="R502" s="473">
        <v>20</v>
      </c>
      <c r="S502" s="473">
        <v>9</v>
      </c>
      <c r="T502" s="473">
        <v>7</v>
      </c>
      <c r="U502" s="473">
        <v>16</v>
      </c>
      <c r="V502" s="473">
        <v>9</v>
      </c>
      <c r="W502" s="473">
        <v>6</v>
      </c>
      <c r="X502" s="473">
        <v>0</v>
      </c>
      <c r="Y502" s="473">
        <v>15</v>
      </c>
      <c r="Z502" s="473">
        <v>5</v>
      </c>
      <c r="AA502" s="473">
        <v>3</v>
      </c>
      <c r="AB502" s="473">
        <v>0</v>
      </c>
      <c r="AC502" s="473">
        <v>8</v>
      </c>
      <c r="AD502" s="473">
        <v>4</v>
      </c>
      <c r="AE502" s="473">
        <v>2</v>
      </c>
      <c r="AF502" s="473">
        <v>0</v>
      </c>
      <c r="AG502" s="473">
        <v>6</v>
      </c>
      <c r="AH502" s="473">
        <v>2</v>
      </c>
      <c r="AI502" s="473">
        <v>3</v>
      </c>
      <c r="AJ502" s="473">
        <v>0</v>
      </c>
      <c r="AK502" s="473">
        <v>5</v>
      </c>
      <c r="AL502" s="473">
        <v>7</v>
      </c>
      <c r="AM502" s="473">
        <v>10</v>
      </c>
      <c r="AN502" s="473">
        <v>0</v>
      </c>
      <c r="AO502" s="473">
        <v>17</v>
      </c>
      <c r="AP502" s="473">
        <v>9</v>
      </c>
      <c r="AQ502" s="473">
        <v>5</v>
      </c>
      <c r="AR502" s="473">
        <v>0</v>
      </c>
      <c r="AS502" s="473">
        <v>14</v>
      </c>
      <c r="AT502" s="473">
        <v>10</v>
      </c>
      <c r="AU502" s="473">
        <v>4</v>
      </c>
      <c r="AV502" s="473">
        <v>0</v>
      </c>
      <c r="AW502" s="473">
        <v>14</v>
      </c>
      <c r="AX502" s="473">
        <v>9</v>
      </c>
      <c r="AY502" s="473">
        <v>4</v>
      </c>
      <c r="AZ502" s="473">
        <v>0</v>
      </c>
      <c r="BA502" s="473">
        <v>13</v>
      </c>
      <c r="BB502" s="473">
        <v>6</v>
      </c>
      <c r="BC502" s="473">
        <v>7</v>
      </c>
      <c r="BD502" s="473">
        <v>0</v>
      </c>
      <c r="BE502" s="473">
        <v>13</v>
      </c>
      <c r="BF502" s="473">
        <v>5</v>
      </c>
      <c r="BG502" s="473">
        <v>8</v>
      </c>
      <c r="BH502" s="473">
        <v>0</v>
      </c>
      <c r="BI502" s="473">
        <v>13</v>
      </c>
      <c r="BJ502" s="473">
        <v>4</v>
      </c>
      <c r="BK502" s="473">
        <v>11</v>
      </c>
      <c r="BL502" s="473">
        <v>0</v>
      </c>
      <c r="BM502" s="473">
        <v>15</v>
      </c>
      <c r="BN502" s="473">
        <v>21</v>
      </c>
      <c r="BO502" s="473">
        <v>13</v>
      </c>
      <c r="BP502" s="473">
        <v>0</v>
      </c>
      <c r="BQ502" s="473">
        <v>34</v>
      </c>
      <c r="BR502" s="473">
        <v>0</v>
      </c>
      <c r="BS502" s="473">
        <v>0</v>
      </c>
      <c r="BT502" s="473">
        <v>0</v>
      </c>
      <c r="BU502" s="473">
        <v>0</v>
      </c>
      <c r="BV502" s="473">
        <v>0</v>
      </c>
      <c r="BW502" s="474">
        <v>218</v>
      </c>
    </row>
    <row r="503" spans="2:75" x14ac:dyDescent="0.25">
      <c r="B503" s="472" t="s">
        <v>279</v>
      </c>
      <c r="C503" s="473">
        <v>0</v>
      </c>
      <c r="D503" s="473">
        <v>0</v>
      </c>
      <c r="E503" s="473">
        <v>0</v>
      </c>
      <c r="F503" s="473">
        <v>1</v>
      </c>
      <c r="G503" s="473">
        <v>2</v>
      </c>
      <c r="H503" s="473">
        <v>3</v>
      </c>
      <c r="I503" s="473">
        <v>8</v>
      </c>
      <c r="J503" s="473">
        <v>2</v>
      </c>
      <c r="K503" s="473">
        <v>10</v>
      </c>
      <c r="L503" s="473">
        <v>19</v>
      </c>
      <c r="M503" s="473">
        <v>21</v>
      </c>
      <c r="N503" s="473">
        <v>40</v>
      </c>
      <c r="O503" s="473">
        <v>34</v>
      </c>
      <c r="P503" s="473">
        <v>27</v>
      </c>
      <c r="Q503" s="473">
        <v>0</v>
      </c>
      <c r="R503" s="473">
        <v>61</v>
      </c>
      <c r="S503" s="473">
        <v>44</v>
      </c>
      <c r="T503" s="473">
        <v>28</v>
      </c>
      <c r="U503" s="473">
        <v>72</v>
      </c>
      <c r="V503" s="473">
        <v>26</v>
      </c>
      <c r="W503" s="473">
        <v>25</v>
      </c>
      <c r="X503" s="473">
        <v>0</v>
      </c>
      <c r="Y503" s="473">
        <v>51</v>
      </c>
      <c r="Z503" s="473">
        <v>22</v>
      </c>
      <c r="AA503" s="473">
        <v>12</v>
      </c>
      <c r="AB503" s="473">
        <v>0</v>
      </c>
      <c r="AC503" s="473">
        <v>34</v>
      </c>
      <c r="AD503" s="473">
        <v>34</v>
      </c>
      <c r="AE503" s="473">
        <v>16</v>
      </c>
      <c r="AF503" s="473">
        <v>0</v>
      </c>
      <c r="AG503" s="473">
        <v>50</v>
      </c>
      <c r="AH503" s="473">
        <v>40</v>
      </c>
      <c r="AI503" s="473">
        <v>22</v>
      </c>
      <c r="AJ503" s="473">
        <v>0</v>
      </c>
      <c r="AK503" s="473">
        <v>62</v>
      </c>
      <c r="AL503" s="473">
        <v>32</v>
      </c>
      <c r="AM503" s="473">
        <v>25</v>
      </c>
      <c r="AN503" s="473">
        <v>0</v>
      </c>
      <c r="AO503" s="473">
        <v>57</v>
      </c>
      <c r="AP503" s="473">
        <v>33</v>
      </c>
      <c r="AQ503" s="473">
        <v>36</v>
      </c>
      <c r="AR503" s="473">
        <v>0</v>
      </c>
      <c r="AS503" s="473">
        <v>69</v>
      </c>
      <c r="AT503" s="473">
        <v>44</v>
      </c>
      <c r="AU503" s="473">
        <v>33</v>
      </c>
      <c r="AV503" s="473">
        <v>0</v>
      </c>
      <c r="AW503" s="473">
        <v>77</v>
      </c>
      <c r="AX503" s="473">
        <v>36</v>
      </c>
      <c r="AY503" s="473">
        <v>45</v>
      </c>
      <c r="AZ503" s="473">
        <v>0</v>
      </c>
      <c r="BA503" s="473">
        <v>81</v>
      </c>
      <c r="BB503" s="473">
        <v>36</v>
      </c>
      <c r="BC503" s="473">
        <v>53</v>
      </c>
      <c r="BD503" s="473">
        <v>0</v>
      </c>
      <c r="BE503" s="473">
        <v>89</v>
      </c>
      <c r="BF503" s="473">
        <v>40</v>
      </c>
      <c r="BG503" s="473">
        <v>49</v>
      </c>
      <c r="BH503" s="473">
        <v>0</v>
      </c>
      <c r="BI503" s="473">
        <v>89</v>
      </c>
      <c r="BJ503" s="473">
        <v>37</v>
      </c>
      <c r="BK503" s="473">
        <v>47</v>
      </c>
      <c r="BL503" s="473">
        <v>0</v>
      </c>
      <c r="BM503" s="473">
        <v>84</v>
      </c>
      <c r="BN503" s="473">
        <v>68</v>
      </c>
      <c r="BO503" s="473">
        <v>86</v>
      </c>
      <c r="BP503" s="473">
        <v>0</v>
      </c>
      <c r="BQ503" s="473">
        <v>154</v>
      </c>
      <c r="BR503" s="473">
        <v>0</v>
      </c>
      <c r="BS503" s="473">
        <v>0</v>
      </c>
      <c r="BT503" s="473">
        <v>0</v>
      </c>
      <c r="BU503" s="473">
        <v>0</v>
      </c>
      <c r="BV503" s="473">
        <v>0</v>
      </c>
      <c r="BW503" s="474">
        <v>1083</v>
      </c>
    </row>
    <row r="504" spans="2:75" x14ac:dyDescent="0.25">
      <c r="B504" s="472" t="s">
        <v>280</v>
      </c>
      <c r="C504" s="473">
        <v>0</v>
      </c>
      <c r="D504" s="473">
        <v>0</v>
      </c>
      <c r="E504" s="473">
        <v>0</v>
      </c>
      <c r="F504" s="473">
        <v>0</v>
      </c>
      <c r="G504" s="473">
        <v>0</v>
      </c>
      <c r="H504" s="473">
        <v>0</v>
      </c>
      <c r="I504" s="473">
        <v>11</v>
      </c>
      <c r="J504" s="473">
        <v>4</v>
      </c>
      <c r="K504" s="473">
        <v>15</v>
      </c>
      <c r="L504" s="473">
        <v>14</v>
      </c>
      <c r="M504" s="473">
        <v>11</v>
      </c>
      <c r="N504" s="473">
        <v>25</v>
      </c>
      <c r="O504" s="473">
        <v>14</v>
      </c>
      <c r="P504" s="473">
        <v>13</v>
      </c>
      <c r="Q504" s="473">
        <v>0</v>
      </c>
      <c r="R504" s="473">
        <v>27</v>
      </c>
      <c r="S504" s="473">
        <v>21</v>
      </c>
      <c r="T504" s="473">
        <v>15</v>
      </c>
      <c r="U504" s="473">
        <v>36</v>
      </c>
      <c r="V504" s="473">
        <v>22</v>
      </c>
      <c r="W504" s="473">
        <v>16</v>
      </c>
      <c r="X504" s="473">
        <v>0</v>
      </c>
      <c r="Y504" s="473">
        <v>38</v>
      </c>
      <c r="Z504" s="473">
        <v>26</v>
      </c>
      <c r="AA504" s="473">
        <v>7</v>
      </c>
      <c r="AB504" s="473">
        <v>0</v>
      </c>
      <c r="AC504" s="473">
        <v>33</v>
      </c>
      <c r="AD504" s="473">
        <v>12</v>
      </c>
      <c r="AE504" s="473">
        <v>15</v>
      </c>
      <c r="AF504" s="473">
        <v>0</v>
      </c>
      <c r="AG504" s="473">
        <v>27</v>
      </c>
      <c r="AH504" s="473">
        <v>12</v>
      </c>
      <c r="AI504" s="473">
        <v>13</v>
      </c>
      <c r="AJ504" s="473">
        <v>0</v>
      </c>
      <c r="AK504" s="473">
        <v>25</v>
      </c>
      <c r="AL504" s="473">
        <v>17</v>
      </c>
      <c r="AM504" s="473">
        <v>15</v>
      </c>
      <c r="AN504" s="473">
        <v>0</v>
      </c>
      <c r="AO504" s="473">
        <v>32</v>
      </c>
      <c r="AP504" s="473">
        <v>23</v>
      </c>
      <c r="AQ504" s="473">
        <v>20</v>
      </c>
      <c r="AR504" s="473">
        <v>0</v>
      </c>
      <c r="AS504" s="473">
        <v>43</v>
      </c>
      <c r="AT504" s="473">
        <v>23</v>
      </c>
      <c r="AU504" s="473">
        <v>21</v>
      </c>
      <c r="AV504" s="473">
        <v>0</v>
      </c>
      <c r="AW504" s="473">
        <v>44</v>
      </c>
      <c r="AX504" s="473">
        <v>19</v>
      </c>
      <c r="AY504" s="473">
        <v>23</v>
      </c>
      <c r="AZ504" s="473">
        <v>0</v>
      </c>
      <c r="BA504" s="473">
        <v>42</v>
      </c>
      <c r="BB504" s="473">
        <v>14</v>
      </c>
      <c r="BC504" s="473">
        <v>11</v>
      </c>
      <c r="BD504" s="473">
        <v>0</v>
      </c>
      <c r="BE504" s="473">
        <v>25</v>
      </c>
      <c r="BF504" s="473">
        <v>16</v>
      </c>
      <c r="BG504" s="473">
        <v>23</v>
      </c>
      <c r="BH504" s="473">
        <v>0</v>
      </c>
      <c r="BI504" s="473">
        <v>39</v>
      </c>
      <c r="BJ504" s="473">
        <v>15</v>
      </c>
      <c r="BK504" s="473">
        <v>13</v>
      </c>
      <c r="BL504" s="473">
        <v>0</v>
      </c>
      <c r="BM504" s="473">
        <v>28</v>
      </c>
      <c r="BN504" s="473">
        <v>41</v>
      </c>
      <c r="BO504" s="473">
        <v>44</v>
      </c>
      <c r="BP504" s="473">
        <v>0</v>
      </c>
      <c r="BQ504" s="473">
        <v>85</v>
      </c>
      <c r="BR504" s="473">
        <v>0</v>
      </c>
      <c r="BS504" s="473">
        <v>0</v>
      </c>
      <c r="BT504" s="473">
        <v>1</v>
      </c>
      <c r="BU504" s="473">
        <v>1</v>
      </c>
      <c r="BV504" s="473">
        <v>0</v>
      </c>
      <c r="BW504" s="474">
        <v>565</v>
      </c>
    </row>
    <row r="505" spans="2:75" x14ac:dyDescent="0.25">
      <c r="B505" s="472" t="s">
        <v>82</v>
      </c>
      <c r="C505" s="473">
        <v>0</v>
      </c>
      <c r="D505" s="473">
        <v>0</v>
      </c>
      <c r="E505" s="473">
        <v>0</v>
      </c>
      <c r="F505" s="473">
        <v>5</v>
      </c>
      <c r="G505" s="473">
        <v>4</v>
      </c>
      <c r="H505" s="473">
        <v>9</v>
      </c>
      <c r="I505" s="473">
        <v>21</v>
      </c>
      <c r="J505" s="473">
        <v>14</v>
      </c>
      <c r="K505" s="473">
        <v>35</v>
      </c>
      <c r="L505" s="473">
        <v>44</v>
      </c>
      <c r="M505" s="473">
        <v>28</v>
      </c>
      <c r="N505" s="473">
        <v>72</v>
      </c>
      <c r="O505" s="473">
        <v>43</v>
      </c>
      <c r="P505" s="473">
        <v>24</v>
      </c>
      <c r="Q505" s="473">
        <v>0</v>
      </c>
      <c r="R505" s="473">
        <v>67</v>
      </c>
      <c r="S505" s="473">
        <v>73</v>
      </c>
      <c r="T505" s="473">
        <v>43</v>
      </c>
      <c r="U505" s="473">
        <v>116</v>
      </c>
      <c r="V505" s="473">
        <v>57</v>
      </c>
      <c r="W505" s="473">
        <v>44</v>
      </c>
      <c r="X505" s="473">
        <v>0</v>
      </c>
      <c r="Y505" s="473">
        <v>101</v>
      </c>
      <c r="Z505" s="473">
        <v>64</v>
      </c>
      <c r="AA505" s="473">
        <v>38</v>
      </c>
      <c r="AB505" s="473">
        <v>0</v>
      </c>
      <c r="AC505" s="473">
        <v>102</v>
      </c>
      <c r="AD505" s="473">
        <v>64</v>
      </c>
      <c r="AE505" s="473">
        <v>53</v>
      </c>
      <c r="AF505" s="473">
        <v>0</v>
      </c>
      <c r="AG505" s="473">
        <v>117</v>
      </c>
      <c r="AH505" s="473">
        <v>48</v>
      </c>
      <c r="AI505" s="473">
        <v>42</v>
      </c>
      <c r="AJ505" s="473">
        <v>0</v>
      </c>
      <c r="AK505" s="473">
        <v>90</v>
      </c>
      <c r="AL505" s="473">
        <v>67</v>
      </c>
      <c r="AM505" s="473">
        <v>46</v>
      </c>
      <c r="AN505" s="473">
        <v>0</v>
      </c>
      <c r="AO505" s="473">
        <v>113</v>
      </c>
      <c r="AP505" s="473">
        <v>63</v>
      </c>
      <c r="AQ505" s="473">
        <v>51</v>
      </c>
      <c r="AR505" s="473">
        <v>0</v>
      </c>
      <c r="AS505" s="473">
        <v>114</v>
      </c>
      <c r="AT505" s="473">
        <v>50</v>
      </c>
      <c r="AU505" s="473">
        <v>48</v>
      </c>
      <c r="AV505" s="473">
        <v>0</v>
      </c>
      <c r="AW505" s="473">
        <v>98</v>
      </c>
      <c r="AX505" s="473">
        <v>64</v>
      </c>
      <c r="AY505" s="473">
        <v>57</v>
      </c>
      <c r="AZ505" s="473">
        <v>0</v>
      </c>
      <c r="BA505" s="473">
        <v>121</v>
      </c>
      <c r="BB505" s="473">
        <v>65</v>
      </c>
      <c r="BC505" s="473">
        <v>45</v>
      </c>
      <c r="BD505" s="473">
        <v>0</v>
      </c>
      <c r="BE505" s="473">
        <v>110</v>
      </c>
      <c r="BF505" s="473">
        <v>37</v>
      </c>
      <c r="BG505" s="473">
        <v>34</v>
      </c>
      <c r="BH505" s="473">
        <v>1</v>
      </c>
      <c r="BI505" s="473">
        <v>72</v>
      </c>
      <c r="BJ505" s="473">
        <v>30</v>
      </c>
      <c r="BK505" s="473">
        <v>27</v>
      </c>
      <c r="BL505" s="473">
        <v>0</v>
      </c>
      <c r="BM505" s="473">
        <v>57</v>
      </c>
      <c r="BN505" s="473">
        <v>38</v>
      </c>
      <c r="BO505" s="473">
        <v>61</v>
      </c>
      <c r="BP505" s="473">
        <v>2</v>
      </c>
      <c r="BQ505" s="473">
        <v>101</v>
      </c>
      <c r="BR505" s="473">
        <v>0</v>
      </c>
      <c r="BS505" s="473">
        <v>0</v>
      </c>
      <c r="BT505" s="473">
        <v>0</v>
      </c>
      <c r="BU505" s="473">
        <v>0</v>
      </c>
      <c r="BV505" s="473">
        <v>1</v>
      </c>
      <c r="BW505" s="474">
        <v>1496</v>
      </c>
    </row>
    <row r="506" spans="2:75" x14ac:dyDescent="0.25">
      <c r="B506" s="472" t="s">
        <v>83</v>
      </c>
      <c r="C506" s="473">
        <v>0</v>
      </c>
      <c r="D506" s="473">
        <v>0</v>
      </c>
      <c r="E506" s="473">
        <v>0</v>
      </c>
      <c r="F506" s="473">
        <v>1</v>
      </c>
      <c r="G506" s="473">
        <v>2</v>
      </c>
      <c r="H506" s="473">
        <v>3</v>
      </c>
      <c r="I506" s="473">
        <v>7</v>
      </c>
      <c r="J506" s="473">
        <v>1</v>
      </c>
      <c r="K506" s="473">
        <v>8</v>
      </c>
      <c r="L506" s="473">
        <v>6</v>
      </c>
      <c r="M506" s="473">
        <v>7</v>
      </c>
      <c r="N506" s="473">
        <v>13</v>
      </c>
      <c r="O506" s="473">
        <v>14</v>
      </c>
      <c r="P506" s="473">
        <v>10</v>
      </c>
      <c r="Q506" s="473">
        <v>0</v>
      </c>
      <c r="R506" s="473">
        <v>24</v>
      </c>
      <c r="S506" s="473">
        <v>14</v>
      </c>
      <c r="T506" s="473">
        <v>12</v>
      </c>
      <c r="U506" s="473">
        <v>26</v>
      </c>
      <c r="V506" s="473">
        <v>5</v>
      </c>
      <c r="W506" s="473">
        <v>12</v>
      </c>
      <c r="X506" s="473">
        <v>0</v>
      </c>
      <c r="Y506" s="473">
        <v>17</v>
      </c>
      <c r="Z506" s="473">
        <v>11</v>
      </c>
      <c r="AA506" s="473">
        <v>4</v>
      </c>
      <c r="AB506" s="473">
        <v>0</v>
      </c>
      <c r="AC506" s="473">
        <v>15</v>
      </c>
      <c r="AD506" s="473">
        <v>15</v>
      </c>
      <c r="AE506" s="473">
        <v>7</v>
      </c>
      <c r="AF506" s="473">
        <v>0</v>
      </c>
      <c r="AG506" s="473">
        <v>22</v>
      </c>
      <c r="AH506" s="473">
        <v>14</v>
      </c>
      <c r="AI506" s="473">
        <v>4</v>
      </c>
      <c r="AJ506" s="473">
        <v>0</v>
      </c>
      <c r="AK506" s="473">
        <v>18</v>
      </c>
      <c r="AL506" s="473">
        <v>13</v>
      </c>
      <c r="AM506" s="473">
        <v>10</v>
      </c>
      <c r="AN506" s="473">
        <v>0</v>
      </c>
      <c r="AO506" s="473">
        <v>23</v>
      </c>
      <c r="AP506" s="473">
        <v>11</v>
      </c>
      <c r="AQ506" s="473">
        <v>9</v>
      </c>
      <c r="AR506" s="473">
        <v>0</v>
      </c>
      <c r="AS506" s="473">
        <v>20</v>
      </c>
      <c r="AT506" s="473">
        <v>21</v>
      </c>
      <c r="AU506" s="473">
        <v>16</v>
      </c>
      <c r="AV506" s="473">
        <v>0</v>
      </c>
      <c r="AW506" s="473">
        <v>37</v>
      </c>
      <c r="AX506" s="473">
        <v>16</v>
      </c>
      <c r="AY506" s="473">
        <v>12</v>
      </c>
      <c r="AZ506" s="473">
        <v>0</v>
      </c>
      <c r="BA506" s="473">
        <v>28</v>
      </c>
      <c r="BB506" s="473">
        <v>15</v>
      </c>
      <c r="BC506" s="473">
        <v>18</v>
      </c>
      <c r="BD506" s="473">
        <v>0</v>
      </c>
      <c r="BE506" s="473">
        <v>33</v>
      </c>
      <c r="BF506" s="473">
        <v>17</v>
      </c>
      <c r="BG506" s="473">
        <v>9</v>
      </c>
      <c r="BH506" s="473">
        <v>0</v>
      </c>
      <c r="BI506" s="473">
        <v>26</v>
      </c>
      <c r="BJ506" s="473">
        <v>16</v>
      </c>
      <c r="BK506" s="473">
        <v>13</v>
      </c>
      <c r="BL506" s="473">
        <v>0</v>
      </c>
      <c r="BM506" s="473">
        <v>29</v>
      </c>
      <c r="BN506" s="473">
        <v>33</v>
      </c>
      <c r="BO506" s="473">
        <v>31</v>
      </c>
      <c r="BP506" s="473">
        <v>0</v>
      </c>
      <c r="BQ506" s="473">
        <v>64</v>
      </c>
      <c r="BR506" s="473">
        <v>0</v>
      </c>
      <c r="BS506" s="473">
        <v>0</v>
      </c>
      <c r="BT506" s="473">
        <v>0</v>
      </c>
      <c r="BU506" s="473">
        <v>0</v>
      </c>
      <c r="BV506" s="473">
        <v>1</v>
      </c>
      <c r="BW506" s="474">
        <v>407</v>
      </c>
    </row>
    <row r="507" spans="2:75" x14ac:dyDescent="0.25">
      <c r="B507" s="472" t="s">
        <v>281</v>
      </c>
      <c r="C507" s="473">
        <v>0</v>
      </c>
      <c r="D507" s="473">
        <v>0</v>
      </c>
      <c r="E507" s="473">
        <v>0</v>
      </c>
      <c r="F507" s="473">
        <v>6</v>
      </c>
      <c r="G507" s="473">
        <v>7</v>
      </c>
      <c r="H507" s="473">
        <v>13</v>
      </c>
      <c r="I507" s="473">
        <v>28</v>
      </c>
      <c r="J507" s="473">
        <v>24</v>
      </c>
      <c r="K507" s="473">
        <v>52</v>
      </c>
      <c r="L507" s="473">
        <v>74</v>
      </c>
      <c r="M507" s="473">
        <v>60</v>
      </c>
      <c r="N507" s="473">
        <v>134</v>
      </c>
      <c r="O507" s="473">
        <v>155</v>
      </c>
      <c r="P507" s="473">
        <v>85</v>
      </c>
      <c r="Q507" s="473">
        <v>0</v>
      </c>
      <c r="R507" s="473">
        <v>240</v>
      </c>
      <c r="S507" s="473">
        <v>144</v>
      </c>
      <c r="T507" s="473">
        <v>97</v>
      </c>
      <c r="U507" s="473">
        <v>241</v>
      </c>
      <c r="V507" s="473">
        <v>108</v>
      </c>
      <c r="W507" s="473">
        <v>87</v>
      </c>
      <c r="X507" s="473">
        <v>0</v>
      </c>
      <c r="Y507" s="473">
        <v>195</v>
      </c>
      <c r="Z507" s="473">
        <v>84</v>
      </c>
      <c r="AA507" s="473">
        <v>68</v>
      </c>
      <c r="AB507" s="473">
        <v>0</v>
      </c>
      <c r="AC507" s="473">
        <v>152</v>
      </c>
      <c r="AD507" s="473">
        <v>85</v>
      </c>
      <c r="AE507" s="473">
        <v>54</v>
      </c>
      <c r="AF507" s="473">
        <v>2</v>
      </c>
      <c r="AG507" s="473">
        <v>141</v>
      </c>
      <c r="AH507" s="473">
        <v>99</v>
      </c>
      <c r="AI507" s="473">
        <v>63</v>
      </c>
      <c r="AJ507" s="473">
        <v>0</v>
      </c>
      <c r="AK507" s="473">
        <v>162</v>
      </c>
      <c r="AL507" s="473">
        <v>89</v>
      </c>
      <c r="AM507" s="473">
        <v>76</v>
      </c>
      <c r="AN507" s="473">
        <v>0</v>
      </c>
      <c r="AO507" s="473">
        <v>165</v>
      </c>
      <c r="AP507" s="473">
        <v>120</v>
      </c>
      <c r="AQ507" s="473">
        <v>87</v>
      </c>
      <c r="AR507" s="473">
        <v>0</v>
      </c>
      <c r="AS507" s="473">
        <v>207</v>
      </c>
      <c r="AT507" s="473">
        <v>119</v>
      </c>
      <c r="AU507" s="473">
        <v>107</v>
      </c>
      <c r="AV507" s="473">
        <v>0</v>
      </c>
      <c r="AW507" s="473">
        <v>226</v>
      </c>
      <c r="AX507" s="473">
        <v>103</v>
      </c>
      <c r="AY507" s="473">
        <v>98</v>
      </c>
      <c r="AZ507" s="473">
        <v>0</v>
      </c>
      <c r="BA507" s="473">
        <v>201</v>
      </c>
      <c r="BB507" s="473">
        <v>96</v>
      </c>
      <c r="BC507" s="473">
        <v>104</v>
      </c>
      <c r="BD507" s="473">
        <v>0</v>
      </c>
      <c r="BE507" s="473">
        <v>200</v>
      </c>
      <c r="BF507" s="473">
        <v>88</v>
      </c>
      <c r="BG507" s="473">
        <v>103</v>
      </c>
      <c r="BH507" s="473">
        <v>0</v>
      </c>
      <c r="BI507" s="473">
        <v>191</v>
      </c>
      <c r="BJ507" s="473">
        <v>75</v>
      </c>
      <c r="BK507" s="473">
        <v>91</v>
      </c>
      <c r="BL507" s="473">
        <v>0</v>
      </c>
      <c r="BM507" s="473">
        <v>166</v>
      </c>
      <c r="BN507" s="473">
        <v>143</v>
      </c>
      <c r="BO507" s="473">
        <v>212</v>
      </c>
      <c r="BP507" s="473">
        <v>0</v>
      </c>
      <c r="BQ507" s="473">
        <v>355</v>
      </c>
      <c r="BR507" s="473">
        <v>0</v>
      </c>
      <c r="BS507" s="473">
        <v>0</v>
      </c>
      <c r="BT507" s="473">
        <v>1</v>
      </c>
      <c r="BU507" s="473">
        <v>1</v>
      </c>
      <c r="BV507" s="473">
        <v>0</v>
      </c>
      <c r="BW507" s="474">
        <v>3042</v>
      </c>
    </row>
    <row r="508" spans="2:75" x14ac:dyDescent="0.25">
      <c r="B508" s="472" t="s">
        <v>282</v>
      </c>
      <c r="C508" s="473">
        <v>0</v>
      </c>
      <c r="D508" s="473">
        <v>0</v>
      </c>
      <c r="E508" s="473">
        <v>0</v>
      </c>
      <c r="F508" s="473">
        <v>0</v>
      </c>
      <c r="G508" s="473">
        <v>1</v>
      </c>
      <c r="H508" s="473">
        <v>1</v>
      </c>
      <c r="I508" s="473">
        <v>2</v>
      </c>
      <c r="J508" s="473">
        <v>5</v>
      </c>
      <c r="K508" s="473">
        <v>7</v>
      </c>
      <c r="L508" s="473">
        <v>7</v>
      </c>
      <c r="M508" s="473">
        <v>6</v>
      </c>
      <c r="N508" s="473">
        <v>13</v>
      </c>
      <c r="O508" s="473">
        <v>9</v>
      </c>
      <c r="P508" s="473">
        <v>5</v>
      </c>
      <c r="Q508" s="473">
        <v>0</v>
      </c>
      <c r="R508" s="473">
        <v>14</v>
      </c>
      <c r="S508" s="473">
        <v>14</v>
      </c>
      <c r="T508" s="473">
        <v>20</v>
      </c>
      <c r="U508" s="473">
        <v>34</v>
      </c>
      <c r="V508" s="473">
        <v>25</v>
      </c>
      <c r="W508" s="473">
        <v>19</v>
      </c>
      <c r="X508" s="473">
        <v>0</v>
      </c>
      <c r="Y508" s="473">
        <v>44</v>
      </c>
      <c r="Z508" s="473">
        <v>16</v>
      </c>
      <c r="AA508" s="473">
        <v>16</v>
      </c>
      <c r="AB508" s="473">
        <v>0</v>
      </c>
      <c r="AC508" s="473">
        <v>32</v>
      </c>
      <c r="AD508" s="473">
        <v>9</v>
      </c>
      <c r="AE508" s="473">
        <v>17</v>
      </c>
      <c r="AF508" s="473">
        <v>0</v>
      </c>
      <c r="AG508" s="473">
        <v>26</v>
      </c>
      <c r="AH508" s="473">
        <v>7</v>
      </c>
      <c r="AI508" s="473">
        <v>19</v>
      </c>
      <c r="AJ508" s="473">
        <v>0</v>
      </c>
      <c r="AK508" s="473">
        <v>26</v>
      </c>
      <c r="AL508" s="473">
        <v>22</v>
      </c>
      <c r="AM508" s="473">
        <v>19</v>
      </c>
      <c r="AN508" s="473">
        <v>0</v>
      </c>
      <c r="AO508" s="473">
        <v>41</v>
      </c>
      <c r="AP508" s="473">
        <v>18</v>
      </c>
      <c r="AQ508" s="473">
        <v>33</v>
      </c>
      <c r="AR508" s="473">
        <v>0</v>
      </c>
      <c r="AS508" s="473">
        <v>51</v>
      </c>
      <c r="AT508" s="473">
        <v>30</v>
      </c>
      <c r="AU508" s="473">
        <v>28</v>
      </c>
      <c r="AV508" s="473">
        <v>0</v>
      </c>
      <c r="AW508" s="473">
        <v>58</v>
      </c>
      <c r="AX508" s="473">
        <v>20</v>
      </c>
      <c r="AY508" s="473">
        <v>24</v>
      </c>
      <c r="AZ508" s="473">
        <v>0</v>
      </c>
      <c r="BA508" s="473">
        <v>44</v>
      </c>
      <c r="BB508" s="473">
        <v>7</v>
      </c>
      <c r="BC508" s="473">
        <v>18</v>
      </c>
      <c r="BD508" s="473">
        <v>0</v>
      </c>
      <c r="BE508" s="473">
        <v>25</v>
      </c>
      <c r="BF508" s="473">
        <v>18</v>
      </c>
      <c r="BG508" s="473">
        <v>16</v>
      </c>
      <c r="BH508" s="473">
        <v>0</v>
      </c>
      <c r="BI508" s="473">
        <v>34</v>
      </c>
      <c r="BJ508" s="473">
        <v>17</v>
      </c>
      <c r="BK508" s="473">
        <v>15</v>
      </c>
      <c r="BL508" s="473">
        <v>0</v>
      </c>
      <c r="BM508" s="473">
        <v>32</v>
      </c>
      <c r="BN508" s="473">
        <v>23</v>
      </c>
      <c r="BO508" s="473">
        <v>33</v>
      </c>
      <c r="BP508" s="473">
        <v>0</v>
      </c>
      <c r="BQ508" s="473">
        <v>56</v>
      </c>
      <c r="BR508" s="473">
        <v>0</v>
      </c>
      <c r="BS508" s="473">
        <v>0</v>
      </c>
      <c r="BT508" s="473">
        <v>0</v>
      </c>
      <c r="BU508" s="473">
        <v>0</v>
      </c>
      <c r="BV508" s="473">
        <v>0</v>
      </c>
      <c r="BW508" s="474">
        <v>538</v>
      </c>
    </row>
    <row r="509" spans="2:75" x14ac:dyDescent="0.25">
      <c r="B509" s="472" t="s">
        <v>84</v>
      </c>
      <c r="C509" s="473">
        <v>0</v>
      </c>
      <c r="D509" s="473">
        <v>0</v>
      </c>
      <c r="E509" s="473">
        <v>0</v>
      </c>
      <c r="F509" s="473">
        <v>0</v>
      </c>
      <c r="G509" s="473">
        <v>1</v>
      </c>
      <c r="H509" s="473">
        <v>1</v>
      </c>
      <c r="I509" s="473">
        <v>3</v>
      </c>
      <c r="J509" s="473">
        <v>1</v>
      </c>
      <c r="K509" s="473">
        <v>4</v>
      </c>
      <c r="L509" s="473">
        <v>9</v>
      </c>
      <c r="M509" s="473">
        <v>10</v>
      </c>
      <c r="N509" s="473">
        <v>19</v>
      </c>
      <c r="O509" s="473">
        <v>7</v>
      </c>
      <c r="P509" s="473">
        <v>8</v>
      </c>
      <c r="Q509" s="473">
        <v>0</v>
      </c>
      <c r="R509" s="473">
        <v>15</v>
      </c>
      <c r="S509" s="473">
        <v>6</v>
      </c>
      <c r="T509" s="473">
        <v>12</v>
      </c>
      <c r="U509" s="473">
        <v>18</v>
      </c>
      <c r="V509" s="473">
        <v>10</v>
      </c>
      <c r="W509" s="473">
        <v>10</v>
      </c>
      <c r="X509" s="473">
        <v>0</v>
      </c>
      <c r="Y509" s="473">
        <v>20</v>
      </c>
      <c r="Z509" s="473">
        <v>9</v>
      </c>
      <c r="AA509" s="473">
        <v>13</v>
      </c>
      <c r="AB509" s="473">
        <v>0</v>
      </c>
      <c r="AC509" s="473">
        <v>22</v>
      </c>
      <c r="AD509" s="473">
        <v>15</v>
      </c>
      <c r="AE509" s="473">
        <v>10</v>
      </c>
      <c r="AF509" s="473">
        <v>0</v>
      </c>
      <c r="AG509" s="473">
        <v>25</v>
      </c>
      <c r="AH509" s="473">
        <v>8</v>
      </c>
      <c r="AI509" s="473">
        <v>10</v>
      </c>
      <c r="AJ509" s="473">
        <v>0</v>
      </c>
      <c r="AK509" s="473">
        <v>18</v>
      </c>
      <c r="AL509" s="473">
        <v>9</v>
      </c>
      <c r="AM509" s="473">
        <v>11</v>
      </c>
      <c r="AN509" s="473">
        <v>0</v>
      </c>
      <c r="AO509" s="473">
        <v>20</v>
      </c>
      <c r="AP509" s="473">
        <v>12</v>
      </c>
      <c r="AQ509" s="473">
        <v>4</v>
      </c>
      <c r="AR509" s="473">
        <v>0</v>
      </c>
      <c r="AS509" s="473">
        <v>16</v>
      </c>
      <c r="AT509" s="473">
        <v>13</v>
      </c>
      <c r="AU509" s="473">
        <v>8</v>
      </c>
      <c r="AV509" s="473">
        <v>0</v>
      </c>
      <c r="AW509" s="473">
        <v>21</v>
      </c>
      <c r="AX509" s="473">
        <v>12</v>
      </c>
      <c r="AY509" s="473">
        <v>8</v>
      </c>
      <c r="AZ509" s="473">
        <v>0</v>
      </c>
      <c r="BA509" s="473">
        <v>20</v>
      </c>
      <c r="BB509" s="473">
        <v>17</v>
      </c>
      <c r="BC509" s="473">
        <v>6</v>
      </c>
      <c r="BD509" s="473">
        <v>0</v>
      </c>
      <c r="BE509" s="473">
        <v>23</v>
      </c>
      <c r="BF509" s="473">
        <v>10</v>
      </c>
      <c r="BG509" s="473">
        <v>3</v>
      </c>
      <c r="BH509" s="473">
        <v>0</v>
      </c>
      <c r="BI509" s="473">
        <v>13</v>
      </c>
      <c r="BJ509" s="473">
        <v>11</v>
      </c>
      <c r="BK509" s="473">
        <v>7</v>
      </c>
      <c r="BL509" s="473">
        <v>0</v>
      </c>
      <c r="BM509" s="473">
        <v>18</v>
      </c>
      <c r="BN509" s="473">
        <v>18</v>
      </c>
      <c r="BO509" s="473">
        <v>18</v>
      </c>
      <c r="BP509" s="473">
        <v>0</v>
      </c>
      <c r="BQ509" s="473">
        <v>36</v>
      </c>
      <c r="BR509" s="473">
        <v>0</v>
      </c>
      <c r="BS509" s="473">
        <v>0</v>
      </c>
      <c r="BT509" s="473">
        <v>0</v>
      </c>
      <c r="BU509" s="473">
        <v>0</v>
      </c>
      <c r="BV509" s="473">
        <v>0</v>
      </c>
      <c r="BW509" s="474">
        <v>309</v>
      </c>
    </row>
    <row r="510" spans="2:75" x14ac:dyDescent="0.25">
      <c r="B510" s="472" t="s">
        <v>283</v>
      </c>
      <c r="C510" s="473">
        <v>0</v>
      </c>
      <c r="D510" s="473">
        <v>0</v>
      </c>
      <c r="E510" s="473">
        <v>0</v>
      </c>
      <c r="F510" s="473">
        <v>2</v>
      </c>
      <c r="G510" s="473">
        <v>0</v>
      </c>
      <c r="H510" s="473">
        <v>2</v>
      </c>
      <c r="I510" s="473">
        <v>12</v>
      </c>
      <c r="J510" s="473">
        <v>10</v>
      </c>
      <c r="K510" s="473">
        <v>22</v>
      </c>
      <c r="L510" s="473">
        <v>13</v>
      </c>
      <c r="M510" s="473">
        <v>15</v>
      </c>
      <c r="N510" s="473">
        <v>28</v>
      </c>
      <c r="O510" s="473">
        <v>25</v>
      </c>
      <c r="P510" s="473">
        <v>15</v>
      </c>
      <c r="Q510" s="473">
        <v>0</v>
      </c>
      <c r="R510" s="473">
        <v>40</v>
      </c>
      <c r="S510" s="473">
        <v>21</v>
      </c>
      <c r="T510" s="473">
        <v>20</v>
      </c>
      <c r="U510" s="473">
        <v>41</v>
      </c>
      <c r="V510" s="473">
        <v>10</v>
      </c>
      <c r="W510" s="473">
        <v>12</v>
      </c>
      <c r="X510" s="473">
        <v>0</v>
      </c>
      <c r="Y510" s="473">
        <v>22</v>
      </c>
      <c r="Z510" s="473">
        <v>16</v>
      </c>
      <c r="AA510" s="473">
        <v>9</v>
      </c>
      <c r="AB510" s="473">
        <v>0</v>
      </c>
      <c r="AC510" s="473">
        <v>25</v>
      </c>
      <c r="AD510" s="473">
        <v>21</v>
      </c>
      <c r="AE510" s="473">
        <v>14</v>
      </c>
      <c r="AF510" s="473">
        <v>0</v>
      </c>
      <c r="AG510" s="473">
        <v>35</v>
      </c>
      <c r="AH510" s="473">
        <v>15</v>
      </c>
      <c r="AI510" s="473">
        <v>11</v>
      </c>
      <c r="AJ510" s="473">
        <v>0</v>
      </c>
      <c r="AK510" s="473">
        <v>26</v>
      </c>
      <c r="AL510" s="473">
        <v>19</v>
      </c>
      <c r="AM510" s="473">
        <v>9</v>
      </c>
      <c r="AN510" s="473">
        <v>0</v>
      </c>
      <c r="AO510" s="473">
        <v>28</v>
      </c>
      <c r="AP510" s="473">
        <v>24</v>
      </c>
      <c r="AQ510" s="473">
        <v>7</v>
      </c>
      <c r="AR510" s="473">
        <v>0</v>
      </c>
      <c r="AS510" s="473">
        <v>31</v>
      </c>
      <c r="AT510" s="473">
        <v>21</v>
      </c>
      <c r="AU510" s="473">
        <v>6</v>
      </c>
      <c r="AV510" s="473">
        <v>0</v>
      </c>
      <c r="AW510" s="473">
        <v>27</v>
      </c>
      <c r="AX510" s="473">
        <v>17</v>
      </c>
      <c r="AY510" s="473">
        <v>10</v>
      </c>
      <c r="AZ510" s="473">
        <v>0</v>
      </c>
      <c r="BA510" s="473">
        <v>27</v>
      </c>
      <c r="BB510" s="473">
        <v>21</v>
      </c>
      <c r="BC510" s="473">
        <v>15</v>
      </c>
      <c r="BD510" s="473">
        <v>0</v>
      </c>
      <c r="BE510" s="473">
        <v>36</v>
      </c>
      <c r="BF510" s="473">
        <v>23</v>
      </c>
      <c r="BG510" s="473">
        <v>14</v>
      </c>
      <c r="BH510" s="473">
        <v>0</v>
      </c>
      <c r="BI510" s="473">
        <v>37</v>
      </c>
      <c r="BJ510" s="473">
        <v>12</v>
      </c>
      <c r="BK510" s="473">
        <v>13</v>
      </c>
      <c r="BL510" s="473">
        <v>0</v>
      </c>
      <c r="BM510" s="473">
        <v>25</v>
      </c>
      <c r="BN510" s="473">
        <v>49</v>
      </c>
      <c r="BO510" s="473">
        <v>40</v>
      </c>
      <c r="BP510" s="473">
        <v>0</v>
      </c>
      <c r="BQ510" s="473">
        <v>89</v>
      </c>
      <c r="BR510" s="473">
        <v>0</v>
      </c>
      <c r="BS510" s="473">
        <v>0</v>
      </c>
      <c r="BT510" s="473">
        <v>0</v>
      </c>
      <c r="BU510" s="473">
        <v>0</v>
      </c>
      <c r="BV510" s="473">
        <v>0</v>
      </c>
      <c r="BW510" s="474">
        <v>541</v>
      </c>
    </row>
    <row r="511" spans="2:75" x14ac:dyDescent="0.25">
      <c r="B511" s="472" t="s">
        <v>85</v>
      </c>
      <c r="C511" s="473">
        <v>0</v>
      </c>
      <c r="D511" s="473">
        <v>0</v>
      </c>
      <c r="E511" s="473">
        <v>0</v>
      </c>
      <c r="F511" s="473">
        <v>0</v>
      </c>
      <c r="G511" s="473">
        <v>0</v>
      </c>
      <c r="H511" s="473">
        <v>0</v>
      </c>
      <c r="I511" s="473">
        <v>2</v>
      </c>
      <c r="J511" s="473">
        <v>2</v>
      </c>
      <c r="K511" s="473">
        <v>4</v>
      </c>
      <c r="L511" s="473">
        <v>7</v>
      </c>
      <c r="M511" s="473">
        <v>5</v>
      </c>
      <c r="N511" s="473">
        <v>12</v>
      </c>
      <c r="O511" s="473">
        <v>7</v>
      </c>
      <c r="P511" s="473">
        <v>11</v>
      </c>
      <c r="Q511" s="473">
        <v>0</v>
      </c>
      <c r="R511" s="473">
        <v>18</v>
      </c>
      <c r="S511" s="473">
        <v>25</v>
      </c>
      <c r="T511" s="473">
        <v>15</v>
      </c>
      <c r="U511" s="473">
        <v>40</v>
      </c>
      <c r="V511" s="473">
        <v>26</v>
      </c>
      <c r="W511" s="473">
        <v>16</v>
      </c>
      <c r="X511" s="473">
        <v>0</v>
      </c>
      <c r="Y511" s="473">
        <v>42</v>
      </c>
      <c r="Z511" s="473">
        <v>24</v>
      </c>
      <c r="AA511" s="473">
        <v>14</v>
      </c>
      <c r="AB511" s="473">
        <v>0</v>
      </c>
      <c r="AC511" s="473">
        <v>38</v>
      </c>
      <c r="AD511" s="473">
        <v>18</v>
      </c>
      <c r="AE511" s="473">
        <v>13</v>
      </c>
      <c r="AF511" s="473">
        <v>0</v>
      </c>
      <c r="AG511" s="473">
        <v>31</v>
      </c>
      <c r="AH511" s="473">
        <v>22</v>
      </c>
      <c r="AI511" s="473">
        <v>9</v>
      </c>
      <c r="AJ511" s="473">
        <v>0</v>
      </c>
      <c r="AK511" s="473">
        <v>31</v>
      </c>
      <c r="AL511" s="473">
        <v>22</v>
      </c>
      <c r="AM511" s="473">
        <v>12</v>
      </c>
      <c r="AN511" s="473">
        <v>0</v>
      </c>
      <c r="AO511" s="473">
        <v>34</v>
      </c>
      <c r="AP511" s="473">
        <v>31</v>
      </c>
      <c r="AQ511" s="473">
        <v>16</v>
      </c>
      <c r="AR511" s="473">
        <v>0</v>
      </c>
      <c r="AS511" s="473">
        <v>47</v>
      </c>
      <c r="AT511" s="473">
        <v>25</v>
      </c>
      <c r="AU511" s="473">
        <v>22</v>
      </c>
      <c r="AV511" s="473">
        <v>0</v>
      </c>
      <c r="AW511" s="473">
        <v>47</v>
      </c>
      <c r="AX511" s="473">
        <v>45</v>
      </c>
      <c r="AY511" s="473">
        <v>26</v>
      </c>
      <c r="AZ511" s="473">
        <v>0</v>
      </c>
      <c r="BA511" s="473">
        <v>71</v>
      </c>
      <c r="BB511" s="473">
        <v>20</v>
      </c>
      <c r="BC511" s="473">
        <v>13</v>
      </c>
      <c r="BD511" s="473">
        <v>0</v>
      </c>
      <c r="BE511" s="473">
        <v>33</v>
      </c>
      <c r="BF511" s="473">
        <v>25</v>
      </c>
      <c r="BG511" s="473">
        <v>28</v>
      </c>
      <c r="BH511" s="473">
        <v>0</v>
      </c>
      <c r="BI511" s="473">
        <v>53</v>
      </c>
      <c r="BJ511" s="473">
        <v>33</v>
      </c>
      <c r="BK511" s="473">
        <v>19</v>
      </c>
      <c r="BL511" s="473">
        <v>0</v>
      </c>
      <c r="BM511" s="473">
        <v>52</v>
      </c>
      <c r="BN511" s="473">
        <v>94</v>
      </c>
      <c r="BO511" s="473">
        <v>87</v>
      </c>
      <c r="BP511" s="473">
        <v>0</v>
      </c>
      <c r="BQ511" s="473">
        <v>181</v>
      </c>
      <c r="BR511" s="473">
        <v>0</v>
      </c>
      <c r="BS511" s="473">
        <v>0</v>
      </c>
      <c r="BT511" s="473">
        <v>0</v>
      </c>
      <c r="BU511" s="473">
        <v>0</v>
      </c>
      <c r="BV511" s="473">
        <v>0</v>
      </c>
      <c r="BW511" s="474">
        <v>734</v>
      </c>
    </row>
    <row r="512" spans="2:75" x14ac:dyDescent="0.25">
      <c r="B512" s="472" t="s">
        <v>130</v>
      </c>
      <c r="C512" s="473">
        <v>0</v>
      </c>
      <c r="D512" s="473">
        <v>0</v>
      </c>
      <c r="E512" s="473">
        <v>0</v>
      </c>
      <c r="F512" s="473">
        <v>0</v>
      </c>
      <c r="G512" s="473">
        <v>0</v>
      </c>
      <c r="H512" s="473">
        <v>0</v>
      </c>
      <c r="I512" s="473">
        <v>6</v>
      </c>
      <c r="J512" s="473">
        <v>4</v>
      </c>
      <c r="K512" s="473">
        <v>10</v>
      </c>
      <c r="L512" s="473">
        <v>12</v>
      </c>
      <c r="M512" s="473">
        <v>4</v>
      </c>
      <c r="N512" s="473">
        <v>16</v>
      </c>
      <c r="O512" s="473">
        <v>23</v>
      </c>
      <c r="P512" s="473">
        <v>18</v>
      </c>
      <c r="Q512" s="473">
        <v>0</v>
      </c>
      <c r="R512" s="473">
        <v>41</v>
      </c>
      <c r="S512" s="473">
        <v>25</v>
      </c>
      <c r="T512" s="473">
        <v>20</v>
      </c>
      <c r="U512" s="473">
        <v>45</v>
      </c>
      <c r="V512" s="473">
        <v>33</v>
      </c>
      <c r="W512" s="473">
        <v>24</v>
      </c>
      <c r="X512" s="473">
        <v>0</v>
      </c>
      <c r="Y512" s="473">
        <v>57</v>
      </c>
      <c r="Z512" s="473">
        <v>27</v>
      </c>
      <c r="AA512" s="473">
        <v>20</v>
      </c>
      <c r="AB512" s="473">
        <v>0</v>
      </c>
      <c r="AC512" s="473">
        <v>47</v>
      </c>
      <c r="AD512" s="473">
        <v>16</v>
      </c>
      <c r="AE512" s="473">
        <v>23</v>
      </c>
      <c r="AF512" s="473">
        <v>0</v>
      </c>
      <c r="AG512" s="473">
        <v>39</v>
      </c>
      <c r="AH512" s="473">
        <v>30</v>
      </c>
      <c r="AI512" s="473">
        <v>20</v>
      </c>
      <c r="AJ512" s="473">
        <v>0</v>
      </c>
      <c r="AK512" s="473">
        <v>50</v>
      </c>
      <c r="AL512" s="473">
        <v>37</v>
      </c>
      <c r="AM512" s="473">
        <v>29</v>
      </c>
      <c r="AN512" s="473">
        <v>0</v>
      </c>
      <c r="AO512" s="473">
        <v>66</v>
      </c>
      <c r="AP512" s="473">
        <v>25</v>
      </c>
      <c r="AQ512" s="473">
        <v>23</v>
      </c>
      <c r="AR512" s="473">
        <v>0</v>
      </c>
      <c r="AS512" s="473">
        <v>48</v>
      </c>
      <c r="AT512" s="473">
        <v>30</v>
      </c>
      <c r="AU512" s="473">
        <v>18</v>
      </c>
      <c r="AV512" s="473">
        <v>0</v>
      </c>
      <c r="AW512" s="473">
        <v>48</v>
      </c>
      <c r="AX512" s="473">
        <v>28</v>
      </c>
      <c r="AY512" s="473">
        <v>20</v>
      </c>
      <c r="AZ512" s="473">
        <v>0</v>
      </c>
      <c r="BA512" s="473">
        <v>48</v>
      </c>
      <c r="BB512" s="473">
        <v>21</v>
      </c>
      <c r="BC512" s="473">
        <v>17</v>
      </c>
      <c r="BD512" s="473">
        <v>0</v>
      </c>
      <c r="BE512" s="473">
        <v>38</v>
      </c>
      <c r="BF512" s="473">
        <v>37</v>
      </c>
      <c r="BG512" s="473">
        <v>22</v>
      </c>
      <c r="BH512" s="473">
        <v>0</v>
      </c>
      <c r="BI512" s="473">
        <v>59</v>
      </c>
      <c r="BJ512" s="473">
        <v>26</v>
      </c>
      <c r="BK512" s="473">
        <v>18</v>
      </c>
      <c r="BL512" s="473">
        <v>0</v>
      </c>
      <c r="BM512" s="473">
        <v>44</v>
      </c>
      <c r="BN512" s="473">
        <v>23</v>
      </c>
      <c r="BO512" s="473">
        <v>19</v>
      </c>
      <c r="BP512" s="473">
        <v>1</v>
      </c>
      <c r="BQ512" s="473">
        <v>43</v>
      </c>
      <c r="BR512" s="473">
        <v>0</v>
      </c>
      <c r="BS512" s="473">
        <v>0</v>
      </c>
      <c r="BT512" s="473">
        <v>0</v>
      </c>
      <c r="BU512" s="473">
        <v>0</v>
      </c>
      <c r="BV512" s="473">
        <v>0</v>
      </c>
      <c r="BW512" s="474">
        <v>699</v>
      </c>
    </row>
    <row r="513" spans="2:75" ht="15.75" thickBot="1" x14ac:dyDescent="0.3">
      <c r="B513" s="475" t="s">
        <v>86</v>
      </c>
      <c r="C513" s="476">
        <v>0</v>
      </c>
      <c r="D513" s="476">
        <v>0</v>
      </c>
      <c r="E513" s="476">
        <v>0</v>
      </c>
      <c r="F513" s="476">
        <v>1</v>
      </c>
      <c r="G513" s="476">
        <v>1</v>
      </c>
      <c r="H513" s="476">
        <v>2</v>
      </c>
      <c r="I513" s="476">
        <v>14</v>
      </c>
      <c r="J513" s="476">
        <v>6</v>
      </c>
      <c r="K513" s="476">
        <v>20</v>
      </c>
      <c r="L513" s="476">
        <v>24</v>
      </c>
      <c r="M513" s="476">
        <v>16</v>
      </c>
      <c r="N513" s="476">
        <v>40</v>
      </c>
      <c r="O513" s="476">
        <v>20</v>
      </c>
      <c r="P513" s="476">
        <v>21</v>
      </c>
      <c r="Q513" s="476">
        <v>0</v>
      </c>
      <c r="R513" s="476">
        <v>41</v>
      </c>
      <c r="S513" s="476">
        <v>29</v>
      </c>
      <c r="T513" s="476">
        <v>25</v>
      </c>
      <c r="U513" s="476">
        <v>54</v>
      </c>
      <c r="V513" s="476">
        <v>25</v>
      </c>
      <c r="W513" s="476">
        <v>16</v>
      </c>
      <c r="X513" s="476">
        <v>0</v>
      </c>
      <c r="Y513" s="476">
        <v>41</v>
      </c>
      <c r="Z513" s="476">
        <v>30</v>
      </c>
      <c r="AA513" s="476">
        <v>13</v>
      </c>
      <c r="AB513" s="476">
        <v>0</v>
      </c>
      <c r="AC513" s="476">
        <v>43</v>
      </c>
      <c r="AD513" s="476">
        <v>35</v>
      </c>
      <c r="AE513" s="476">
        <v>12</v>
      </c>
      <c r="AF513" s="476">
        <v>0</v>
      </c>
      <c r="AG513" s="476">
        <v>47</v>
      </c>
      <c r="AH513" s="476">
        <v>31</v>
      </c>
      <c r="AI513" s="476">
        <v>20</v>
      </c>
      <c r="AJ513" s="476">
        <v>0</v>
      </c>
      <c r="AK513" s="476">
        <v>51</v>
      </c>
      <c r="AL513" s="476">
        <v>32</v>
      </c>
      <c r="AM513" s="476">
        <v>23</v>
      </c>
      <c r="AN513" s="476">
        <v>0</v>
      </c>
      <c r="AO513" s="476">
        <v>55</v>
      </c>
      <c r="AP513" s="476">
        <v>30</v>
      </c>
      <c r="AQ513" s="476">
        <v>28</v>
      </c>
      <c r="AR513" s="476">
        <v>0</v>
      </c>
      <c r="AS513" s="476">
        <v>58</v>
      </c>
      <c r="AT513" s="476">
        <v>43</v>
      </c>
      <c r="AU513" s="476">
        <v>31</v>
      </c>
      <c r="AV513" s="476">
        <v>0</v>
      </c>
      <c r="AW513" s="476">
        <v>74</v>
      </c>
      <c r="AX513" s="476">
        <v>34</v>
      </c>
      <c r="AY513" s="476">
        <v>32</v>
      </c>
      <c r="AZ513" s="476">
        <v>0</v>
      </c>
      <c r="BA513" s="476">
        <v>66</v>
      </c>
      <c r="BB513" s="476">
        <v>26</v>
      </c>
      <c r="BC513" s="476">
        <v>19</v>
      </c>
      <c r="BD513" s="476">
        <v>0</v>
      </c>
      <c r="BE513" s="476">
        <v>45</v>
      </c>
      <c r="BF513" s="476">
        <v>31</v>
      </c>
      <c r="BG513" s="476">
        <v>19</v>
      </c>
      <c r="BH513" s="476">
        <v>0</v>
      </c>
      <c r="BI513" s="476">
        <v>50</v>
      </c>
      <c r="BJ513" s="476">
        <v>24</v>
      </c>
      <c r="BK513" s="476">
        <v>19</v>
      </c>
      <c r="BL513" s="476">
        <v>0</v>
      </c>
      <c r="BM513" s="476">
        <v>43</v>
      </c>
      <c r="BN513" s="476">
        <v>36</v>
      </c>
      <c r="BO513" s="476">
        <v>43</v>
      </c>
      <c r="BP513" s="476">
        <v>0</v>
      </c>
      <c r="BQ513" s="476">
        <v>79</v>
      </c>
      <c r="BR513" s="476">
        <v>0</v>
      </c>
      <c r="BS513" s="476">
        <v>0</v>
      </c>
      <c r="BT513" s="476">
        <v>0</v>
      </c>
      <c r="BU513" s="476">
        <v>0</v>
      </c>
      <c r="BV513" s="476">
        <v>0</v>
      </c>
      <c r="BW513" s="477">
        <v>809</v>
      </c>
    </row>
    <row r="514" spans="2:75" ht="15.75" thickBot="1" x14ac:dyDescent="0.3">
      <c r="B514" s="423" t="s">
        <v>70</v>
      </c>
      <c r="C514" s="265">
        <v>0</v>
      </c>
      <c r="D514" s="265">
        <v>0</v>
      </c>
      <c r="E514" s="265">
        <v>0</v>
      </c>
      <c r="F514" s="265">
        <v>35</v>
      </c>
      <c r="G514" s="265">
        <v>32</v>
      </c>
      <c r="H514" s="265">
        <v>67</v>
      </c>
      <c r="I514" s="265">
        <v>199</v>
      </c>
      <c r="J514" s="265">
        <v>153</v>
      </c>
      <c r="K514" s="265">
        <v>352</v>
      </c>
      <c r="L514" s="265">
        <v>471</v>
      </c>
      <c r="M514" s="265">
        <v>333</v>
      </c>
      <c r="N514" s="265">
        <v>804</v>
      </c>
      <c r="O514" s="265">
        <v>696</v>
      </c>
      <c r="P514" s="265">
        <v>447</v>
      </c>
      <c r="Q514" s="265">
        <v>1</v>
      </c>
      <c r="R514" s="265">
        <v>1144</v>
      </c>
      <c r="S514" s="265">
        <v>734</v>
      </c>
      <c r="T514" s="265">
        <v>505</v>
      </c>
      <c r="U514" s="265">
        <v>1239</v>
      </c>
      <c r="V514" s="265">
        <v>595</v>
      </c>
      <c r="W514" s="265">
        <v>433</v>
      </c>
      <c r="X514" s="265">
        <v>0</v>
      </c>
      <c r="Y514" s="265">
        <v>1028</v>
      </c>
      <c r="Z514" s="265">
        <v>550</v>
      </c>
      <c r="AA514" s="265">
        <v>361</v>
      </c>
      <c r="AB514" s="265">
        <v>0</v>
      </c>
      <c r="AC514" s="265">
        <v>911</v>
      </c>
      <c r="AD514" s="265">
        <v>517</v>
      </c>
      <c r="AE514" s="265">
        <v>383</v>
      </c>
      <c r="AF514" s="265">
        <v>2</v>
      </c>
      <c r="AG514" s="265">
        <v>902</v>
      </c>
      <c r="AH514" s="265">
        <v>555</v>
      </c>
      <c r="AI514" s="265">
        <v>415</v>
      </c>
      <c r="AJ514" s="265">
        <v>0</v>
      </c>
      <c r="AK514" s="265">
        <v>970</v>
      </c>
      <c r="AL514" s="265">
        <v>634</v>
      </c>
      <c r="AM514" s="265">
        <v>486</v>
      </c>
      <c r="AN514" s="265">
        <v>0</v>
      </c>
      <c r="AO514" s="265">
        <v>1120</v>
      </c>
      <c r="AP514" s="265">
        <v>702</v>
      </c>
      <c r="AQ514" s="265">
        <v>539</v>
      </c>
      <c r="AR514" s="265">
        <v>0</v>
      </c>
      <c r="AS514" s="265">
        <v>1241</v>
      </c>
      <c r="AT514" s="265">
        <v>721</v>
      </c>
      <c r="AU514" s="265">
        <v>606</v>
      </c>
      <c r="AV514" s="265">
        <v>0</v>
      </c>
      <c r="AW514" s="265">
        <v>1327</v>
      </c>
      <c r="AX514" s="265">
        <v>668</v>
      </c>
      <c r="AY514" s="265">
        <v>626</v>
      </c>
      <c r="AZ514" s="265">
        <v>0</v>
      </c>
      <c r="BA514" s="265">
        <v>1294</v>
      </c>
      <c r="BB514" s="265">
        <v>633</v>
      </c>
      <c r="BC514" s="265">
        <v>575</v>
      </c>
      <c r="BD514" s="265">
        <v>0</v>
      </c>
      <c r="BE514" s="265">
        <v>1208</v>
      </c>
      <c r="BF514" s="265">
        <v>624</v>
      </c>
      <c r="BG514" s="265">
        <v>558</v>
      </c>
      <c r="BH514" s="265">
        <v>1</v>
      </c>
      <c r="BI514" s="265">
        <v>1183</v>
      </c>
      <c r="BJ514" s="265">
        <v>568</v>
      </c>
      <c r="BK514" s="265">
        <v>544</v>
      </c>
      <c r="BL514" s="265">
        <v>0</v>
      </c>
      <c r="BM514" s="265">
        <v>1112</v>
      </c>
      <c r="BN514" s="265">
        <v>1157</v>
      </c>
      <c r="BO514" s="265">
        <v>1394</v>
      </c>
      <c r="BP514" s="265">
        <v>4</v>
      </c>
      <c r="BQ514" s="265">
        <v>2555</v>
      </c>
      <c r="BR514" s="265">
        <v>0</v>
      </c>
      <c r="BS514" s="265">
        <v>0</v>
      </c>
      <c r="BT514" s="265">
        <v>2</v>
      </c>
      <c r="BU514" s="265">
        <v>2</v>
      </c>
      <c r="BV514" s="265">
        <v>2</v>
      </c>
      <c r="BW514" s="468">
        <v>18461</v>
      </c>
    </row>
    <row r="515" spans="2:75" x14ac:dyDescent="0.25">
      <c r="B515" s="512" t="s">
        <v>593</v>
      </c>
      <c r="C515" s="479"/>
      <c r="D515" s="479"/>
      <c r="E515" s="479"/>
      <c r="F515" s="479"/>
      <c r="G515" s="479"/>
      <c r="H515" s="479"/>
      <c r="I515" s="479"/>
      <c r="J515" s="479"/>
      <c r="K515" s="479"/>
      <c r="L515" s="479"/>
      <c r="M515" s="479"/>
      <c r="N515" s="479"/>
      <c r="O515" s="479"/>
      <c r="P515" s="479"/>
      <c r="Q515" s="479"/>
      <c r="R515" s="479"/>
      <c r="S515" s="479"/>
      <c r="T515" s="479"/>
      <c r="U515" s="479"/>
      <c r="V515" s="479"/>
      <c r="W515" s="479"/>
      <c r="X515" s="479"/>
      <c r="Y515" s="479"/>
      <c r="Z515" s="479"/>
      <c r="AA515" s="479"/>
      <c r="AB515" s="479"/>
      <c r="AC515" s="479"/>
      <c r="AD515" s="479"/>
      <c r="AE515" s="479"/>
      <c r="AF515" s="479"/>
      <c r="AG515" s="479"/>
      <c r="AH515" s="479"/>
      <c r="AI515" s="479"/>
      <c r="AJ515" s="479"/>
      <c r="AK515" s="479"/>
      <c r="AL515" s="479"/>
      <c r="AM515" s="479"/>
      <c r="AN515" s="479"/>
      <c r="AO515" s="479"/>
      <c r="AP515" s="479"/>
      <c r="AQ515" s="479"/>
      <c r="AR515" s="479"/>
      <c r="AS515" s="479"/>
      <c r="AT515" s="479"/>
      <c r="AU515" s="479"/>
      <c r="AV515" s="479"/>
      <c r="AW515" s="479"/>
      <c r="AX515" s="479"/>
      <c r="AY515" s="479"/>
      <c r="AZ515" s="479"/>
      <c r="BA515" s="479"/>
      <c r="BB515" s="479"/>
      <c r="BC515" s="479"/>
      <c r="BD515" s="479"/>
      <c r="BE515" s="479"/>
      <c r="BF515" s="479"/>
      <c r="BG515" s="479"/>
      <c r="BH515" s="479"/>
      <c r="BI515" s="479"/>
      <c r="BJ515" s="479"/>
      <c r="BK515" s="479"/>
      <c r="BL515" s="479"/>
      <c r="BM515" s="479"/>
      <c r="BN515" s="479"/>
      <c r="BO515" s="479"/>
      <c r="BP515" s="479"/>
      <c r="BQ515" s="479"/>
      <c r="BR515" s="479"/>
      <c r="BS515" s="479"/>
      <c r="BT515" s="479"/>
      <c r="BU515" s="479"/>
      <c r="BV515" s="479"/>
      <c r="BW515" s="479"/>
    </row>
    <row r="516" spans="2:75" x14ac:dyDescent="0.25">
      <c r="B516" s="512" t="s">
        <v>589</v>
      </c>
      <c r="C516" s="479"/>
      <c r="D516" s="479"/>
      <c r="E516" s="479"/>
      <c r="F516" s="479"/>
      <c r="G516" s="479"/>
      <c r="H516" s="479"/>
      <c r="I516" s="479"/>
      <c r="J516" s="479"/>
      <c r="K516" s="479"/>
      <c r="L516" s="479"/>
      <c r="M516" s="479"/>
      <c r="N516" s="479"/>
      <c r="O516" s="479"/>
      <c r="P516" s="479"/>
      <c r="Q516" s="479"/>
      <c r="R516" s="479"/>
      <c r="S516" s="479"/>
      <c r="T516" s="479"/>
      <c r="U516" s="479"/>
      <c r="V516" s="479"/>
      <c r="W516" s="479"/>
      <c r="X516" s="479"/>
      <c r="Y516" s="479"/>
      <c r="Z516" s="479"/>
      <c r="AA516" s="479"/>
      <c r="AB516" s="479"/>
      <c r="AC516" s="479"/>
      <c r="AD516" s="479"/>
      <c r="AE516" s="479"/>
      <c r="AF516" s="479"/>
      <c r="AG516" s="479"/>
      <c r="AH516" s="479"/>
      <c r="AI516" s="479"/>
      <c r="AJ516" s="479"/>
      <c r="AK516" s="479"/>
      <c r="AL516" s="479"/>
      <c r="AM516" s="479"/>
      <c r="AN516" s="479"/>
      <c r="AO516" s="479"/>
      <c r="AP516" s="479"/>
      <c r="AQ516" s="479"/>
      <c r="AR516" s="479"/>
      <c r="AS516" s="479"/>
      <c r="AT516" s="479"/>
      <c r="AU516" s="479"/>
      <c r="AV516" s="479"/>
      <c r="AW516" s="479"/>
      <c r="AX516" s="479"/>
      <c r="AY516" s="479"/>
      <c r="AZ516" s="479"/>
      <c r="BA516" s="479"/>
      <c r="BB516" s="479"/>
      <c r="BC516" s="479"/>
      <c r="BD516" s="479"/>
      <c r="BE516" s="479"/>
      <c r="BF516" s="479"/>
      <c r="BG516" s="479"/>
      <c r="BH516" s="479"/>
      <c r="BI516" s="479"/>
      <c r="BJ516" s="479"/>
      <c r="BK516" s="479"/>
      <c r="BL516" s="479"/>
      <c r="BM516" s="479"/>
      <c r="BN516" s="479"/>
      <c r="BO516" s="479"/>
      <c r="BP516" s="479"/>
      <c r="BQ516" s="479"/>
      <c r="BR516" s="479"/>
      <c r="BS516" s="479"/>
      <c r="BT516" s="479"/>
      <c r="BU516" s="479"/>
      <c r="BV516" s="479"/>
      <c r="BW516" s="479"/>
    </row>
    <row r="517" spans="2:75" x14ac:dyDescent="0.25">
      <c r="B517" s="513" t="s">
        <v>594</v>
      </c>
      <c r="C517" s="479"/>
      <c r="D517" s="479"/>
      <c r="E517" s="479"/>
      <c r="F517" s="479"/>
      <c r="G517" s="479"/>
      <c r="H517" s="479"/>
      <c r="I517" s="479"/>
      <c r="J517" s="479"/>
      <c r="K517" s="479"/>
      <c r="L517" s="479"/>
      <c r="M517" s="479"/>
      <c r="N517" s="479"/>
      <c r="O517" s="479"/>
      <c r="P517" s="479"/>
      <c r="Q517" s="479"/>
      <c r="R517" s="479"/>
      <c r="S517" s="479"/>
      <c r="T517" s="479"/>
      <c r="U517" s="479"/>
      <c r="V517" s="479"/>
      <c r="W517" s="479"/>
      <c r="X517" s="479"/>
      <c r="Y517" s="479"/>
      <c r="Z517" s="479"/>
      <c r="AA517" s="479"/>
      <c r="AB517" s="479"/>
      <c r="AC517" s="479"/>
      <c r="AD517" s="479"/>
      <c r="AE517" s="479"/>
      <c r="AF517" s="479"/>
      <c r="AG517" s="479"/>
      <c r="AH517" s="479"/>
      <c r="AI517" s="479"/>
      <c r="AJ517" s="479"/>
      <c r="AK517" s="479"/>
      <c r="AL517" s="479"/>
      <c r="AM517" s="479"/>
      <c r="AN517" s="479"/>
      <c r="AO517" s="479"/>
      <c r="AP517" s="479"/>
      <c r="AQ517" s="479"/>
      <c r="AR517" s="479"/>
      <c r="AS517" s="479"/>
      <c r="AT517" s="479"/>
      <c r="AU517" s="479"/>
      <c r="AV517" s="479"/>
      <c r="AW517" s="479"/>
      <c r="AX517" s="479"/>
      <c r="AY517" s="479"/>
      <c r="AZ517" s="479"/>
      <c r="BA517" s="479"/>
      <c r="BB517" s="479"/>
      <c r="BC517" s="479"/>
      <c r="BD517" s="479"/>
      <c r="BE517" s="479"/>
      <c r="BF517" s="479"/>
      <c r="BG517" s="479"/>
      <c r="BH517" s="479"/>
      <c r="BI517" s="479"/>
      <c r="BJ517" s="479"/>
      <c r="BK517" s="479"/>
      <c r="BL517" s="479"/>
      <c r="BM517" s="479"/>
      <c r="BN517" s="479"/>
      <c r="BO517" s="479"/>
      <c r="BP517" s="479"/>
      <c r="BQ517" s="479"/>
      <c r="BR517" s="479"/>
      <c r="BS517" s="479"/>
      <c r="BT517" s="479"/>
      <c r="BU517" s="479"/>
      <c r="BV517" s="479"/>
      <c r="BW517" s="479"/>
    </row>
  </sheetData>
  <mergeCells count="250">
    <mergeCell ref="AU392:AV392"/>
    <mergeCell ref="AW392:AX392"/>
    <mergeCell ref="AY392:AZ392"/>
    <mergeCell ref="AG392:AH392"/>
    <mergeCell ref="AI392:AJ392"/>
    <mergeCell ref="AK392:AL392"/>
    <mergeCell ref="AM392:AN392"/>
    <mergeCell ref="AO392:AP392"/>
    <mergeCell ref="B454:P454"/>
    <mergeCell ref="AC425:AD425"/>
    <mergeCell ref="AE425:AF425"/>
    <mergeCell ref="AI426:AO426"/>
    <mergeCell ref="AH445:AV445"/>
    <mergeCell ref="AI447:AP447"/>
    <mergeCell ref="B423:L423"/>
    <mergeCell ref="B424:B426"/>
    <mergeCell ref="C424:D425"/>
    <mergeCell ref="E424:AF424"/>
    <mergeCell ref="E425:F425"/>
    <mergeCell ref="G425:H425"/>
    <mergeCell ref="I425:J425"/>
    <mergeCell ref="K425:L425"/>
    <mergeCell ref="M425:N425"/>
    <mergeCell ref="O425:P425"/>
    <mergeCell ref="Q425:R425"/>
    <mergeCell ref="S425:T425"/>
    <mergeCell ref="U425:V425"/>
    <mergeCell ref="W425:X425"/>
    <mergeCell ref="Y425:Z425"/>
    <mergeCell ref="AA425:AB425"/>
    <mergeCell ref="I392:J392"/>
    <mergeCell ref="K392:L392"/>
    <mergeCell ref="M392:N392"/>
    <mergeCell ref="O392:P392"/>
    <mergeCell ref="Q392:R392"/>
    <mergeCell ref="S392:T392"/>
    <mergeCell ref="U392:V392"/>
    <mergeCell ref="AQ392:AR392"/>
    <mergeCell ref="AS392:AT392"/>
    <mergeCell ref="AS355:AT357"/>
    <mergeCell ref="AU355:AV357"/>
    <mergeCell ref="AW355:AX357"/>
    <mergeCell ref="AY355:AZ357"/>
    <mergeCell ref="BA355:BB357"/>
    <mergeCell ref="DA355:DB357"/>
    <mergeCell ref="DC355:DD357"/>
    <mergeCell ref="AE357:AF357"/>
    <mergeCell ref="AG357:AH357"/>
    <mergeCell ref="BI357:BJ357"/>
    <mergeCell ref="BK357:BL357"/>
    <mergeCell ref="BM357:BN357"/>
    <mergeCell ref="BO357:BP357"/>
    <mergeCell ref="BQ357:BR357"/>
    <mergeCell ref="BS357:BT357"/>
    <mergeCell ref="BU357:BV357"/>
    <mergeCell ref="CQ355:CR357"/>
    <mergeCell ref="CS355:CT357"/>
    <mergeCell ref="CU355:CV357"/>
    <mergeCell ref="CW355:CX357"/>
    <mergeCell ref="CY355:CZ357"/>
    <mergeCell ref="CG355:CH357"/>
    <mergeCell ref="CI355:CJ357"/>
    <mergeCell ref="CK355:CL357"/>
    <mergeCell ref="BI354:BZ354"/>
    <mergeCell ref="CA354:CD354"/>
    <mergeCell ref="CE354:CJ354"/>
    <mergeCell ref="CK354:CP354"/>
    <mergeCell ref="CC355:CD357"/>
    <mergeCell ref="CE355:CF357"/>
    <mergeCell ref="BC355:BD357"/>
    <mergeCell ref="BE355:BF357"/>
    <mergeCell ref="BG355:BH357"/>
    <mergeCell ref="BI355:BN356"/>
    <mergeCell ref="BO355:BV356"/>
    <mergeCell ref="CM355:CN357"/>
    <mergeCell ref="CO355:CP357"/>
    <mergeCell ref="BW355:BX357"/>
    <mergeCell ref="BY355:BZ357"/>
    <mergeCell ref="CA355:CB357"/>
    <mergeCell ref="AK354:AP354"/>
    <mergeCell ref="AQ354:AR354"/>
    <mergeCell ref="AI355:AJ357"/>
    <mergeCell ref="AK355:AL357"/>
    <mergeCell ref="AM355:AN357"/>
    <mergeCell ref="AO355:AP357"/>
    <mergeCell ref="AQ355:AR357"/>
    <mergeCell ref="CQ354:DD354"/>
    <mergeCell ref="C355:D357"/>
    <mergeCell ref="E355:F357"/>
    <mergeCell ref="G355:H357"/>
    <mergeCell ref="I355:J357"/>
    <mergeCell ref="K355:L357"/>
    <mergeCell ref="M355:N357"/>
    <mergeCell ref="O355:P357"/>
    <mergeCell ref="Q355:R357"/>
    <mergeCell ref="S355:T357"/>
    <mergeCell ref="U355:V357"/>
    <mergeCell ref="W355:X357"/>
    <mergeCell ref="Y355:Z357"/>
    <mergeCell ref="AA355:AB357"/>
    <mergeCell ref="AC355:AD357"/>
    <mergeCell ref="AE355:AH356"/>
    <mergeCell ref="AS354:BH354"/>
    <mergeCell ref="B172:X172"/>
    <mergeCell ref="B173:B175"/>
    <mergeCell ref="B308:AD308"/>
    <mergeCell ref="C309:C310"/>
    <mergeCell ref="D309:E309"/>
    <mergeCell ref="F309:G309"/>
    <mergeCell ref="H309:I309"/>
    <mergeCell ref="J309:K309"/>
    <mergeCell ref="L309:M309"/>
    <mergeCell ref="N309:O309"/>
    <mergeCell ref="P309:Q309"/>
    <mergeCell ref="R309:S309"/>
    <mergeCell ref="T309:T310"/>
    <mergeCell ref="U309:V309"/>
    <mergeCell ref="W309:X309"/>
    <mergeCell ref="Y309:Z309"/>
    <mergeCell ref="AA309:AB309"/>
    <mergeCell ref="AC309:AD309"/>
    <mergeCell ref="C173:C175"/>
    <mergeCell ref="D173:D175"/>
    <mergeCell ref="E173:E175"/>
    <mergeCell ref="F173:X173"/>
    <mergeCell ref="F174:G174"/>
    <mergeCell ref="H174:I174"/>
    <mergeCell ref="F105:G105"/>
    <mergeCell ref="H105:H106"/>
    <mergeCell ref="B69:B71"/>
    <mergeCell ref="C69:C71"/>
    <mergeCell ref="D69:I70"/>
    <mergeCell ref="J69:J71"/>
    <mergeCell ref="B68:J68"/>
    <mergeCell ref="I34:J34"/>
    <mergeCell ref="K34:K35"/>
    <mergeCell ref="B33:K33"/>
    <mergeCell ref="B139:X139"/>
    <mergeCell ref="B140:B142"/>
    <mergeCell ref="C140:C142"/>
    <mergeCell ref="D140:D142"/>
    <mergeCell ref="E140:X140"/>
    <mergeCell ref="E141:F141"/>
    <mergeCell ref="G141:H141"/>
    <mergeCell ref="I141:J141"/>
    <mergeCell ref="K141:L141"/>
    <mergeCell ref="M141:N141"/>
    <mergeCell ref="O141:P141"/>
    <mergeCell ref="Q141:R141"/>
    <mergeCell ref="S141:T141"/>
    <mergeCell ref="U141:V141"/>
    <mergeCell ref="W141:X141"/>
    <mergeCell ref="I105:I106"/>
    <mergeCell ref="B104:I104"/>
    <mergeCell ref="B34:B35"/>
    <mergeCell ref="G34:H34"/>
    <mergeCell ref="C34:F34"/>
    <mergeCell ref="B105:B106"/>
    <mergeCell ref="C105:C106"/>
    <mergeCell ref="D105:E105"/>
    <mergeCell ref="J174:K174"/>
    <mergeCell ref="L174:M174"/>
    <mergeCell ref="N174:O174"/>
    <mergeCell ref="P174:Q174"/>
    <mergeCell ref="R174:S174"/>
    <mergeCell ref="T174:U174"/>
    <mergeCell ref="V174:W174"/>
    <mergeCell ref="B206:AA206"/>
    <mergeCell ref="B207:B210"/>
    <mergeCell ref="C207:C210"/>
    <mergeCell ref="D207:AA207"/>
    <mergeCell ref="D208:E209"/>
    <mergeCell ref="F208:I208"/>
    <mergeCell ref="J208:M208"/>
    <mergeCell ref="N208:O209"/>
    <mergeCell ref="P208:Q209"/>
    <mergeCell ref="R208:S209"/>
    <mergeCell ref="T208:U209"/>
    <mergeCell ref="V208:W209"/>
    <mergeCell ref="X208:Y209"/>
    <mergeCell ref="Z208:AA209"/>
    <mergeCell ref="F209:G209"/>
    <mergeCell ref="H209:I209"/>
    <mergeCell ref="J209:K209"/>
    <mergeCell ref="B353:O353"/>
    <mergeCell ref="B354:B358"/>
    <mergeCell ref="C354:AJ354"/>
    <mergeCell ref="W392:X392"/>
    <mergeCell ref="Y392:Z392"/>
    <mergeCell ref="L209:M209"/>
    <mergeCell ref="B241:O241"/>
    <mergeCell ref="B242:B243"/>
    <mergeCell ref="C242:C243"/>
    <mergeCell ref="D242:E242"/>
    <mergeCell ref="F242:G242"/>
    <mergeCell ref="H242:I242"/>
    <mergeCell ref="J242:K242"/>
    <mergeCell ref="L242:M242"/>
    <mergeCell ref="N242:O242"/>
    <mergeCell ref="AA392:AB392"/>
    <mergeCell ref="AC392:AD392"/>
    <mergeCell ref="AE392:AF392"/>
    <mergeCell ref="B389:D389"/>
    <mergeCell ref="B391:Y391"/>
    <mergeCell ref="B392:B393"/>
    <mergeCell ref="C392:D392"/>
    <mergeCell ref="E392:F392"/>
    <mergeCell ref="G392:H392"/>
    <mergeCell ref="BJ488:BM488"/>
    <mergeCell ref="BN488:BQ488"/>
    <mergeCell ref="BR488:BU488"/>
    <mergeCell ref="BV488:BV489"/>
    <mergeCell ref="BW488:BW489"/>
    <mergeCell ref="B463:J463"/>
    <mergeCell ref="L463:U463"/>
    <mergeCell ref="W463:AF463"/>
    <mergeCell ref="B273:I273"/>
    <mergeCell ref="B274:B275"/>
    <mergeCell ref="C274:C275"/>
    <mergeCell ref="D274:E274"/>
    <mergeCell ref="F274:G274"/>
    <mergeCell ref="H274:I274"/>
    <mergeCell ref="L273:Q273"/>
    <mergeCell ref="L274:L275"/>
    <mergeCell ref="M274:M275"/>
    <mergeCell ref="N274:O274"/>
    <mergeCell ref="P274:Q274"/>
    <mergeCell ref="AE309:AF309"/>
    <mergeCell ref="B336:J336"/>
    <mergeCell ref="B337:K337"/>
    <mergeCell ref="B338:X338"/>
    <mergeCell ref="B309:B310"/>
    <mergeCell ref="Z488:AC488"/>
    <mergeCell ref="AD488:AG488"/>
    <mergeCell ref="AH488:AK488"/>
    <mergeCell ref="AL488:AO488"/>
    <mergeCell ref="AP488:AS488"/>
    <mergeCell ref="AT488:AW488"/>
    <mergeCell ref="AX488:BA488"/>
    <mergeCell ref="BB488:BE488"/>
    <mergeCell ref="BF488:BI488"/>
    <mergeCell ref="B487:R487"/>
    <mergeCell ref="B488:B489"/>
    <mergeCell ref="C488:E488"/>
    <mergeCell ref="F488:H488"/>
    <mergeCell ref="I488:K488"/>
    <mergeCell ref="L488:N488"/>
    <mergeCell ref="O488:R488"/>
    <mergeCell ref="S488:U488"/>
    <mergeCell ref="V488:Y488"/>
  </mergeCells>
  <conditionalFormatting sqref="B277:B300 B167:X167">
    <cfRule type="cellIs" dxfId="191" priority="29" stopIfTrue="1" operator="equal">
      <formula>0</formula>
    </cfRule>
  </conditionalFormatting>
  <conditionalFormatting sqref="Z212:AA235 B212:U235 B144:X166">
    <cfRule type="cellIs" dxfId="190" priority="30" stopIfTrue="1" operator="equal">
      <formula>0</formula>
    </cfRule>
  </conditionalFormatting>
  <conditionalFormatting sqref="B200:X200">
    <cfRule type="cellIs" dxfId="189" priority="27" stopIfTrue="1" operator="equal">
      <formula>0</formula>
    </cfRule>
  </conditionalFormatting>
  <conditionalFormatting sqref="B177:X197 B199:X199 C198:X198">
    <cfRule type="cellIs" dxfId="188" priority="28" stopIfTrue="1" operator="equal">
      <formula>0</formula>
    </cfRule>
  </conditionalFormatting>
  <conditionalFormatting sqref="B198">
    <cfRule type="cellIs" dxfId="187" priority="26" stopIfTrue="1" operator="equal">
      <formula>0</formula>
    </cfRule>
  </conditionalFormatting>
  <conditionalFormatting sqref="V212:Y234 V235">
    <cfRule type="cellIs" dxfId="186" priority="25" stopIfTrue="1" operator="equal">
      <formula>0</formula>
    </cfRule>
  </conditionalFormatting>
  <conditionalFormatting sqref="L277:Q300">
    <cfRule type="cellIs" dxfId="185" priority="24" stopIfTrue="1" operator="equal">
      <formula>0</formula>
    </cfRule>
  </conditionalFormatting>
  <conditionalFormatting sqref="AY363 BC363 AY367 BC367 AY369 BC369 AY371 BC372 AY375:AY376 BC375 AY378 AY381">
    <cfRule type="cellIs" dxfId="184" priority="23" stopIfTrue="1" operator="equal">
      <formula>0</formula>
    </cfRule>
  </conditionalFormatting>
  <conditionalFormatting sqref="AZ363 BD363 AZ367 BD367 AZ369 BD369 AZ371 BD372 AZ375:AZ376 BD375 AZ378 AZ381">
    <cfRule type="cellIs" dxfId="183" priority="22" stopIfTrue="1" operator="equal">
      <formula>0</formula>
    </cfRule>
  </conditionalFormatting>
  <conditionalFormatting sqref="AW363 AW367 AW371 AW375:AW376">
    <cfRule type="cellIs" dxfId="182" priority="21" stopIfTrue="1" operator="equal">
      <formula>0</formula>
    </cfRule>
  </conditionalFormatting>
  <conditionalFormatting sqref="BA363 BA376">
    <cfRule type="cellIs" dxfId="181" priority="20" stopIfTrue="1" operator="equal">
      <formula>0</formula>
    </cfRule>
  </conditionalFormatting>
  <conditionalFormatting sqref="BG362:BG363 BG367 BG369 BG371:BG372 BG375:BG381">
    <cfRule type="cellIs" dxfId="180" priority="19" stopIfTrue="1" operator="equal">
      <formula>0</formula>
    </cfRule>
  </conditionalFormatting>
  <conditionalFormatting sqref="AX363 AX367 AX371 AX375:AX376">
    <cfRule type="cellIs" dxfId="179" priority="18" stopIfTrue="1" operator="equal">
      <formula>0</formula>
    </cfRule>
  </conditionalFormatting>
  <conditionalFormatting sqref="BB363 BB376">
    <cfRule type="cellIs" dxfId="178" priority="17" stopIfTrue="1" operator="equal">
      <formula>0</formula>
    </cfRule>
  </conditionalFormatting>
  <conditionalFormatting sqref="BE383">
    <cfRule type="cellIs" dxfId="177" priority="16" stopIfTrue="1" operator="equal">
      <formula>0</formula>
    </cfRule>
  </conditionalFormatting>
  <conditionalFormatting sqref="BF383">
    <cfRule type="cellIs" dxfId="176" priority="15" stopIfTrue="1" operator="equal">
      <formula>0</formula>
    </cfRule>
  </conditionalFormatting>
  <conditionalFormatting sqref="AY383 BC383">
    <cfRule type="cellIs" dxfId="175" priority="14" stopIfTrue="1" operator="equal">
      <formula>0</formula>
    </cfRule>
  </conditionalFormatting>
  <conditionalFormatting sqref="AZ383 BD383">
    <cfRule type="cellIs" dxfId="174" priority="13" stopIfTrue="1" operator="equal">
      <formula>0</formula>
    </cfRule>
  </conditionalFormatting>
  <conditionalFormatting sqref="BH383">
    <cfRule type="cellIs" dxfId="173" priority="12" stopIfTrue="1" operator="equal">
      <formula>0</formula>
    </cfRule>
  </conditionalFormatting>
  <conditionalFormatting sqref="BL383">
    <cfRule type="cellIs" dxfId="172" priority="11" stopIfTrue="1" operator="equal">
      <formula>0</formula>
    </cfRule>
  </conditionalFormatting>
  <conditionalFormatting sqref="BN383">
    <cfRule type="cellIs" dxfId="171" priority="10" stopIfTrue="1" operator="equal">
      <formula>0</formula>
    </cfRule>
  </conditionalFormatting>
  <conditionalFormatting sqref="AW383">
    <cfRule type="cellIs" dxfId="170" priority="9" stopIfTrue="1" operator="equal">
      <formula>0</formula>
    </cfRule>
  </conditionalFormatting>
  <conditionalFormatting sqref="BA383">
    <cfRule type="cellIs" dxfId="169" priority="8" stopIfTrue="1" operator="equal">
      <formula>0</formula>
    </cfRule>
  </conditionalFormatting>
  <conditionalFormatting sqref="BG383">
    <cfRule type="cellIs" dxfId="168" priority="7" stopIfTrue="1" operator="equal">
      <formula>0</formula>
    </cfRule>
  </conditionalFormatting>
  <conditionalFormatting sqref="AX383">
    <cfRule type="cellIs" dxfId="167" priority="6" stopIfTrue="1" operator="equal">
      <formula>0</formula>
    </cfRule>
  </conditionalFormatting>
  <conditionalFormatting sqref="BJ383">
    <cfRule type="cellIs" dxfId="166" priority="5" stopIfTrue="1" operator="equal">
      <formula>0</formula>
    </cfRule>
  </conditionalFormatting>
  <conditionalFormatting sqref="BP383">
    <cfRule type="cellIs" dxfId="165" priority="4" stopIfTrue="1" operator="equal">
      <formula>0</formula>
    </cfRule>
  </conditionalFormatting>
  <conditionalFormatting sqref="BB383">
    <cfRule type="cellIs" dxfId="164" priority="3" stopIfTrue="1" operator="equal">
      <formula>0</formula>
    </cfRule>
  </conditionalFormatting>
  <conditionalFormatting sqref="B416">
    <cfRule type="cellIs" dxfId="163" priority="1" stopIfTrue="1" operator="equal">
      <formula>0</formula>
    </cfRule>
  </conditionalFormatting>
  <conditionalFormatting sqref="B428:B451">
    <cfRule type="cellIs" dxfId="162" priority="2" stopIfTrue="1" operator="equal">
      <formula>0</formula>
    </cfRule>
  </conditionalFormatting>
  <pageMargins left="0.7" right="0.7" top="0.75" bottom="0.75" header="0.3" footer="0.3"/>
  <ignoredErrors>
    <ignoredError sqref="K37:K59" formulaRange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00"/>
  </sheetPr>
  <dimension ref="B25:DD439"/>
  <sheetViews>
    <sheetView showGridLines="0" workbookViewId="0">
      <selection activeCell="B259" sqref="B259:AD259"/>
    </sheetView>
  </sheetViews>
  <sheetFormatPr baseColWidth="10" defaultRowHeight="15" x14ac:dyDescent="0.25"/>
  <cols>
    <col min="2" max="2" width="22.140625" customWidth="1"/>
    <col min="6" max="6" width="12.140625" customWidth="1"/>
    <col min="7" max="7" width="11.7109375" customWidth="1"/>
    <col min="8" max="8" width="13.5703125" customWidth="1"/>
    <col min="11" max="11" width="13.5703125" customWidth="1"/>
    <col min="12" max="12" width="15.28515625" customWidth="1"/>
  </cols>
  <sheetData>
    <row r="25" spans="2:2" x14ac:dyDescent="0.25">
      <c r="B25" s="40"/>
    </row>
    <row r="31" spans="2:2" ht="18" x14ac:dyDescent="0.25">
      <c r="B31" s="39" t="s">
        <v>186</v>
      </c>
    </row>
    <row r="32" spans="2:2" ht="18" x14ac:dyDescent="0.25">
      <c r="B32" s="39"/>
    </row>
    <row r="34" spans="2:12" ht="27" customHeight="1" thickBot="1" x14ac:dyDescent="0.3">
      <c r="B34" s="610" t="s">
        <v>210</v>
      </c>
      <c r="C34" s="610"/>
      <c r="D34" s="610"/>
      <c r="E34" s="610"/>
      <c r="F34" s="610"/>
      <c r="G34" s="610"/>
      <c r="H34" s="610"/>
      <c r="I34" s="610"/>
      <c r="J34" s="610"/>
      <c r="K34" s="610"/>
      <c r="L34" s="54"/>
    </row>
    <row r="35" spans="2:12" ht="15" customHeight="1" x14ac:dyDescent="0.25">
      <c r="B35" s="722" t="s">
        <v>184</v>
      </c>
      <c r="C35" s="613" t="s">
        <v>167</v>
      </c>
      <c r="D35" s="614"/>
      <c r="E35" s="614"/>
      <c r="F35" s="617"/>
      <c r="G35" s="613" t="s">
        <v>173</v>
      </c>
      <c r="H35" s="614"/>
      <c r="I35" s="613" t="s">
        <v>135</v>
      </c>
      <c r="J35" s="614"/>
      <c r="K35" s="615" t="s">
        <v>136</v>
      </c>
    </row>
    <row r="36" spans="2:12" ht="23.25" customHeight="1" thickBot="1" x14ac:dyDescent="0.3">
      <c r="B36" s="723"/>
      <c r="C36" s="13">
        <v>0</v>
      </c>
      <c r="D36" s="13">
        <v>1</v>
      </c>
      <c r="E36" s="13">
        <v>2</v>
      </c>
      <c r="F36" s="13">
        <v>3</v>
      </c>
      <c r="G36" s="13" t="s">
        <v>137</v>
      </c>
      <c r="H36" s="13" t="s">
        <v>138</v>
      </c>
      <c r="I36" s="13" t="s">
        <v>139</v>
      </c>
      <c r="J36" s="13" t="s">
        <v>140</v>
      </c>
      <c r="K36" s="616"/>
    </row>
    <row r="37" spans="2:12" ht="15.75" thickBot="1" x14ac:dyDescent="0.3">
      <c r="B37" s="9" t="s">
        <v>185</v>
      </c>
      <c r="C37" s="10">
        <v>356029</v>
      </c>
      <c r="D37" s="10">
        <v>1508930</v>
      </c>
      <c r="E37" s="10">
        <v>480821</v>
      </c>
      <c r="F37" s="6">
        <v>36082</v>
      </c>
      <c r="G37" s="10">
        <v>1140864</v>
      </c>
      <c r="H37" s="10">
        <v>1240998</v>
      </c>
      <c r="I37" s="10">
        <v>1610937</v>
      </c>
      <c r="J37" s="10">
        <v>770925</v>
      </c>
      <c r="K37" s="45">
        <v>2381862</v>
      </c>
    </row>
    <row r="38" spans="2:12" x14ac:dyDescent="0.25">
      <c r="B38" s="25" t="s">
        <v>37</v>
      </c>
      <c r="C38" s="11">
        <v>120</v>
      </c>
      <c r="D38" s="11">
        <v>6145</v>
      </c>
      <c r="E38" s="11">
        <v>3047</v>
      </c>
      <c r="F38" s="11">
        <v>144</v>
      </c>
      <c r="G38" s="12">
        <v>4761</v>
      </c>
      <c r="H38" s="12">
        <v>4695</v>
      </c>
      <c r="I38" s="12">
        <v>1730</v>
      </c>
      <c r="J38" s="12">
        <v>7726</v>
      </c>
      <c r="K38" s="55">
        <f t="shared" ref="K38:K54" si="0">SUM(I38:J38)</f>
        <v>9456</v>
      </c>
    </row>
    <row r="39" spans="2:12" x14ac:dyDescent="0.25">
      <c r="B39" s="14" t="s">
        <v>38</v>
      </c>
      <c r="C39" s="11">
        <v>180</v>
      </c>
      <c r="D39" s="11">
        <v>1361</v>
      </c>
      <c r="E39" s="11">
        <v>1669</v>
      </c>
      <c r="F39" s="11">
        <v>0</v>
      </c>
      <c r="G39" s="12">
        <v>1590</v>
      </c>
      <c r="H39" s="12">
        <v>1620</v>
      </c>
      <c r="I39" s="12">
        <v>823</v>
      </c>
      <c r="J39" s="12">
        <v>2387</v>
      </c>
      <c r="K39" s="55">
        <f t="shared" si="0"/>
        <v>3210</v>
      </c>
    </row>
    <row r="40" spans="2:12" x14ac:dyDescent="0.25">
      <c r="B40" s="14" t="s">
        <v>151</v>
      </c>
      <c r="C40" s="11">
        <v>405</v>
      </c>
      <c r="D40" s="11">
        <v>4569</v>
      </c>
      <c r="E40" s="11">
        <v>1199</v>
      </c>
      <c r="F40" s="11">
        <v>9</v>
      </c>
      <c r="G40" s="12">
        <v>3300</v>
      </c>
      <c r="H40" s="12">
        <v>2882</v>
      </c>
      <c r="I40" s="12">
        <v>1851</v>
      </c>
      <c r="J40" s="12">
        <v>4331</v>
      </c>
      <c r="K40" s="55">
        <f t="shared" si="0"/>
        <v>6182</v>
      </c>
    </row>
    <row r="41" spans="2:12" x14ac:dyDescent="0.25">
      <c r="B41" s="14" t="s">
        <v>39</v>
      </c>
      <c r="C41" s="11">
        <v>292</v>
      </c>
      <c r="D41" s="11">
        <v>5129</v>
      </c>
      <c r="E41" s="11">
        <v>871</v>
      </c>
      <c r="F41" s="11">
        <v>2</v>
      </c>
      <c r="G41" s="12">
        <v>3269</v>
      </c>
      <c r="H41" s="12">
        <v>3025</v>
      </c>
      <c r="I41" s="12">
        <v>1524</v>
      </c>
      <c r="J41" s="12">
        <v>4770</v>
      </c>
      <c r="K41" s="55">
        <f t="shared" si="0"/>
        <v>6294</v>
      </c>
    </row>
    <row r="42" spans="2:12" x14ac:dyDescent="0.25">
      <c r="B42" s="14" t="s">
        <v>40</v>
      </c>
      <c r="C42" s="11">
        <v>77</v>
      </c>
      <c r="D42" s="11">
        <v>795</v>
      </c>
      <c r="E42" s="11">
        <v>711</v>
      </c>
      <c r="F42" s="11">
        <v>2</v>
      </c>
      <c r="G42" s="12">
        <v>755</v>
      </c>
      <c r="H42" s="12">
        <v>830</v>
      </c>
      <c r="I42" s="12">
        <v>1142</v>
      </c>
      <c r="J42" s="12">
        <v>443</v>
      </c>
      <c r="K42" s="55">
        <f t="shared" si="0"/>
        <v>1585</v>
      </c>
    </row>
    <row r="43" spans="2:12" x14ac:dyDescent="0.25">
      <c r="B43" s="14" t="s">
        <v>41</v>
      </c>
      <c r="C43" s="11">
        <v>403</v>
      </c>
      <c r="D43" s="11">
        <v>1830</v>
      </c>
      <c r="E43" s="11">
        <v>3927</v>
      </c>
      <c r="F43" s="11">
        <v>280</v>
      </c>
      <c r="G43" s="12">
        <v>3016</v>
      </c>
      <c r="H43" s="12">
        <v>3424</v>
      </c>
      <c r="I43" s="12">
        <v>3554</v>
      </c>
      <c r="J43" s="12">
        <v>2886</v>
      </c>
      <c r="K43" s="55">
        <f t="shared" si="0"/>
        <v>6440</v>
      </c>
    </row>
    <row r="44" spans="2:12" x14ac:dyDescent="0.25">
      <c r="B44" s="14" t="s">
        <v>42</v>
      </c>
      <c r="C44" s="11">
        <v>121</v>
      </c>
      <c r="D44" s="11">
        <v>795</v>
      </c>
      <c r="E44" s="11">
        <v>1714</v>
      </c>
      <c r="F44" s="11">
        <v>1</v>
      </c>
      <c r="G44" s="12">
        <v>1283</v>
      </c>
      <c r="H44" s="12">
        <v>1348</v>
      </c>
      <c r="I44" s="12">
        <v>850</v>
      </c>
      <c r="J44" s="12">
        <v>1781</v>
      </c>
      <c r="K44" s="55">
        <f t="shared" si="0"/>
        <v>2631</v>
      </c>
    </row>
    <row r="45" spans="2:12" x14ac:dyDescent="0.25">
      <c r="B45" s="14" t="s">
        <v>43</v>
      </c>
      <c r="C45" s="11">
        <v>146</v>
      </c>
      <c r="D45" s="11">
        <v>3676</v>
      </c>
      <c r="E45" s="11">
        <v>1089</v>
      </c>
      <c r="F45" s="11">
        <v>4</v>
      </c>
      <c r="G45" s="12">
        <v>2388</v>
      </c>
      <c r="H45" s="12">
        <v>2527</v>
      </c>
      <c r="I45" s="12">
        <v>2299</v>
      </c>
      <c r="J45" s="12">
        <v>2616</v>
      </c>
      <c r="K45" s="55">
        <f t="shared" si="0"/>
        <v>4915</v>
      </c>
    </row>
    <row r="46" spans="2:12" x14ac:dyDescent="0.25">
      <c r="B46" s="14" t="s">
        <v>44</v>
      </c>
      <c r="C46" s="11">
        <v>104</v>
      </c>
      <c r="D46" s="11">
        <v>2540</v>
      </c>
      <c r="E46" s="11">
        <v>1354</v>
      </c>
      <c r="F46" s="11">
        <v>0</v>
      </c>
      <c r="G46" s="12">
        <v>1962</v>
      </c>
      <c r="H46" s="12">
        <v>2036</v>
      </c>
      <c r="I46" s="12">
        <v>1118</v>
      </c>
      <c r="J46" s="12">
        <v>2880</v>
      </c>
      <c r="K46" s="55">
        <f t="shared" si="0"/>
        <v>3998</v>
      </c>
    </row>
    <row r="47" spans="2:12" x14ac:dyDescent="0.25">
      <c r="B47" s="14" t="s">
        <v>45</v>
      </c>
      <c r="C47" s="11">
        <v>3375</v>
      </c>
      <c r="D47" s="11">
        <v>14688</v>
      </c>
      <c r="E47" s="11">
        <v>1214</v>
      </c>
      <c r="F47" s="11">
        <v>12</v>
      </c>
      <c r="G47" s="12">
        <v>9964</v>
      </c>
      <c r="H47" s="12">
        <v>9325</v>
      </c>
      <c r="I47" s="12">
        <v>4264</v>
      </c>
      <c r="J47" s="12">
        <v>15025</v>
      </c>
      <c r="K47" s="55">
        <f t="shared" si="0"/>
        <v>19289</v>
      </c>
    </row>
    <row r="48" spans="2:12" x14ac:dyDescent="0.25">
      <c r="B48" s="14" t="s">
        <v>152</v>
      </c>
      <c r="C48" s="11">
        <v>128</v>
      </c>
      <c r="D48" s="11">
        <v>3180</v>
      </c>
      <c r="E48" s="11">
        <v>1280</v>
      </c>
      <c r="F48" s="11">
        <v>0</v>
      </c>
      <c r="G48" s="12">
        <v>2323</v>
      </c>
      <c r="H48" s="12">
        <v>2265</v>
      </c>
      <c r="I48" s="12">
        <v>1424</v>
      </c>
      <c r="J48" s="12">
        <v>3164</v>
      </c>
      <c r="K48" s="55">
        <f t="shared" si="0"/>
        <v>4588</v>
      </c>
    </row>
    <row r="49" spans="2:11" x14ac:dyDescent="0.25">
      <c r="B49" s="14" t="s">
        <v>153</v>
      </c>
      <c r="C49" s="11">
        <v>159</v>
      </c>
      <c r="D49" s="11">
        <v>1047</v>
      </c>
      <c r="E49" s="11">
        <v>797</v>
      </c>
      <c r="F49" s="11">
        <v>1</v>
      </c>
      <c r="G49" s="12">
        <v>961</v>
      </c>
      <c r="H49" s="12">
        <v>1043</v>
      </c>
      <c r="I49" s="12">
        <v>1162</v>
      </c>
      <c r="J49" s="12">
        <v>842</v>
      </c>
      <c r="K49" s="55">
        <f t="shared" si="0"/>
        <v>2004</v>
      </c>
    </row>
    <row r="50" spans="2:11" x14ac:dyDescent="0.25">
      <c r="B50" s="14" t="s">
        <v>154</v>
      </c>
      <c r="C50" s="11">
        <v>503</v>
      </c>
      <c r="D50" s="11">
        <v>4896</v>
      </c>
      <c r="E50" s="11">
        <v>4201</v>
      </c>
      <c r="F50" s="11">
        <v>90</v>
      </c>
      <c r="G50" s="12">
        <v>4514</v>
      </c>
      <c r="H50" s="12">
        <v>5176</v>
      </c>
      <c r="I50" s="12">
        <v>3685</v>
      </c>
      <c r="J50" s="12">
        <v>6005</v>
      </c>
      <c r="K50" s="55">
        <f t="shared" si="0"/>
        <v>9690</v>
      </c>
    </row>
    <row r="51" spans="2:11" x14ac:dyDescent="0.25">
      <c r="B51" s="14" t="s">
        <v>46</v>
      </c>
      <c r="C51" s="11">
        <v>793</v>
      </c>
      <c r="D51" s="11">
        <v>6667</v>
      </c>
      <c r="E51" s="11">
        <v>8932</v>
      </c>
      <c r="F51" s="11">
        <v>119</v>
      </c>
      <c r="G51" s="12">
        <v>8068</v>
      </c>
      <c r="H51" s="12">
        <v>8443</v>
      </c>
      <c r="I51" s="12">
        <v>6869</v>
      </c>
      <c r="J51" s="12">
        <v>9642</v>
      </c>
      <c r="K51" s="55">
        <f t="shared" si="0"/>
        <v>16511</v>
      </c>
    </row>
    <row r="52" spans="2:11" x14ac:dyDescent="0.25">
      <c r="B52" s="14" t="s">
        <v>47</v>
      </c>
      <c r="C52" s="11">
        <v>815</v>
      </c>
      <c r="D52" s="11">
        <v>2988</v>
      </c>
      <c r="E52" s="11">
        <v>501</v>
      </c>
      <c r="F52" s="11">
        <v>1</v>
      </c>
      <c r="G52" s="12">
        <v>2251</v>
      </c>
      <c r="H52" s="12">
        <v>2054</v>
      </c>
      <c r="I52" s="12">
        <v>992</v>
      </c>
      <c r="J52" s="12">
        <v>3313</v>
      </c>
      <c r="K52" s="55">
        <f t="shared" si="0"/>
        <v>4305</v>
      </c>
    </row>
    <row r="53" spans="2:11" x14ac:dyDescent="0.25">
      <c r="B53" s="14" t="s">
        <v>48</v>
      </c>
      <c r="C53" s="11">
        <v>407</v>
      </c>
      <c r="D53" s="11">
        <v>10649</v>
      </c>
      <c r="E53" s="11">
        <v>2484</v>
      </c>
      <c r="F53" s="11">
        <v>33</v>
      </c>
      <c r="G53" s="12">
        <v>6920</v>
      </c>
      <c r="H53" s="12">
        <v>6653</v>
      </c>
      <c r="I53" s="12">
        <v>4703</v>
      </c>
      <c r="J53" s="12">
        <v>8870</v>
      </c>
      <c r="K53" s="55">
        <f t="shared" si="0"/>
        <v>13573</v>
      </c>
    </row>
    <row r="54" spans="2:11" ht="15.75" thickBot="1" x14ac:dyDescent="0.3">
      <c r="B54" s="14" t="s">
        <v>49</v>
      </c>
      <c r="C54" s="11">
        <v>1327</v>
      </c>
      <c r="D54" s="11">
        <v>20120</v>
      </c>
      <c r="E54" s="11">
        <v>8496</v>
      </c>
      <c r="F54" s="11">
        <v>23</v>
      </c>
      <c r="G54" s="12">
        <v>14565</v>
      </c>
      <c r="H54" s="12">
        <v>15401</v>
      </c>
      <c r="I54" s="12">
        <v>19188</v>
      </c>
      <c r="J54" s="12">
        <v>10778</v>
      </c>
      <c r="K54" s="55">
        <f t="shared" si="0"/>
        <v>29966</v>
      </c>
    </row>
    <row r="55" spans="2:11" ht="15.75" thickBot="1" x14ac:dyDescent="0.3">
      <c r="B55" s="9" t="s">
        <v>36</v>
      </c>
      <c r="C55" s="10">
        <f>SUM(C38:C54)</f>
        <v>9355</v>
      </c>
      <c r="D55" s="10">
        <f t="shared" ref="D55:K55" si="1">SUM(D38:D54)</f>
        <v>91075</v>
      </c>
      <c r="E55" s="10">
        <f t="shared" si="1"/>
        <v>43486</v>
      </c>
      <c r="F55" s="10">
        <f t="shared" si="1"/>
        <v>721</v>
      </c>
      <c r="G55" s="10">
        <f t="shared" si="1"/>
        <v>71890</v>
      </c>
      <c r="H55" s="10">
        <f t="shared" si="1"/>
        <v>72747</v>
      </c>
      <c r="I55" s="10">
        <f t="shared" si="1"/>
        <v>57178</v>
      </c>
      <c r="J55" s="10">
        <f t="shared" si="1"/>
        <v>87459</v>
      </c>
      <c r="K55" s="10">
        <f t="shared" si="1"/>
        <v>144637</v>
      </c>
    </row>
    <row r="56" spans="2:11" x14ac:dyDescent="0.25">
      <c r="B56" s="8" t="s">
        <v>171</v>
      </c>
    </row>
    <row r="57" spans="2:11" x14ac:dyDescent="0.25">
      <c r="B57" s="8" t="s">
        <v>180</v>
      </c>
    </row>
    <row r="58" spans="2:11" x14ac:dyDescent="0.25">
      <c r="B58" s="8" t="s">
        <v>208</v>
      </c>
    </row>
    <row r="63" spans="2:11" ht="34.5" customHeight="1" thickBot="1" x14ac:dyDescent="0.3">
      <c r="B63" s="619" t="s">
        <v>211</v>
      </c>
      <c r="C63" s="620"/>
      <c r="D63" s="620"/>
      <c r="E63" s="620"/>
      <c r="F63" s="620"/>
      <c r="G63" s="620"/>
      <c r="H63" s="620"/>
      <c r="I63" s="620"/>
      <c r="J63" s="620"/>
    </row>
    <row r="64" spans="2:11" x14ac:dyDescent="0.25">
      <c r="B64" s="630" t="s">
        <v>120</v>
      </c>
      <c r="C64" s="632" t="s">
        <v>147</v>
      </c>
      <c r="D64" s="635" t="s">
        <v>148</v>
      </c>
      <c r="E64" s="636"/>
      <c r="F64" s="636"/>
      <c r="G64" s="636"/>
      <c r="H64" s="636"/>
      <c r="I64" s="636"/>
      <c r="J64" s="618" t="s">
        <v>136</v>
      </c>
    </row>
    <row r="65" spans="2:10" x14ac:dyDescent="0.25">
      <c r="B65" s="612"/>
      <c r="C65" s="633"/>
      <c r="D65" s="637"/>
      <c r="E65" s="638"/>
      <c r="F65" s="638"/>
      <c r="G65" s="638"/>
      <c r="H65" s="638"/>
      <c r="I65" s="638"/>
      <c r="J65" s="615"/>
    </row>
    <row r="66" spans="2:10" ht="15.75" thickBot="1" x14ac:dyDescent="0.3">
      <c r="B66" s="631"/>
      <c r="C66" s="634"/>
      <c r="D66" s="21" t="s">
        <v>141</v>
      </c>
      <c r="E66" s="21" t="s">
        <v>142</v>
      </c>
      <c r="F66" s="21" t="s">
        <v>143</v>
      </c>
      <c r="G66" s="21" t="s">
        <v>144</v>
      </c>
      <c r="H66" s="21" t="s">
        <v>145</v>
      </c>
      <c r="I66" s="21" t="s">
        <v>146</v>
      </c>
      <c r="J66" s="616"/>
    </row>
    <row r="67" spans="2:10" ht="15.75" thickBot="1" x14ac:dyDescent="0.3">
      <c r="B67" s="29" t="s">
        <v>185</v>
      </c>
      <c r="C67" s="23">
        <v>2381862</v>
      </c>
      <c r="D67" s="525">
        <v>21381</v>
      </c>
      <c r="E67" s="525">
        <v>138927</v>
      </c>
      <c r="F67" s="525">
        <v>459117</v>
      </c>
      <c r="G67" s="525">
        <v>1061964</v>
      </c>
      <c r="H67" s="525">
        <v>391630</v>
      </c>
      <c r="I67" s="525">
        <v>308843</v>
      </c>
      <c r="J67" s="24">
        <v>2381862</v>
      </c>
    </row>
    <row r="68" spans="2:10" x14ac:dyDescent="0.25">
      <c r="B68" s="25" t="s">
        <v>37</v>
      </c>
      <c r="C68" s="3">
        <v>9456</v>
      </c>
      <c r="D68" s="4">
        <v>91</v>
      </c>
      <c r="E68" s="4">
        <v>545</v>
      </c>
      <c r="F68" s="4">
        <v>1895</v>
      </c>
      <c r="G68" s="4">
        <v>4373</v>
      </c>
      <c r="H68" s="4">
        <v>1441</v>
      </c>
      <c r="I68" s="4">
        <v>1111</v>
      </c>
      <c r="J68" s="5">
        <v>9456</v>
      </c>
    </row>
    <row r="69" spans="2:10" x14ac:dyDescent="0.25">
      <c r="B69" s="14" t="s">
        <v>38</v>
      </c>
      <c r="C69" s="3">
        <v>3210</v>
      </c>
      <c r="D69" s="4">
        <v>22</v>
      </c>
      <c r="E69" s="4">
        <v>176</v>
      </c>
      <c r="F69" s="4">
        <v>666</v>
      </c>
      <c r="G69" s="4">
        <v>1403</v>
      </c>
      <c r="H69" s="4">
        <v>583</v>
      </c>
      <c r="I69" s="4">
        <v>360</v>
      </c>
      <c r="J69" s="5">
        <v>3210</v>
      </c>
    </row>
    <row r="70" spans="2:10" x14ac:dyDescent="0.25">
      <c r="B70" s="14" t="s">
        <v>151</v>
      </c>
      <c r="C70" s="3">
        <v>6182</v>
      </c>
      <c r="D70" s="4">
        <v>74</v>
      </c>
      <c r="E70" s="4">
        <v>457</v>
      </c>
      <c r="F70" s="4">
        <v>1443</v>
      </c>
      <c r="G70" s="4">
        <v>2851</v>
      </c>
      <c r="H70" s="4">
        <v>772</v>
      </c>
      <c r="I70" s="4">
        <v>585</v>
      </c>
      <c r="J70" s="5">
        <v>6182</v>
      </c>
    </row>
    <row r="71" spans="2:10" x14ac:dyDescent="0.25">
      <c r="B71" s="14" t="s">
        <v>39</v>
      </c>
      <c r="C71" s="3">
        <v>6294</v>
      </c>
      <c r="D71" s="4">
        <v>64</v>
      </c>
      <c r="E71" s="4">
        <v>433</v>
      </c>
      <c r="F71" s="4">
        <v>1393</v>
      </c>
      <c r="G71" s="4">
        <v>2826</v>
      </c>
      <c r="H71" s="4">
        <v>866</v>
      </c>
      <c r="I71" s="4">
        <v>712</v>
      </c>
      <c r="J71" s="5">
        <v>6294</v>
      </c>
    </row>
    <row r="72" spans="2:10" x14ac:dyDescent="0.25">
      <c r="B72" s="14" t="s">
        <v>40</v>
      </c>
      <c r="C72" s="3">
        <v>1585</v>
      </c>
      <c r="D72" s="4">
        <v>8</v>
      </c>
      <c r="E72" s="4">
        <v>65</v>
      </c>
      <c r="F72" s="4">
        <v>238</v>
      </c>
      <c r="G72" s="4">
        <v>629</v>
      </c>
      <c r="H72" s="4">
        <v>322</v>
      </c>
      <c r="I72" s="4">
        <v>323</v>
      </c>
      <c r="J72" s="5">
        <v>1585</v>
      </c>
    </row>
    <row r="73" spans="2:10" x14ac:dyDescent="0.25">
      <c r="B73" s="14" t="s">
        <v>41</v>
      </c>
      <c r="C73" s="3">
        <v>6440</v>
      </c>
      <c r="D73" s="4">
        <v>41</v>
      </c>
      <c r="E73" s="4">
        <v>328</v>
      </c>
      <c r="F73" s="4">
        <v>1191</v>
      </c>
      <c r="G73" s="4">
        <v>3013</v>
      </c>
      <c r="H73" s="4">
        <v>1046</v>
      </c>
      <c r="I73" s="4">
        <v>821</v>
      </c>
      <c r="J73" s="5">
        <v>6440</v>
      </c>
    </row>
    <row r="74" spans="2:10" x14ac:dyDescent="0.25">
      <c r="B74" s="14" t="s">
        <v>42</v>
      </c>
      <c r="C74" s="3">
        <v>2631</v>
      </c>
      <c r="D74" s="4">
        <v>23</v>
      </c>
      <c r="E74" s="4">
        <v>141</v>
      </c>
      <c r="F74" s="4">
        <v>477</v>
      </c>
      <c r="G74" s="4">
        <v>1181</v>
      </c>
      <c r="H74" s="4">
        <v>488</v>
      </c>
      <c r="I74" s="4">
        <v>321</v>
      </c>
      <c r="J74" s="5">
        <v>2631</v>
      </c>
    </row>
    <row r="75" spans="2:10" x14ac:dyDescent="0.25">
      <c r="B75" s="14" t="s">
        <v>43</v>
      </c>
      <c r="C75" s="3">
        <v>4915</v>
      </c>
      <c r="D75" s="4">
        <v>34</v>
      </c>
      <c r="E75" s="4">
        <v>215</v>
      </c>
      <c r="F75" s="4">
        <v>854</v>
      </c>
      <c r="G75" s="4">
        <v>1954</v>
      </c>
      <c r="H75" s="4">
        <v>934</v>
      </c>
      <c r="I75" s="4">
        <v>924</v>
      </c>
      <c r="J75" s="5">
        <v>4915</v>
      </c>
    </row>
    <row r="76" spans="2:10" x14ac:dyDescent="0.25">
      <c r="B76" s="14" t="s">
        <v>44</v>
      </c>
      <c r="C76" s="3">
        <v>3998</v>
      </c>
      <c r="D76" s="4">
        <v>41</v>
      </c>
      <c r="E76" s="4">
        <v>206</v>
      </c>
      <c r="F76" s="4">
        <v>756</v>
      </c>
      <c r="G76" s="4">
        <v>1724</v>
      </c>
      <c r="H76" s="4">
        <v>654</v>
      </c>
      <c r="I76" s="4">
        <v>617</v>
      </c>
      <c r="J76" s="5">
        <v>3998</v>
      </c>
    </row>
    <row r="77" spans="2:10" x14ac:dyDescent="0.25">
      <c r="B77" s="14" t="s">
        <v>45</v>
      </c>
      <c r="C77" s="3">
        <v>19289</v>
      </c>
      <c r="D77" s="4">
        <v>210</v>
      </c>
      <c r="E77" s="4">
        <v>1355</v>
      </c>
      <c r="F77" s="4">
        <v>4504</v>
      </c>
      <c r="G77" s="4">
        <v>8511</v>
      </c>
      <c r="H77" s="4">
        <v>2480</v>
      </c>
      <c r="I77" s="4">
        <v>2229</v>
      </c>
      <c r="J77" s="5">
        <v>19289</v>
      </c>
    </row>
    <row r="78" spans="2:10" x14ac:dyDescent="0.25">
      <c r="B78" s="14" t="s">
        <v>152</v>
      </c>
      <c r="C78" s="3">
        <v>4588</v>
      </c>
      <c r="D78" s="4">
        <v>53</v>
      </c>
      <c r="E78" s="4">
        <v>301</v>
      </c>
      <c r="F78" s="4">
        <v>961</v>
      </c>
      <c r="G78" s="4">
        <v>1936</v>
      </c>
      <c r="H78" s="4">
        <v>750</v>
      </c>
      <c r="I78" s="4">
        <v>587</v>
      </c>
      <c r="J78" s="5">
        <v>4588</v>
      </c>
    </row>
    <row r="79" spans="2:10" x14ac:dyDescent="0.25">
      <c r="B79" s="14" t="s">
        <v>153</v>
      </c>
      <c r="C79" s="3">
        <v>2004</v>
      </c>
      <c r="D79" s="4">
        <v>18</v>
      </c>
      <c r="E79" s="4">
        <v>129</v>
      </c>
      <c r="F79" s="4">
        <v>482</v>
      </c>
      <c r="G79" s="4">
        <v>899</v>
      </c>
      <c r="H79" s="4">
        <v>270</v>
      </c>
      <c r="I79" s="4">
        <v>206</v>
      </c>
      <c r="J79" s="5">
        <v>2004</v>
      </c>
    </row>
    <row r="80" spans="2:10" x14ac:dyDescent="0.25">
      <c r="B80" s="14" t="s">
        <v>154</v>
      </c>
      <c r="C80" s="3">
        <v>9690</v>
      </c>
      <c r="D80" s="4">
        <v>92</v>
      </c>
      <c r="E80" s="4">
        <v>522</v>
      </c>
      <c r="F80" s="4">
        <v>1971</v>
      </c>
      <c r="G80" s="4">
        <v>4378</v>
      </c>
      <c r="H80" s="4">
        <v>1603</v>
      </c>
      <c r="I80" s="4">
        <v>1124</v>
      </c>
      <c r="J80" s="5">
        <v>9690</v>
      </c>
    </row>
    <row r="81" spans="2:10" x14ac:dyDescent="0.25">
      <c r="B81" s="14" t="s">
        <v>46</v>
      </c>
      <c r="C81" s="3">
        <v>16511</v>
      </c>
      <c r="D81" s="4">
        <v>212</v>
      </c>
      <c r="E81" s="4">
        <v>962</v>
      </c>
      <c r="F81" s="4">
        <v>3014</v>
      </c>
      <c r="G81" s="4">
        <v>7465</v>
      </c>
      <c r="H81" s="4">
        <v>2774</v>
      </c>
      <c r="I81" s="4">
        <v>2084</v>
      </c>
      <c r="J81" s="5">
        <v>16511</v>
      </c>
    </row>
    <row r="82" spans="2:10" x14ac:dyDescent="0.25">
      <c r="B82" s="14" t="s">
        <v>47</v>
      </c>
      <c r="C82" s="3">
        <v>4305</v>
      </c>
      <c r="D82" s="4">
        <v>57</v>
      </c>
      <c r="E82" s="4">
        <v>278</v>
      </c>
      <c r="F82" s="4">
        <v>953</v>
      </c>
      <c r="G82" s="4">
        <v>1915</v>
      </c>
      <c r="H82" s="4">
        <v>551</v>
      </c>
      <c r="I82" s="4">
        <v>551</v>
      </c>
      <c r="J82" s="5">
        <v>4305</v>
      </c>
    </row>
    <row r="83" spans="2:10" x14ac:dyDescent="0.25">
      <c r="B83" s="14" t="s">
        <v>48</v>
      </c>
      <c r="C83" s="3">
        <v>13573</v>
      </c>
      <c r="D83" s="4">
        <v>130</v>
      </c>
      <c r="E83" s="4">
        <v>968</v>
      </c>
      <c r="F83" s="4">
        <v>3352</v>
      </c>
      <c r="G83" s="4">
        <v>6171</v>
      </c>
      <c r="H83" s="4">
        <v>1714</v>
      </c>
      <c r="I83" s="4">
        <v>1238</v>
      </c>
      <c r="J83" s="5">
        <v>13573</v>
      </c>
    </row>
    <row r="84" spans="2:10" ht="15.75" thickBot="1" x14ac:dyDescent="0.3">
      <c r="B84" s="30" t="s">
        <v>49</v>
      </c>
      <c r="C84" s="3">
        <v>29966</v>
      </c>
      <c r="D84" s="4">
        <v>309</v>
      </c>
      <c r="E84" s="4">
        <v>1857</v>
      </c>
      <c r="F84" s="4">
        <v>6155</v>
      </c>
      <c r="G84" s="4">
        <v>13940</v>
      </c>
      <c r="H84" s="4">
        <v>4432</v>
      </c>
      <c r="I84" s="4">
        <v>3273</v>
      </c>
      <c r="J84" s="5">
        <v>29966</v>
      </c>
    </row>
    <row r="85" spans="2:10" ht="15.75" thickBot="1" x14ac:dyDescent="0.3">
      <c r="B85" s="9" t="s">
        <v>36</v>
      </c>
      <c r="C85" s="31">
        <f>SUM(C68:C84)</f>
        <v>144637</v>
      </c>
      <c r="D85" s="519">
        <f t="shared" ref="D85:J85" si="2">SUM(D68:D84)</f>
        <v>1479</v>
      </c>
      <c r="E85" s="519">
        <f t="shared" si="2"/>
        <v>8938</v>
      </c>
      <c r="F85" s="519">
        <f t="shared" si="2"/>
        <v>30305</v>
      </c>
      <c r="G85" s="519">
        <f t="shared" si="2"/>
        <v>65169</v>
      </c>
      <c r="H85" s="519">
        <f t="shared" si="2"/>
        <v>21680</v>
      </c>
      <c r="I85" s="519">
        <f t="shared" si="2"/>
        <v>17066</v>
      </c>
      <c r="J85" s="31">
        <f t="shared" si="2"/>
        <v>144637</v>
      </c>
    </row>
    <row r="86" spans="2:10" x14ac:dyDescent="0.25">
      <c r="B86" s="7" t="s">
        <v>165</v>
      </c>
    </row>
    <row r="87" spans="2:10" x14ac:dyDescent="0.25">
      <c r="B87" s="8" t="s">
        <v>166</v>
      </c>
    </row>
    <row r="88" spans="2:10" x14ac:dyDescent="0.25">
      <c r="B88" s="7" t="s">
        <v>179</v>
      </c>
    </row>
    <row r="94" spans="2:10" ht="33.75" customHeight="1" thickBot="1" x14ac:dyDescent="0.3">
      <c r="B94" s="629" t="s">
        <v>212</v>
      </c>
      <c r="C94" s="629"/>
      <c r="D94" s="629"/>
      <c r="E94" s="629"/>
      <c r="F94" s="629"/>
      <c r="G94" s="629"/>
      <c r="H94" s="629"/>
      <c r="I94" s="629"/>
    </row>
    <row r="95" spans="2:10" ht="34.5" customHeight="1" x14ac:dyDescent="0.25">
      <c r="B95" s="621" t="s">
        <v>120</v>
      </c>
      <c r="C95" s="623" t="s">
        <v>121</v>
      </c>
      <c r="D95" s="623"/>
      <c r="E95" s="623"/>
      <c r="F95" s="625" t="s">
        <v>178</v>
      </c>
      <c r="G95" s="626"/>
      <c r="H95" s="623" t="s">
        <v>122</v>
      </c>
      <c r="I95" s="627" t="s">
        <v>123</v>
      </c>
    </row>
    <row r="96" spans="2:10" ht="87" customHeight="1" thickBot="1" x14ac:dyDescent="0.3">
      <c r="B96" s="622"/>
      <c r="C96" s="624"/>
      <c r="D96" s="499" t="s">
        <v>124</v>
      </c>
      <c r="E96" s="499" t="s">
        <v>170</v>
      </c>
      <c r="F96" s="499" t="s">
        <v>125</v>
      </c>
      <c r="G96" s="499" t="s">
        <v>169</v>
      </c>
      <c r="H96" s="624"/>
      <c r="I96" s="628"/>
    </row>
    <row r="97" spans="2:9" ht="15.75" thickBot="1" x14ac:dyDescent="0.3">
      <c r="B97" s="32" t="s">
        <v>182</v>
      </c>
      <c r="C97" s="34">
        <v>6456299</v>
      </c>
      <c r="D97" s="34">
        <v>2381862</v>
      </c>
      <c r="E97" s="201">
        <v>0.37144995917939982</v>
      </c>
      <c r="F97" s="34">
        <v>3471485</v>
      </c>
      <c r="G97" s="43">
        <v>0.53768962682800159</v>
      </c>
      <c r="H97" s="199">
        <v>0.92707865605356876</v>
      </c>
      <c r="I97" s="35">
        <v>470802</v>
      </c>
    </row>
    <row r="98" spans="2:9" x14ac:dyDescent="0.25">
      <c r="B98" s="189" t="s">
        <v>37</v>
      </c>
      <c r="C98" s="507">
        <v>11354</v>
      </c>
      <c r="D98" s="193">
        <v>9456</v>
      </c>
      <c r="E98" s="202">
        <v>83.283424343843578</v>
      </c>
      <c r="F98" s="203">
        <v>846</v>
      </c>
      <c r="G98" s="190">
        <v>7.451118548529152</v>
      </c>
      <c r="H98" s="195">
        <v>92.099700546063062</v>
      </c>
      <c r="I98" s="197">
        <v>897</v>
      </c>
    </row>
    <row r="99" spans="2:9" x14ac:dyDescent="0.25">
      <c r="B99" s="191" t="s">
        <v>38</v>
      </c>
      <c r="C99" s="508">
        <v>6760</v>
      </c>
      <c r="D99" s="193">
        <v>3210</v>
      </c>
      <c r="E99" s="202">
        <v>47.485207100591715</v>
      </c>
      <c r="F99" s="203">
        <v>1169</v>
      </c>
      <c r="G99" s="190">
        <v>17.292899408284022</v>
      </c>
      <c r="H99" s="195">
        <v>66.31656804733727</v>
      </c>
      <c r="I99" s="197">
        <v>2277</v>
      </c>
    </row>
    <row r="100" spans="2:9" x14ac:dyDescent="0.25">
      <c r="B100" s="191" t="s">
        <v>151</v>
      </c>
      <c r="C100" s="508">
        <v>8702</v>
      </c>
      <c r="D100" s="193">
        <v>6182</v>
      </c>
      <c r="E100" s="202">
        <v>71.041139967823483</v>
      </c>
      <c r="F100" s="203">
        <v>856</v>
      </c>
      <c r="G100" s="190">
        <v>9.8368191220409109</v>
      </c>
      <c r="H100" s="195">
        <v>82.992415536658228</v>
      </c>
      <c r="I100" s="197">
        <v>1480</v>
      </c>
    </row>
    <row r="101" spans="2:9" x14ac:dyDescent="0.25">
      <c r="B101" s="191" t="s">
        <v>39</v>
      </c>
      <c r="C101" s="508">
        <v>9091</v>
      </c>
      <c r="D101" s="193">
        <v>6294</v>
      </c>
      <c r="E101" s="202">
        <v>69.233307666923324</v>
      </c>
      <c r="F101" s="203">
        <v>632</v>
      </c>
      <c r="G101" s="190">
        <v>6.9519304806951929</v>
      </c>
      <c r="H101" s="195">
        <v>77.472225277747214</v>
      </c>
      <c r="I101" s="197">
        <v>2048</v>
      </c>
    </row>
    <row r="102" spans="2:9" x14ac:dyDescent="0.25">
      <c r="B102" s="191" t="s">
        <v>40</v>
      </c>
      <c r="C102" s="508">
        <v>3629</v>
      </c>
      <c r="D102" s="193">
        <v>1585</v>
      </c>
      <c r="E102" s="202">
        <v>43.675943786166989</v>
      </c>
      <c r="F102" s="203">
        <v>1504</v>
      </c>
      <c r="G102" s="190">
        <v>41.443923945990626</v>
      </c>
      <c r="H102" s="195">
        <v>89.528795811518322</v>
      </c>
      <c r="I102" s="197">
        <v>380</v>
      </c>
    </row>
    <row r="103" spans="2:9" x14ac:dyDescent="0.25">
      <c r="B103" s="191" t="s">
        <v>41</v>
      </c>
      <c r="C103" s="508">
        <v>22243</v>
      </c>
      <c r="D103" s="193">
        <v>6440</v>
      </c>
      <c r="E103" s="202">
        <v>28.952929011374369</v>
      </c>
      <c r="F103" s="203">
        <v>11788</v>
      </c>
      <c r="G103" s="190">
        <v>52.996448320820036</v>
      </c>
      <c r="H103" s="195">
        <v>83.055343254057462</v>
      </c>
      <c r="I103" s="197">
        <v>3769</v>
      </c>
    </row>
    <row r="104" spans="2:9" x14ac:dyDescent="0.25">
      <c r="B104" s="191" t="s">
        <v>42</v>
      </c>
      <c r="C104" s="508">
        <v>9950</v>
      </c>
      <c r="D104" s="193">
        <v>2631</v>
      </c>
      <c r="E104" s="202">
        <v>26.442211055276381</v>
      </c>
      <c r="F104" s="203">
        <v>5967</v>
      </c>
      <c r="G104" s="190">
        <v>59.969849246231156</v>
      </c>
      <c r="H104" s="195">
        <v>87.628140703517587</v>
      </c>
      <c r="I104" s="197">
        <v>1231</v>
      </c>
    </row>
    <row r="105" spans="2:9" x14ac:dyDescent="0.25">
      <c r="B105" s="191" t="s">
        <v>43</v>
      </c>
      <c r="C105" s="508">
        <v>12810</v>
      </c>
      <c r="D105" s="193">
        <v>4915</v>
      </c>
      <c r="E105" s="202">
        <v>38.368462138953937</v>
      </c>
      <c r="F105" s="203">
        <v>2599</v>
      </c>
      <c r="G105" s="190">
        <v>20.288836846213893</v>
      </c>
      <c r="H105" s="195">
        <v>59.773614363778286</v>
      </c>
      <c r="I105" s="197">
        <v>5153</v>
      </c>
    </row>
    <row r="106" spans="2:9" x14ac:dyDescent="0.25">
      <c r="B106" s="191" t="s">
        <v>44</v>
      </c>
      <c r="C106" s="508">
        <v>6300</v>
      </c>
      <c r="D106" s="193">
        <v>3998</v>
      </c>
      <c r="E106" s="202">
        <v>63.460317460317462</v>
      </c>
      <c r="F106" s="203">
        <v>1357</v>
      </c>
      <c r="G106" s="190">
        <v>21.539682539682538</v>
      </c>
      <c r="H106" s="195">
        <v>86.301587301587304</v>
      </c>
      <c r="I106" s="197">
        <v>863</v>
      </c>
    </row>
    <row r="107" spans="2:9" x14ac:dyDescent="0.25">
      <c r="B107" s="191" t="s">
        <v>45</v>
      </c>
      <c r="C107" s="508">
        <v>20996</v>
      </c>
      <c r="D107" s="193">
        <v>19289</v>
      </c>
      <c r="E107" s="202">
        <v>91.869879977138496</v>
      </c>
      <c r="F107" s="203">
        <v>2619</v>
      </c>
      <c r="G107" s="190">
        <v>12.47380453419699</v>
      </c>
      <c r="H107" s="195">
        <v>107.27281386930844</v>
      </c>
      <c r="I107" s="197">
        <v>-1527</v>
      </c>
    </row>
    <row r="108" spans="2:9" x14ac:dyDescent="0.25">
      <c r="B108" s="191" t="s">
        <v>174</v>
      </c>
      <c r="C108" s="508">
        <v>6226</v>
      </c>
      <c r="D108" s="193">
        <v>4588</v>
      </c>
      <c r="E108" s="202">
        <v>73.690973337616455</v>
      </c>
      <c r="F108" s="203">
        <v>1365</v>
      </c>
      <c r="G108" s="190">
        <v>21.92418888531963</v>
      </c>
      <c r="H108" s="195">
        <v>97.831673626726641</v>
      </c>
      <c r="I108" s="197">
        <v>135</v>
      </c>
    </row>
    <row r="109" spans="2:9" x14ac:dyDescent="0.25">
      <c r="B109" s="191" t="s">
        <v>175</v>
      </c>
      <c r="C109" s="508">
        <v>3336</v>
      </c>
      <c r="D109" s="193">
        <v>2004</v>
      </c>
      <c r="E109" s="202">
        <v>60.071942446043167</v>
      </c>
      <c r="F109" s="203">
        <v>929</v>
      </c>
      <c r="G109" s="190">
        <v>27.847721822541967</v>
      </c>
      <c r="H109" s="195">
        <v>91.456834532374103</v>
      </c>
      <c r="I109" s="197">
        <v>285</v>
      </c>
    </row>
    <row r="110" spans="2:9" x14ac:dyDescent="0.25">
      <c r="B110" s="191" t="s">
        <v>176</v>
      </c>
      <c r="C110" s="508">
        <v>26592</v>
      </c>
      <c r="D110" s="193">
        <v>9690</v>
      </c>
      <c r="E110" s="202">
        <v>36.43953068592058</v>
      </c>
      <c r="F110" s="203">
        <v>13097</v>
      </c>
      <c r="G110" s="190">
        <v>49.251654632972325</v>
      </c>
      <c r="H110" s="195">
        <v>87.560168471720829</v>
      </c>
      <c r="I110" s="197">
        <v>3308</v>
      </c>
    </row>
    <row r="111" spans="2:9" x14ac:dyDescent="0.25">
      <c r="B111" s="191" t="s">
        <v>46</v>
      </c>
      <c r="C111" s="508">
        <v>35650</v>
      </c>
      <c r="D111" s="193">
        <v>16511</v>
      </c>
      <c r="E111" s="202">
        <v>46.886395511921457</v>
      </c>
      <c r="F111" s="203">
        <v>16544</v>
      </c>
      <c r="G111" s="190">
        <v>46.406732117812062</v>
      </c>
      <c r="H111" s="195">
        <v>95.194950911640959</v>
      </c>
      <c r="I111" s="197">
        <v>1713</v>
      </c>
    </row>
    <row r="112" spans="2:9" x14ac:dyDescent="0.25">
      <c r="B112" s="191" t="s">
        <v>47</v>
      </c>
      <c r="C112" s="508">
        <v>6374</v>
      </c>
      <c r="D112" s="193">
        <v>4305</v>
      </c>
      <c r="E112" s="202">
        <v>67.540006275494193</v>
      </c>
      <c r="F112" s="203">
        <v>1097</v>
      </c>
      <c r="G112" s="190">
        <v>17.210542830247881</v>
      </c>
      <c r="H112" s="195">
        <v>86.319422654534037</v>
      </c>
      <c r="I112" s="197">
        <v>872</v>
      </c>
    </row>
    <row r="113" spans="2:24" x14ac:dyDescent="0.25">
      <c r="B113" s="191" t="s">
        <v>48</v>
      </c>
      <c r="C113" s="508">
        <v>22179</v>
      </c>
      <c r="D113" s="193">
        <v>13573</v>
      </c>
      <c r="E113" s="202">
        <v>61.197529194282886</v>
      </c>
      <c r="F113" s="203">
        <v>1219</v>
      </c>
      <c r="G113" s="190">
        <v>5.4961900897245144</v>
      </c>
      <c r="H113" s="195">
        <v>67.577438117137845</v>
      </c>
      <c r="I113" s="197">
        <v>7191</v>
      </c>
    </row>
    <row r="114" spans="2:24" ht="15.75" thickBot="1" x14ac:dyDescent="0.3">
      <c r="B114" s="192" t="s">
        <v>49</v>
      </c>
      <c r="C114" s="508">
        <v>46865</v>
      </c>
      <c r="D114" s="193">
        <v>29966</v>
      </c>
      <c r="E114" s="202">
        <v>64.455350474767954</v>
      </c>
      <c r="F114" s="203">
        <v>13990</v>
      </c>
      <c r="G114" s="190">
        <v>29.851701696361893</v>
      </c>
      <c r="H114" s="195">
        <v>96.332017497066033</v>
      </c>
      <c r="I114" s="197">
        <v>1719</v>
      </c>
    </row>
    <row r="115" spans="2:24" ht="15.75" thickBot="1" x14ac:dyDescent="0.3">
      <c r="B115" s="33" t="s">
        <v>36</v>
      </c>
      <c r="C115" s="34">
        <f>SUM(C98:C114)</f>
        <v>259057</v>
      </c>
      <c r="D115" s="506">
        <f t="shared" ref="D115:I115" si="3">SUM(D98:D114)</f>
        <v>144637</v>
      </c>
      <c r="E115" s="200">
        <f t="shared" si="3"/>
        <v>974.09455043445655</v>
      </c>
      <c r="F115" s="34">
        <f t="shared" si="3"/>
        <v>77578</v>
      </c>
      <c r="G115" s="34">
        <f t="shared" si="3"/>
        <v>448.23404506766479</v>
      </c>
      <c r="H115" s="200">
        <f t="shared" si="3"/>
        <v>1454.7137105227737</v>
      </c>
      <c r="I115" s="34">
        <f t="shared" si="3"/>
        <v>31794</v>
      </c>
    </row>
    <row r="116" spans="2:24" x14ac:dyDescent="0.25">
      <c r="B116" s="41" t="s">
        <v>189</v>
      </c>
    </row>
    <row r="120" spans="2:24" ht="18" x14ac:dyDescent="0.25">
      <c r="B120" s="39" t="s">
        <v>219</v>
      </c>
    </row>
    <row r="122" spans="2:24" ht="33" customHeight="1" thickBot="1" x14ac:dyDescent="0.3">
      <c r="B122" s="639" t="s">
        <v>289</v>
      </c>
      <c r="C122" s="639"/>
      <c r="D122" s="639"/>
      <c r="E122" s="639"/>
      <c r="F122" s="639"/>
      <c r="G122" s="639"/>
      <c r="H122" s="639"/>
      <c r="I122" s="639"/>
      <c r="J122" s="639"/>
      <c r="K122" s="639"/>
      <c r="L122" s="639"/>
      <c r="M122" s="639"/>
      <c r="N122" s="639"/>
      <c r="O122" s="639"/>
      <c r="P122" s="639"/>
      <c r="Q122" s="639"/>
      <c r="R122" s="639"/>
      <c r="S122" s="639"/>
      <c r="T122" s="639"/>
      <c r="U122" s="639"/>
      <c r="V122" s="639"/>
      <c r="W122" s="639"/>
      <c r="X122" s="639"/>
    </row>
    <row r="123" spans="2:24" x14ac:dyDescent="0.25">
      <c r="B123" s="596" t="s">
        <v>120</v>
      </c>
      <c r="C123" s="598" t="s">
        <v>221</v>
      </c>
      <c r="D123" s="642" t="s">
        <v>222</v>
      </c>
      <c r="E123" s="598" t="s">
        <v>223</v>
      </c>
      <c r="F123" s="598"/>
      <c r="G123" s="598"/>
      <c r="H123" s="598"/>
      <c r="I123" s="598"/>
      <c r="J123" s="598"/>
      <c r="K123" s="598"/>
      <c r="L123" s="598"/>
      <c r="M123" s="598"/>
      <c r="N123" s="598"/>
      <c r="O123" s="598"/>
      <c r="P123" s="598"/>
      <c r="Q123" s="598"/>
      <c r="R123" s="598"/>
      <c r="S123" s="598"/>
      <c r="T123" s="598"/>
      <c r="U123" s="598"/>
      <c r="V123" s="598"/>
      <c r="W123" s="598"/>
      <c r="X123" s="645"/>
    </row>
    <row r="124" spans="2:24" ht="12.75" customHeight="1" x14ac:dyDescent="0.25">
      <c r="B124" s="640"/>
      <c r="C124" s="599"/>
      <c r="D124" s="643"/>
      <c r="E124" s="599" t="s">
        <v>224</v>
      </c>
      <c r="F124" s="599"/>
      <c r="G124" s="599" t="s">
        <v>225</v>
      </c>
      <c r="H124" s="599"/>
      <c r="I124" s="599" t="s">
        <v>226</v>
      </c>
      <c r="J124" s="599"/>
      <c r="K124" s="599" t="s">
        <v>227</v>
      </c>
      <c r="L124" s="599"/>
      <c r="M124" s="599" t="s">
        <v>228</v>
      </c>
      <c r="N124" s="599"/>
      <c r="O124" s="599" t="s">
        <v>229</v>
      </c>
      <c r="P124" s="599"/>
      <c r="Q124" s="599" t="s">
        <v>230</v>
      </c>
      <c r="R124" s="599"/>
      <c r="S124" s="599" t="s">
        <v>231</v>
      </c>
      <c r="T124" s="599"/>
      <c r="U124" s="599" t="s">
        <v>232</v>
      </c>
      <c r="V124" s="599"/>
      <c r="W124" s="599" t="s">
        <v>233</v>
      </c>
      <c r="X124" s="644"/>
    </row>
    <row r="125" spans="2:24" x14ac:dyDescent="0.25">
      <c r="B125" s="641"/>
      <c r="C125" s="599"/>
      <c r="D125" s="643"/>
      <c r="E125" s="56" t="s">
        <v>234</v>
      </c>
      <c r="F125" s="57" t="s">
        <v>235</v>
      </c>
      <c r="G125" s="56" t="s">
        <v>234</v>
      </c>
      <c r="H125" s="57" t="s">
        <v>235</v>
      </c>
      <c r="I125" s="56" t="s">
        <v>234</v>
      </c>
      <c r="J125" s="57" t="s">
        <v>235</v>
      </c>
      <c r="K125" s="56" t="s">
        <v>234</v>
      </c>
      <c r="L125" s="57" t="s">
        <v>235</v>
      </c>
      <c r="M125" s="56" t="s">
        <v>234</v>
      </c>
      <c r="N125" s="57" t="s">
        <v>235</v>
      </c>
      <c r="O125" s="56" t="s">
        <v>234</v>
      </c>
      <c r="P125" s="57" t="s">
        <v>235</v>
      </c>
      <c r="Q125" s="56" t="s">
        <v>234</v>
      </c>
      <c r="R125" s="57" t="s">
        <v>235</v>
      </c>
      <c r="S125" s="56" t="s">
        <v>234</v>
      </c>
      <c r="T125" s="57" t="s">
        <v>235</v>
      </c>
      <c r="U125" s="56" t="s">
        <v>234</v>
      </c>
      <c r="V125" s="57" t="s">
        <v>235</v>
      </c>
      <c r="W125" s="56" t="s">
        <v>234</v>
      </c>
      <c r="X125" s="58" t="s">
        <v>235</v>
      </c>
    </row>
    <row r="126" spans="2:24" ht="15.75" thickBot="1" x14ac:dyDescent="0.3">
      <c r="B126" s="59" t="s">
        <v>1</v>
      </c>
      <c r="C126" s="60">
        <v>75806</v>
      </c>
      <c r="D126" s="119">
        <v>11.741401691588324</v>
      </c>
      <c r="E126" s="60">
        <v>903</v>
      </c>
      <c r="F126" s="62">
        <v>1.1911985858639158</v>
      </c>
      <c r="G126" s="60">
        <v>16408</v>
      </c>
      <c r="H126" s="62">
        <v>21.644724691976887</v>
      </c>
      <c r="I126" s="63">
        <v>21815</v>
      </c>
      <c r="J126" s="62">
        <v>28.777405482415642</v>
      </c>
      <c r="K126" s="60">
        <v>17358</v>
      </c>
      <c r="L126" s="62">
        <v>22.897923647204706</v>
      </c>
      <c r="M126" s="60">
        <v>12023</v>
      </c>
      <c r="N126" s="62">
        <v>15.860222146004274</v>
      </c>
      <c r="O126" s="63">
        <v>5766</v>
      </c>
      <c r="P126" s="62">
        <v>7.6062580798353689</v>
      </c>
      <c r="Q126" s="60">
        <v>1408</v>
      </c>
      <c r="R126" s="62">
        <v>1.8573727673271245</v>
      </c>
      <c r="S126" s="60">
        <v>107</v>
      </c>
      <c r="T126" s="62">
        <v>0.14114977706250165</v>
      </c>
      <c r="U126" s="63">
        <v>18</v>
      </c>
      <c r="V126" s="62">
        <v>2.3744822309579718E-2</v>
      </c>
      <c r="W126" s="60">
        <v>0</v>
      </c>
      <c r="X126" s="64">
        <v>0</v>
      </c>
    </row>
    <row r="127" spans="2:24" x14ac:dyDescent="0.25">
      <c r="B127" s="120" t="s">
        <v>37</v>
      </c>
      <c r="C127" s="68">
        <v>119</v>
      </c>
      <c r="D127" s="69">
        <v>10.480887792848335</v>
      </c>
      <c r="E127" s="68">
        <v>1</v>
      </c>
      <c r="F127" s="69">
        <v>0.84033613445378152</v>
      </c>
      <c r="G127" s="68">
        <v>30</v>
      </c>
      <c r="H127" s="69">
        <v>25.210084033613445</v>
      </c>
      <c r="I127" s="68">
        <v>34</v>
      </c>
      <c r="J127" s="69">
        <v>28.571428571428569</v>
      </c>
      <c r="K127" s="68">
        <v>19</v>
      </c>
      <c r="L127" s="69">
        <v>15.966386554621847</v>
      </c>
      <c r="M127" s="68">
        <v>19</v>
      </c>
      <c r="N127" s="69">
        <v>15.966386554621847</v>
      </c>
      <c r="O127" s="68">
        <v>14</v>
      </c>
      <c r="P127" s="69">
        <v>11.76470588235294</v>
      </c>
      <c r="Q127" s="68">
        <v>2</v>
      </c>
      <c r="R127" s="69">
        <v>1.680672268907563</v>
      </c>
      <c r="S127" s="68">
        <v>0</v>
      </c>
      <c r="T127" s="69">
        <v>0</v>
      </c>
      <c r="U127" s="68">
        <v>0</v>
      </c>
      <c r="V127" s="69">
        <v>0</v>
      </c>
      <c r="W127" s="68">
        <v>0</v>
      </c>
      <c r="X127" s="71">
        <v>0</v>
      </c>
    </row>
    <row r="128" spans="2:24" x14ac:dyDescent="0.25">
      <c r="B128" s="121" t="s">
        <v>38</v>
      </c>
      <c r="C128" s="75">
        <v>42</v>
      </c>
      <c r="D128" s="76">
        <v>6.2130177514792901</v>
      </c>
      <c r="E128" s="75">
        <v>0</v>
      </c>
      <c r="F128" s="76">
        <v>0</v>
      </c>
      <c r="G128" s="75">
        <v>16</v>
      </c>
      <c r="H128" s="76">
        <v>38.095238095238095</v>
      </c>
      <c r="I128" s="75">
        <v>10</v>
      </c>
      <c r="J128" s="76">
        <v>23.809523809523807</v>
      </c>
      <c r="K128" s="75">
        <v>7</v>
      </c>
      <c r="L128" s="76">
        <v>16.666666666666664</v>
      </c>
      <c r="M128" s="75">
        <v>5</v>
      </c>
      <c r="N128" s="76">
        <v>11.904761904761903</v>
      </c>
      <c r="O128" s="75">
        <v>3</v>
      </c>
      <c r="P128" s="76">
        <v>7.1428571428571423</v>
      </c>
      <c r="Q128" s="75">
        <v>1</v>
      </c>
      <c r="R128" s="76">
        <v>2.3809523809523809</v>
      </c>
      <c r="S128" s="68">
        <v>0</v>
      </c>
      <c r="T128" s="76">
        <v>0</v>
      </c>
      <c r="U128" s="68">
        <v>0</v>
      </c>
      <c r="V128" s="76">
        <v>0</v>
      </c>
      <c r="W128" s="70">
        <v>0</v>
      </c>
      <c r="X128" s="77">
        <v>0</v>
      </c>
    </row>
    <row r="129" spans="2:24" x14ac:dyDescent="0.25">
      <c r="B129" s="121" t="s">
        <v>290</v>
      </c>
      <c r="C129" s="75">
        <v>116</v>
      </c>
      <c r="D129" s="76">
        <v>13.330268903700299</v>
      </c>
      <c r="E129" s="75">
        <v>1</v>
      </c>
      <c r="F129" s="76">
        <v>0.86206896551724133</v>
      </c>
      <c r="G129" s="75">
        <v>38</v>
      </c>
      <c r="H129" s="76">
        <v>32.758620689655174</v>
      </c>
      <c r="I129" s="75">
        <v>26</v>
      </c>
      <c r="J129" s="76">
        <v>22.413793103448278</v>
      </c>
      <c r="K129" s="75">
        <v>19</v>
      </c>
      <c r="L129" s="76">
        <v>16.379310344827587</v>
      </c>
      <c r="M129" s="75">
        <v>19</v>
      </c>
      <c r="N129" s="76">
        <v>16.379310344827587</v>
      </c>
      <c r="O129" s="75">
        <v>9</v>
      </c>
      <c r="P129" s="76">
        <v>7.7586206896551726</v>
      </c>
      <c r="Q129" s="75">
        <v>3</v>
      </c>
      <c r="R129" s="76">
        <v>2.5862068965517242</v>
      </c>
      <c r="S129" s="68">
        <v>1</v>
      </c>
      <c r="T129" s="76">
        <v>0.86206896551724133</v>
      </c>
      <c r="U129" s="68">
        <v>0</v>
      </c>
      <c r="V129" s="76">
        <v>0</v>
      </c>
      <c r="W129" s="70">
        <v>0</v>
      </c>
      <c r="X129" s="77">
        <v>0</v>
      </c>
    </row>
    <row r="130" spans="2:24" x14ac:dyDescent="0.25">
      <c r="B130" s="121" t="s">
        <v>39</v>
      </c>
      <c r="C130" s="75">
        <v>90</v>
      </c>
      <c r="D130" s="76">
        <v>9.8999010009899902</v>
      </c>
      <c r="E130" s="75">
        <v>0</v>
      </c>
      <c r="F130" s="76">
        <v>0</v>
      </c>
      <c r="G130" s="75">
        <v>36</v>
      </c>
      <c r="H130" s="76">
        <v>40</v>
      </c>
      <c r="I130" s="75">
        <v>22</v>
      </c>
      <c r="J130" s="76">
        <v>24.444444444444443</v>
      </c>
      <c r="K130" s="75">
        <v>16</v>
      </c>
      <c r="L130" s="76">
        <v>17.777777777777779</v>
      </c>
      <c r="M130" s="75">
        <v>7</v>
      </c>
      <c r="N130" s="76">
        <v>7.7777777777777777</v>
      </c>
      <c r="O130" s="75">
        <v>8</v>
      </c>
      <c r="P130" s="76">
        <v>8.8888888888888893</v>
      </c>
      <c r="Q130" s="75">
        <v>1</v>
      </c>
      <c r="R130" s="76">
        <v>1.1111111111111112</v>
      </c>
      <c r="S130" s="68">
        <v>0</v>
      </c>
      <c r="T130" s="76">
        <v>0</v>
      </c>
      <c r="U130" s="68">
        <v>0</v>
      </c>
      <c r="V130" s="76">
        <v>0</v>
      </c>
      <c r="W130" s="70">
        <v>0</v>
      </c>
      <c r="X130" s="77">
        <v>0</v>
      </c>
    </row>
    <row r="131" spans="2:24" x14ac:dyDescent="0.25">
      <c r="B131" s="121" t="s">
        <v>291</v>
      </c>
      <c r="C131" s="75">
        <v>26</v>
      </c>
      <c r="D131" s="76">
        <v>7.1645081289611463</v>
      </c>
      <c r="E131" s="75">
        <v>0</v>
      </c>
      <c r="F131" s="76">
        <v>0</v>
      </c>
      <c r="G131" s="75">
        <v>7</v>
      </c>
      <c r="H131" s="76">
        <v>26.923076923076923</v>
      </c>
      <c r="I131" s="75">
        <v>7</v>
      </c>
      <c r="J131" s="76">
        <v>26.923076923076923</v>
      </c>
      <c r="K131" s="75">
        <v>6</v>
      </c>
      <c r="L131" s="76">
        <v>23.076923076923077</v>
      </c>
      <c r="M131" s="75">
        <v>4</v>
      </c>
      <c r="N131" s="76">
        <v>15.384615384615385</v>
      </c>
      <c r="O131" s="75">
        <v>2</v>
      </c>
      <c r="P131" s="76">
        <v>7.6923076923076925</v>
      </c>
      <c r="Q131" s="75">
        <v>0</v>
      </c>
      <c r="R131" s="76">
        <v>0</v>
      </c>
      <c r="S131" s="68">
        <v>0</v>
      </c>
      <c r="T131" s="76">
        <v>0</v>
      </c>
      <c r="U131" s="68">
        <v>0</v>
      </c>
      <c r="V131" s="76">
        <v>0</v>
      </c>
      <c r="W131" s="70">
        <v>0</v>
      </c>
      <c r="X131" s="77">
        <v>0</v>
      </c>
    </row>
    <row r="132" spans="2:24" x14ac:dyDescent="0.25">
      <c r="B132" s="121" t="s">
        <v>41</v>
      </c>
      <c r="C132" s="75">
        <v>212</v>
      </c>
      <c r="D132" s="76">
        <v>9.5310884323157836</v>
      </c>
      <c r="E132" s="75">
        <v>0</v>
      </c>
      <c r="F132" s="76">
        <v>0</v>
      </c>
      <c r="G132" s="75">
        <v>54</v>
      </c>
      <c r="H132" s="76">
        <v>25.471698113207548</v>
      </c>
      <c r="I132" s="75">
        <v>61</v>
      </c>
      <c r="J132" s="76">
        <v>28.773584905660378</v>
      </c>
      <c r="K132" s="75">
        <v>41</v>
      </c>
      <c r="L132" s="76">
        <v>19.339622641509436</v>
      </c>
      <c r="M132" s="75">
        <v>41</v>
      </c>
      <c r="N132" s="76">
        <v>19.339622641509436</v>
      </c>
      <c r="O132" s="75">
        <v>11</v>
      </c>
      <c r="P132" s="76">
        <v>5.1886792452830193</v>
      </c>
      <c r="Q132" s="75">
        <v>2</v>
      </c>
      <c r="R132" s="76">
        <v>0.94339622641509435</v>
      </c>
      <c r="S132" s="68">
        <v>2</v>
      </c>
      <c r="T132" s="76">
        <v>0.94339622641509435</v>
      </c>
      <c r="U132" s="68">
        <v>0</v>
      </c>
      <c r="V132" s="76">
        <v>0</v>
      </c>
      <c r="W132" s="70">
        <v>0</v>
      </c>
      <c r="X132" s="77">
        <v>0</v>
      </c>
    </row>
    <row r="133" spans="2:24" x14ac:dyDescent="0.25">
      <c r="B133" s="121" t="s">
        <v>42</v>
      </c>
      <c r="C133" s="75">
        <v>111</v>
      </c>
      <c r="D133" s="76">
        <v>11.155778894472363</v>
      </c>
      <c r="E133" s="75">
        <v>0</v>
      </c>
      <c r="F133" s="76">
        <v>0</v>
      </c>
      <c r="G133" s="75">
        <v>23</v>
      </c>
      <c r="H133" s="76">
        <v>20.72072072072072</v>
      </c>
      <c r="I133" s="75">
        <v>40</v>
      </c>
      <c r="J133" s="76">
        <v>36.036036036036037</v>
      </c>
      <c r="K133" s="75">
        <v>29</v>
      </c>
      <c r="L133" s="76">
        <v>26.126126126126124</v>
      </c>
      <c r="M133" s="75">
        <v>13</v>
      </c>
      <c r="N133" s="76">
        <v>11.711711711711711</v>
      </c>
      <c r="O133" s="75">
        <v>4</v>
      </c>
      <c r="P133" s="76">
        <v>3.6036036036036037</v>
      </c>
      <c r="Q133" s="75">
        <v>2</v>
      </c>
      <c r="R133" s="76">
        <v>1.8018018018018018</v>
      </c>
      <c r="S133" s="68">
        <v>0</v>
      </c>
      <c r="T133" s="76">
        <v>0</v>
      </c>
      <c r="U133" s="68">
        <v>0</v>
      </c>
      <c r="V133" s="76">
        <v>0</v>
      </c>
      <c r="W133" s="70">
        <v>0</v>
      </c>
      <c r="X133" s="77">
        <v>0</v>
      </c>
    </row>
    <row r="134" spans="2:24" x14ac:dyDescent="0.25">
      <c r="B134" s="121" t="s">
        <v>43</v>
      </c>
      <c r="C134" s="75">
        <v>71</v>
      </c>
      <c r="D134" s="76">
        <v>5.5425448868071827</v>
      </c>
      <c r="E134" s="75">
        <v>1</v>
      </c>
      <c r="F134" s="76">
        <v>1.4084507042253522</v>
      </c>
      <c r="G134" s="75">
        <v>27</v>
      </c>
      <c r="H134" s="76">
        <v>38.028169014084504</v>
      </c>
      <c r="I134" s="75">
        <v>21</v>
      </c>
      <c r="J134" s="76">
        <v>29.577464788732392</v>
      </c>
      <c r="K134" s="75">
        <v>6</v>
      </c>
      <c r="L134" s="76">
        <v>8.4507042253521121</v>
      </c>
      <c r="M134" s="75">
        <v>12</v>
      </c>
      <c r="N134" s="76">
        <v>16.901408450704224</v>
      </c>
      <c r="O134" s="75">
        <v>4</v>
      </c>
      <c r="P134" s="76">
        <v>5.6338028169014089</v>
      </c>
      <c r="Q134" s="75">
        <v>0</v>
      </c>
      <c r="R134" s="76">
        <v>0</v>
      </c>
      <c r="S134" s="68">
        <v>0</v>
      </c>
      <c r="T134" s="76">
        <v>0</v>
      </c>
      <c r="U134" s="68">
        <v>0</v>
      </c>
      <c r="V134" s="76">
        <v>0</v>
      </c>
      <c r="W134" s="70">
        <v>0</v>
      </c>
      <c r="X134" s="77">
        <v>0</v>
      </c>
    </row>
    <row r="135" spans="2:24" x14ac:dyDescent="0.25">
      <c r="B135" s="121" t="s">
        <v>44</v>
      </c>
      <c r="C135" s="75">
        <v>59</v>
      </c>
      <c r="D135" s="76">
        <v>9.3650793650793638</v>
      </c>
      <c r="E135" s="75">
        <v>3</v>
      </c>
      <c r="F135" s="76">
        <v>5.0847457627118651</v>
      </c>
      <c r="G135" s="75">
        <v>17</v>
      </c>
      <c r="H135" s="76">
        <v>28.8135593220339</v>
      </c>
      <c r="I135" s="75">
        <v>19</v>
      </c>
      <c r="J135" s="76">
        <v>32.20338983050847</v>
      </c>
      <c r="K135" s="75">
        <v>10</v>
      </c>
      <c r="L135" s="76">
        <v>16.949152542372879</v>
      </c>
      <c r="M135" s="75">
        <v>5</v>
      </c>
      <c r="N135" s="76">
        <v>8.4745762711864394</v>
      </c>
      <c r="O135" s="75">
        <v>5</v>
      </c>
      <c r="P135" s="76">
        <v>8.4745762711864394</v>
      </c>
      <c r="Q135" s="75">
        <v>0</v>
      </c>
      <c r="R135" s="76">
        <v>0</v>
      </c>
      <c r="S135" s="68">
        <v>0</v>
      </c>
      <c r="T135" s="76">
        <v>0</v>
      </c>
      <c r="U135" s="68">
        <v>0</v>
      </c>
      <c r="V135" s="76">
        <v>0</v>
      </c>
      <c r="W135" s="70">
        <v>0</v>
      </c>
      <c r="X135" s="77">
        <v>0</v>
      </c>
    </row>
    <row r="136" spans="2:24" x14ac:dyDescent="0.25">
      <c r="B136" s="121" t="s">
        <v>45</v>
      </c>
      <c r="C136" s="75">
        <v>305</v>
      </c>
      <c r="D136" s="76">
        <v>14.526576490760146</v>
      </c>
      <c r="E136" s="75">
        <v>6</v>
      </c>
      <c r="F136" s="76">
        <v>1.9672131147540985</v>
      </c>
      <c r="G136" s="75">
        <v>110</v>
      </c>
      <c r="H136" s="76">
        <v>36.065573770491802</v>
      </c>
      <c r="I136" s="75">
        <v>73</v>
      </c>
      <c r="J136" s="76">
        <v>23.934426229508198</v>
      </c>
      <c r="K136" s="75">
        <v>47</v>
      </c>
      <c r="L136" s="76">
        <v>15.409836065573771</v>
      </c>
      <c r="M136" s="75">
        <v>35</v>
      </c>
      <c r="N136" s="76">
        <v>11.475409836065573</v>
      </c>
      <c r="O136" s="75">
        <v>26</v>
      </c>
      <c r="P136" s="76">
        <v>8.524590163934425</v>
      </c>
      <c r="Q136" s="75">
        <v>8</v>
      </c>
      <c r="R136" s="76">
        <v>2.622950819672131</v>
      </c>
      <c r="S136" s="75">
        <v>0</v>
      </c>
      <c r="T136" s="76">
        <v>0</v>
      </c>
      <c r="U136" s="68">
        <v>0</v>
      </c>
      <c r="V136" s="76">
        <v>0</v>
      </c>
      <c r="W136" s="70">
        <v>0</v>
      </c>
      <c r="X136" s="77">
        <v>0</v>
      </c>
    </row>
    <row r="137" spans="2:24" x14ac:dyDescent="0.25">
      <c r="B137" s="121" t="s">
        <v>292</v>
      </c>
      <c r="C137" s="75">
        <v>89</v>
      </c>
      <c r="D137" s="76">
        <v>14.294892386765179</v>
      </c>
      <c r="E137" s="75">
        <v>0</v>
      </c>
      <c r="F137" s="76">
        <v>0</v>
      </c>
      <c r="G137" s="75">
        <v>38</v>
      </c>
      <c r="H137" s="76">
        <v>42.696629213483142</v>
      </c>
      <c r="I137" s="75">
        <v>27</v>
      </c>
      <c r="J137" s="76">
        <v>30.337078651685395</v>
      </c>
      <c r="K137" s="75">
        <v>13</v>
      </c>
      <c r="L137" s="76">
        <v>14.606741573033707</v>
      </c>
      <c r="M137" s="75">
        <v>10</v>
      </c>
      <c r="N137" s="76">
        <v>11.235955056179774</v>
      </c>
      <c r="O137" s="75">
        <v>1</v>
      </c>
      <c r="P137" s="76">
        <v>1.1235955056179776</v>
      </c>
      <c r="Q137" s="75">
        <v>0</v>
      </c>
      <c r="R137" s="76">
        <v>0</v>
      </c>
      <c r="S137" s="68">
        <v>0</v>
      </c>
      <c r="T137" s="76">
        <v>0</v>
      </c>
      <c r="U137" s="68">
        <v>0</v>
      </c>
      <c r="V137" s="76">
        <v>0</v>
      </c>
      <c r="W137" s="70">
        <v>0</v>
      </c>
      <c r="X137" s="77">
        <v>0</v>
      </c>
    </row>
    <row r="138" spans="2:24" x14ac:dyDescent="0.25">
      <c r="B138" s="121" t="s">
        <v>293</v>
      </c>
      <c r="C138" s="75">
        <v>41</v>
      </c>
      <c r="D138" s="76">
        <v>12.290167865707433</v>
      </c>
      <c r="E138" s="75">
        <v>2</v>
      </c>
      <c r="F138" s="76">
        <v>4.8780487804878048</v>
      </c>
      <c r="G138" s="75">
        <v>9</v>
      </c>
      <c r="H138" s="76">
        <v>21.951219512195124</v>
      </c>
      <c r="I138" s="75">
        <v>10</v>
      </c>
      <c r="J138" s="76">
        <v>24.390243902439025</v>
      </c>
      <c r="K138" s="75">
        <v>13</v>
      </c>
      <c r="L138" s="76">
        <v>31.707317073170731</v>
      </c>
      <c r="M138" s="75">
        <v>4</v>
      </c>
      <c r="N138" s="76">
        <v>9.7560975609756095</v>
      </c>
      <c r="O138" s="75">
        <v>3</v>
      </c>
      <c r="P138" s="76">
        <v>7.3170731707317067</v>
      </c>
      <c r="Q138" s="75">
        <v>0</v>
      </c>
      <c r="R138" s="76">
        <v>0</v>
      </c>
      <c r="S138" s="68">
        <v>0</v>
      </c>
      <c r="T138" s="76">
        <v>0</v>
      </c>
      <c r="U138" s="68">
        <v>0</v>
      </c>
      <c r="V138" s="76">
        <v>0</v>
      </c>
      <c r="W138" s="75">
        <v>0</v>
      </c>
      <c r="X138" s="77">
        <v>0</v>
      </c>
    </row>
    <row r="139" spans="2:24" x14ac:dyDescent="0.25">
      <c r="B139" s="121" t="s">
        <v>294</v>
      </c>
      <c r="C139" s="75">
        <v>302</v>
      </c>
      <c r="D139" s="76">
        <v>11.356799037304452</v>
      </c>
      <c r="E139" s="75">
        <v>1</v>
      </c>
      <c r="F139" s="76">
        <v>0.33112582781456956</v>
      </c>
      <c r="G139" s="75">
        <v>59</v>
      </c>
      <c r="H139" s="76">
        <v>19.536423841059602</v>
      </c>
      <c r="I139" s="75">
        <v>100</v>
      </c>
      <c r="J139" s="76">
        <v>33.112582781456958</v>
      </c>
      <c r="K139" s="75">
        <v>63</v>
      </c>
      <c r="L139" s="76">
        <v>20.860927152317881</v>
      </c>
      <c r="M139" s="75">
        <v>51</v>
      </c>
      <c r="N139" s="76">
        <v>16.887417218543046</v>
      </c>
      <c r="O139" s="75">
        <v>21</v>
      </c>
      <c r="P139" s="76">
        <v>6.9536423841059598</v>
      </c>
      <c r="Q139" s="75">
        <v>5</v>
      </c>
      <c r="R139" s="76">
        <v>1.6556291390728477</v>
      </c>
      <c r="S139" s="75">
        <v>2</v>
      </c>
      <c r="T139" s="76">
        <v>0.66225165562913912</v>
      </c>
      <c r="U139" s="68">
        <v>0</v>
      </c>
      <c r="V139" s="76">
        <v>0</v>
      </c>
      <c r="W139" s="70">
        <v>0</v>
      </c>
      <c r="X139" s="77">
        <v>0</v>
      </c>
    </row>
    <row r="140" spans="2:24" x14ac:dyDescent="0.25">
      <c r="B140" s="121" t="s">
        <v>46</v>
      </c>
      <c r="C140" s="75">
        <v>466</v>
      </c>
      <c r="D140" s="76">
        <v>13.071528751753155</v>
      </c>
      <c r="E140" s="75">
        <v>1</v>
      </c>
      <c r="F140" s="76">
        <v>0.21459227467811159</v>
      </c>
      <c r="G140" s="75">
        <v>111</v>
      </c>
      <c r="H140" s="76">
        <v>23.819742489270386</v>
      </c>
      <c r="I140" s="75">
        <v>141</v>
      </c>
      <c r="J140" s="76">
        <v>30.257510729613735</v>
      </c>
      <c r="K140" s="75">
        <v>95</v>
      </c>
      <c r="L140" s="76">
        <v>20.386266094420602</v>
      </c>
      <c r="M140" s="75">
        <v>71</v>
      </c>
      <c r="N140" s="76">
        <v>15.236051502145923</v>
      </c>
      <c r="O140" s="75">
        <v>30</v>
      </c>
      <c r="P140" s="76">
        <v>6.4377682403433472</v>
      </c>
      <c r="Q140" s="75">
        <v>16</v>
      </c>
      <c r="R140" s="76">
        <v>3.4334763948497855</v>
      </c>
      <c r="S140" s="75">
        <v>1</v>
      </c>
      <c r="T140" s="76">
        <v>0.21459227467811159</v>
      </c>
      <c r="U140" s="68">
        <v>0</v>
      </c>
      <c r="V140" s="76">
        <v>0</v>
      </c>
      <c r="W140" s="70">
        <v>0</v>
      </c>
      <c r="X140" s="77">
        <v>0</v>
      </c>
    </row>
    <row r="141" spans="2:24" x14ac:dyDescent="0.25">
      <c r="B141" s="121" t="s">
        <v>47</v>
      </c>
      <c r="C141" s="75">
        <v>67</v>
      </c>
      <c r="D141" s="76">
        <v>10.511452776906181</v>
      </c>
      <c r="E141" s="75">
        <v>2</v>
      </c>
      <c r="F141" s="76">
        <v>2.9850746268656714</v>
      </c>
      <c r="G141" s="75">
        <v>18</v>
      </c>
      <c r="H141" s="76">
        <v>26.865671641791046</v>
      </c>
      <c r="I141" s="75">
        <v>12</v>
      </c>
      <c r="J141" s="76">
        <v>17.910447761194028</v>
      </c>
      <c r="K141" s="75">
        <v>16</v>
      </c>
      <c r="L141" s="76">
        <v>23.880597014925371</v>
      </c>
      <c r="M141" s="75">
        <v>9</v>
      </c>
      <c r="N141" s="76">
        <v>13.432835820895523</v>
      </c>
      <c r="O141" s="75">
        <v>7</v>
      </c>
      <c r="P141" s="76">
        <v>10.44776119402985</v>
      </c>
      <c r="Q141" s="75">
        <v>2</v>
      </c>
      <c r="R141" s="76">
        <v>2.9850746268656714</v>
      </c>
      <c r="S141" s="68">
        <v>0</v>
      </c>
      <c r="T141" s="76">
        <v>0</v>
      </c>
      <c r="U141" s="68">
        <v>1</v>
      </c>
      <c r="V141" s="76">
        <v>1.4925373134328357</v>
      </c>
      <c r="W141" s="70">
        <v>0</v>
      </c>
      <c r="X141" s="77">
        <v>0</v>
      </c>
    </row>
    <row r="142" spans="2:24" x14ac:dyDescent="0.25">
      <c r="B142" s="121" t="s">
        <v>48</v>
      </c>
      <c r="C142" s="75">
        <v>180</v>
      </c>
      <c r="D142" s="76">
        <v>8.1157852022183157</v>
      </c>
      <c r="E142" s="75">
        <v>5</v>
      </c>
      <c r="F142" s="76">
        <v>2.7777777777777777</v>
      </c>
      <c r="G142" s="75">
        <v>52</v>
      </c>
      <c r="H142" s="76">
        <v>28.888888888888886</v>
      </c>
      <c r="I142" s="75">
        <v>47</v>
      </c>
      <c r="J142" s="76">
        <v>26.111111111111114</v>
      </c>
      <c r="K142" s="75">
        <v>49</v>
      </c>
      <c r="L142" s="76">
        <v>27.222222222222221</v>
      </c>
      <c r="M142" s="75">
        <v>20</v>
      </c>
      <c r="N142" s="76">
        <v>11.111111111111111</v>
      </c>
      <c r="O142" s="75">
        <v>6</v>
      </c>
      <c r="P142" s="76">
        <v>3.3333333333333335</v>
      </c>
      <c r="Q142" s="75">
        <v>1</v>
      </c>
      <c r="R142" s="76">
        <v>0.55555555555555558</v>
      </c>
      <c r="S142" s="75">
        <v>0</v>
      </c>
      <c r="T142" s="76">
        <v>0</v>
      </c>
      <c r="U142" s="68">
        <v>0</v>
      </c>
      <c r="V142" s="76">
        <v>0</v>
      </c>
      <c r="W142" s="75">
        <v>0</v>
      </c>
      <c r="X142" s="77">
        <v>0</v>
      </c>
    </row>
    <row r="143" spans="2:24" ht="15.75" thickBot="1" x14ac:dyDescent="0.3">
      <c r="B143" s="122" t="s">
        <v>49</v>
      </c>
      <c r="C143" s="70">
        <v>690</v>
      </c>
      <c r="D143" s="81">
        <v>14.72314093673317</v>
      </c>
      <c r="E143" s="70">
        <v>6</v>
      </c>
      <c r="F143" s="81">
        <v>0.86956521739130432</v>
      </c>
      <c r="G143" s="70">
        <v>182</v>
      </c>
      <c r="H143" s="81">
        <v>26.376811594202898</v>
      </c>
      <c r="I143" s="70">
        <v>198</v>
      </c>
      <c r="J143" s="81">
        <v>28.695652173913043</v>
      </c>
      <c r="K143" s="70">
        <v>134</v>
      </c>
      <c r="L143" s="81">
        <v>19.420289855072465</v>
      </c>
      <c r="M143" s="70">
        <v>102</v>
      </c>
      <c r="N143" s="81">
        <v>14.782608695652174</v>
      </c>
      <c r="O143" s="70">
        <v>58</v>
      </c>
      <c r="P143" s="81">
        <v>8.4057971014492754</v>
      </c>
      <c r="Q143" s="70">
        <v>9</v>
      </c>
      <c r="R143" s="81">
        <v>1.3043478260869565</v>
      </c>
      <c r="S143" s="75">
        <v>1</v>
      </c>
      <c r="T143" s="81">
        <v>0.14492753623188406</v>
      </c>
      <c r="U143" s="68">
        <v>0</v>
      </c>
      <c r="V143" s="81">
        <v>0</v>
      </c>
      <c r="W143" s="70">
        <v>0</v>
      </c>
      <c r="X143" s="82">
        <v>0</v>
      </c>
    </row>
    <row r="144" spans="2:24" ht="15.75" thickBot="1" x14ac:dyDescent="0.3">
      <c r="B144" s="83" t="s">
        <v>36</v>
      </c>
      <c r="C144" s="84">
        <v>2986</v>
      </c>
      <c r="D144" s="85">
        <v>11.526420826304635</v>
      </c>
      <c r="E144" s="86">
        <v>29</v>
      </c>
      <c r="F144" s="87">
        <v>0.97119892833221699</v>
      </c>
      <c r="G144" s="86">
        <v>827</v>
      </c>
      <c r="H144" s="87">
        <v>27.695914266577361</v>
      </c>
      <c r="I144" s="88">
        <v>848</v>
      </c>
      <c r="J144" s="85">
        <v>28.399196249162763</v>
      </c>
      <c r="K144" s="86">
        <v>583</v>
      </c>
      <c r="L144" s="87">
        <v>19.524447421299399</v>
      </c>
      <c r="M144" s="86">
        <v>427</v>
      </c>
      <c r="N144" s="87">
        <v>14.300066979236437</v>
      </c>
      <c r="O144" s="88">
        <v>212</v>
      </c>
      <c r="P144" s="85">
        <v>7.0997990622906908</v>
      </c>
      <c r="Q144" s="86">
        <v>52</v>
      </c>
      <c r="R144" s="87">
        <v>1.7414601473543203</v>
      </c>
      <c r="S144" s="86">
        <v>7</v>
      </c>
      <c r="T144" s="87">
        <v>0.23442732752846618</v>
      </c>
      <c r="U144" s="88">
        <v>1</v>
      </c>
      <c r="V144" s="85">
        <v>3.3489618218352307E-2</v>
      </c>
      <c r="W144" s="86">
        <v>0</v>
      </c>
      <c r="X144" s="89">
        <v>0</v>
      </c>
    </row>
    <row r="145" spans="2:24" x14ac:dyDescent="0.25">
      <c r="B145" s="90" t="s">
        <v>238</v>
      </c>
    </row>
    <row r="149" spans="2:24" ht="24" customHeight="1" thickBot="1" x14ac:dyDescent="0.3">
      <c r="B149" s="609" t="s">
        <v>295</v>
      </c>
      <c r="C149" s="609"/>
      <c r="D149" s="609"/>
      <c r="E149" s="609"/>
      <c r="F149" s="609"/>
      <c r="G149" s="609"/>
      <c r="H149" s="609"/>
      <c r="I149" s="609"/>
      <c r="J149" s="609"/>
      <c r="K149" s="609"/>
      <c r="L149" s="609"/>
      <c r="M149" s="609"/>
      <c r="N149" s="609"/>
      <c r="O149" s="609"/>
      <c r="P149" s="609"/>
      <c r="Q149" s="609"/>
      <c r="R149" s="609"/>
      <c r="S149" s="609"/>
      <c r="T149" s="609"/>
      <c r="U149" s="609"/>
      <c r="V149" s="609"/>
      <c r="W149" s="609"/>
      <c r="X149" s="609"/>
    </row>
    <row r="150" spans="2:24" x14ac:dyDescent="0.25">
      <c r="B150" s="654" t="s">
        <v>607</v>
      </c>
      <c r="C150" s="602" t="s">
        <v>240</v>
      </c>
      <c r="D150" s="602" t="s">
        <v>241</v>
      </c>
      <c r="E150" s="598" t="s">
        <v>221</v>
      </c>
      <c r="F150" s="606" t="s">
        <v>223</v>
      </c>
      <c r="G150" s="607"/>
      <c r="H150" s="607"/>
      <c r="I150" s="607"/>
      <c r="J150" s="607"/>
      <c r="K150" s="607"/>
      <c r="L150" s="607"/>
      <c r="M150" s="607"/>
      <c r="N150" s="607"/>
      <c r="O150" s="607"/>
      <c r="P150" s="607"/>
      <c r="Q150" s="607"/>
      <c r="R150" s="607"/>
      <c r="S150" s="607"/>
      <c r="T150" s="607"/>
      <c r="U150" s="607"/>
      <c r="V150" s="607"/>
      <c r="W150" s="607"/>
      <c r="X150" s="608"/>
    </row>
    <row r="151" spans="2:24" x14ac:dyDescent="0.25">
      <c r="B151" s="655"/>
      <c r="C151" s="603"/>
      <c r="D151" s="603"/>
      <c r="E151" s="599"/>
      <c r="F151" s="599" t="s">
        <v>224</v>
      </c>
      <c r="G151" s="599"/>
      <c r="H151" s="599" t="s">
        <v>225</v>
      </c>
      <c r="I151" s="599"/>
      <c r="J151" s="599" t="s">
        <v>226</v>
      </c>
      <c r="K151" s="599"/>
      <c r="L151" s="599" t="s">
        <v>227</v>
      </c>
      <c r="M151" s="599"/>
      <c r="N151" s="599" t="s">
        <v>228</v>
      </c>
      <c r="O151" s="599"/>
      <c r="P151" s="599" t="s">
        <v>229</v>
      </c>
      <c r="Q151" s="599"/>
      <c r="R151" s="599" t="s">
        <v>230</v>
      </c>
      <c r="S151" s="599"/>
      <c r="T151" s="599" t="s">
        <v>231</v>
      </c>
      <c r="U151" s="599"/>
      <c r="V151" s="599" t="s">
        <v>232</v>
      </c>
      <c r="W151" s="599"/>
      <c r="X151" s="91" t="s">
        <v>233</v>
      </c>
    </row>
    <row r="152" spans="2:24" ht="23.25" thickBot="1" x14ac:dyDescent="0.3">
      <c r="B152" s="655"/>
      <c r="C152" s="604"/>
      <c r="D152" s="604"/>
      <c r="E152" s="605"/>
      <c r="F152" s="92" t="s">
        <v>234</v>
      </c>
      <c r="G152" s="93" t="s">
        <v>242</v>
      </c>
      <c r="H152" s="92" t="s">
        <v>234</v>
      </c>
      <c r="I152" s="93" t="s">
        <v>242</v>
      </c>
      <c r="J152" s="92" t="s">
        <v>234</v>
      </c>
      <c r="K152" s="93" t="s">
        <v>242</v>
      </c>
      <c r="L152" s="92" t="s">
        <v>234</v>
      </c>
      <c r="M152" s="93" t="s">
        <v>242</v>
      </c>
      <c r="N152" s="92" t="s">
        <v>234</v>
      </c>
      <c r="O152" s="93" t="s">
        <v>242</v>
      </c>
      <c r="P152" s="92" t="s">
        <v>234</v>
      </c>
      <c r="Q152" s="93" t="s">
        <v>242</v>
      </c>
      <c r="R152" s="92" t="s">
        <v>234</v>
      </c>
      <c r="S152" s="93" t="s">
        <v>242</v>
      </c>
      <c r="T152" s="92" t="s">
        <v>234</v>
      </c>
      <c r="U152" s="93" t="s">
        <v>242</v>
      </c>
      <c r="V152" s="92" t="s">
        <v>234</v>
      </c>
      <c r="W152" s="93" t="s">
        <v>242</v>
      </c>
      <c r="X152" s="94" t="s">
        <v>234</v>
      </c>
    </row>
    <row r="153" spans="2:24" ht="15.75" thickBot="1" x14ac:dyDescent="0.3">
      <c r="B153" s="95" t="s">
        <v>1</v>
      </c>
      <c r="C153" s="85">
        <v>1.5612337481384277</v>
      </c>
      <c r="D153" s="85">
        <v>47.991341720462252</v>
      </c>
      <c r="E153" s="84">
        <v>82832</v>
      </c>
      <c r="F153" s="84">
        <v>994</v>
      </c>
      <c r="G153" s="85">
        <v>3.8755156307265226</v>
      </c>
      <c r="H153" s="84">
        <v>17602</v>
      </c>
      <c r="I153" s="85">
        <v>65.146748584329544</v>
      </c>
      <c r="J153" s="96">
        <v>23641</v>
      </c>
      <c r="K153" s="85">
        <v>83.367715771841674</v>
      </c>
      <c r="L153" s="84">
        <v>18907</v>
      </c>
      <c r="M153" s="85">
        <v>68.848865324671536</v>
      </c>
      <c r="N153" s="84">
        <v>13235</v>
      </c>
      <c r="O153" s="85">
        <v>52.934706529347068</v>
      </c>
      <c r="P153" s="96">
        <v>6524</v>
      </c>
      <c r="Q153" s="85">
        <v>28.687515390297957</v>
      </c>
      <c r="R153" s="84">
        <v>1761</v>
      </c>
      <c r="S153" s="85">
        <v>8.6075850371724503</v>
      </c>
      <c r="T153" s="84">
        <v>147</v>
      </c>
      <c r="U153" s="85">
        <v>0.68191623099796361</v>
      </c>
      <c r="V153" s="96">
        <v>20</v>
      </c>
      <c r="W153" s="85">
        <v>9.6181128300816085E-2</v>
      </c>
      <c r="X153" s="97">
        <v>1</v>
      </c>
    </row>
    <row r="154" spans="2:24" x14ac:dyDescent="0.25">
      <c r="B154" s="120" t="s">
        <v>37</v>
      </c>
      <c r="C154" s="69">
        <v>1.484566016716377</v>
      </c>
      <c r="D154" s="69">
        <v>43.837585339561628</v>
      </c>
      <c r="E154" s="68">
        <v>122</v>
      </c>
      <c r="F154" s="68">
        <v>1</v>
      </c>
      <c r="G154" s="69">
        <v>1.8315018315018314</v>
      </c>
      <c r="H154" s="68">
        <v>32</v>
      </c>
      <c r="I154" s="69">
        <v>52.287581699346404</v>
      </c>
      <c r="J154" s="68">
        <v>34</v>
      </c>
      <c r="K154" s="69">
        <v>73.593073593073598</v>
      </c>
      <c r="L154" s="68">
        <v>19</v>
      </c>
      <c r="M154" s="69">
        <v>38.383838383838381</v>
      </c>
      <c r="N154" s="68">
        <v>20</v>
      </c>
      <c r="O154" s="69">
        <v>58.309037900874635</v>
      </c>
      <c r="P154" s="68">
        <v>14</v>
      </c>
      <c r="Q154" s="69">
        <v>48.611111111111114</v>
      </c>
      <c r="R154" s="68">
        <v>2</v>
      </c>
      <c r="S154" s="69">
        <v>6.5359477124183005</v>
      </c>
      <c r="T154" s="68">
        <v>0</v>
      </c>
      <c r="U154" s="69">
        <v>0</v>
      </c>
      <c r="V154" s="68">
        <v>0</v>
      </c>
      <c r="W154" s="69">
        <v>0</v>
      </c>
      <c r="X154" s="98">
        <v>0</v>
      </c>
    </row>
    <row r="155" spans="2:24" x14ac:dyDescent="0.25">
      <c r="B155" s="121" t="s">
        <v>38</v>
      </c>
      <c r="C155" s="76">
        <v>1.0743909764071053</v>
      </c>
      <c r="D155" s="76">
        <v>27.690371302706104</v>
      </c>
      <c r="E155" s="75">
        <v>44</v>
      </c>
      <c r="F155" s="75">
        <v>0</v>
      </c>
      <c r="G155" s="76">
        <v>0</v>
      </c>
      <c r="H155" s="75">
        <v>16</v>
      </c>
      <c r="I155" s="76">
        <v>50</v>
      </c>
      <c r="J155" s="75">
        <v>11</v>
      </c>
      <c r="K155" s="76">
        <v>36.666666666666664</v>
      </c>
      <c r="L155" s="75">
        <v>7</v>
      </c>
      <c r="M155" s="76">
        <v>27.777777777777775</v>
      </c>
      <c r="N155" s="75">
        <v>5</v>
      </c>
      <c r="O155" s="76">
        <v>24.03846153846154</v>
      </c>
      <c r="P155" s="75">
        <v>3</v>
      </c>
      <c r="Q155" s="76">
        <v>15.873015873015872</v>
      </c>
      <c r="R155" s="75">
        <v>2</v>
      </c>
      <c r="S155" s="76">
        <v>12.903225806451612</v>
      </c>
      <c r="T155" s="75">
        <v>0</v>
      </c>
      <c r="U155" s="76">
        <v>0</v>
      </c>
      <c r="V155" s="75">
        <v>0</v>
      </c>
      <c r="W155" s="76">
        <v>0</v>
      </c>
      <c r="X155" s="99">
        <v>0</v>
      </c>
    </row>
    <row r="156" spans="2:24" x14ac:dyDescent="0.25">
      <c r="B156" s="121" t="s">
        <v>290</v>
      </c>
      <c r="C156" s="76">
        <v>1.7286145424478383</v>
      </c>
      <c r="D156" s="76">
        <v>52.258635961027458</v>
      </c>
      <c r="E156" s="75">
        <v>118</v>
      </c>
      <c r="F156" s="75">
        <v>2</v>
      </c>
      <c r="G156" s="76">
        <v>4.694835680751174</v>
      </c>
      <c r="H156" s="75">
        <v>38</v>
      </c>
      <c r="I156" s="76">
        <v>90.476190476190467</v>
      </c>
      <c r="J156" s="75">
        <v>26</v>
      </c>
      <c r="K156" s="76">
        <v>58.295964125560538</v>
      </c>
      <c r="L156" s="75">
        <v>19</v>
      </c>
      <c r="M156" s="76">
        <v>54.441260744985676</v>
      </c>
      <c r="N156" s="75">
        <v>19</v>
      </c>
      <c r="O156" s="76">
        <v>60.70287539936102</v>
      </c>
      <c r="P156" s="75">
        <v>9</v>
      </c>
      <c r="Q156" s="76">
        <v>36.43724696356275</v>
      </c>
      <c r="R156" s="75">
        <v>4</v>
      </c>
      <c r="S156" s="76">
        <v>16.194331983805668</v>
      </c>
      <c r="T156" s="75">
        <v>1</v>
      </c>
      <c r="U156" s="76">
        <v>4.2372881355932206</v>
      </c>
      <c r="V156" s="75">
        <v>0</v>
      </c>
      <c r="W156" s="76">
        <v>0</v>
      </c>
      <c r="X156" s="99">
        <v>0</v>
      </c>
    </row>
    <row r="157" spans="2:24" x14ac:dyDescent="0.25">
      <c r="B157" s="121" t="s">
        <v>39</v>
      </c>
      <c r="C157" s="76">
        <v>1.3933451877749157</v>
      </c>
      <c r="D157" s="76">
        <v>43.416030534351151</v>
      </c>
      <c r="E157" s="75">
        <v>91</v>
      </c>
      <c r="F157" s="75">
        <v>0</v>
      </c>
      <c r="G157" s="76">
        <v>0</v>
      </c>
      <c r="H157" s="75">
        <v>37</v>
      </c>
      <c r="I157" s="76">
        <v>92.039800995024876</v>
      </c>
      <c r="J157" s="75">
        <v>22</v>
      </c>
      <c r="K157" s="76">
        <v>57.59162303664921</v>
      </c>
      <c r="L157" s="75">
        <v>16</v>
      </c>
      <c r="M157" s="76">
        <v>48.484848484848484</v>
      </c>
      <c r="N157" s="75">
        <v>7</v>
      </c>
      <c r="O157" s="76">
        <v>26.315789473684209</v>
      </c>
      <c r="P157" s="75">
        <v>8</v>
      </c>
      <c r="Q157" s="76">
        <v>33.19502074688797</v>
      </c>
      <c r="R157" s="75">
        <v>1</v>
      </c>
      <c r="S157" s="76">
        <v>4.4444444444444446</v>
      </c>
      <c r="T157" s="75">
        <v>0</v>
      </c>
      <c r="U157" s="76">
        <v>0</v>
      </c>
      <c r="V157" s="75">
        <v>0</v>
      </c>
      <c r="W157" s="76">
        <v>0</v>
      </c>
      <c r="X157" s="99">
        <v>0</v>
      </c>
    </row>
    <row r="158" spans="2:24" x14ac:dyDescent="0.25">
      <c r="B158" s="121" t="s">
        <v>291</v>
      </c>
      <c r="C158" s="76">
        <v>1.1523481458355922</v>
      </c>
      <c r="D158" s="76">
        <v>30.588235294117649</v>
      </c>
      <c r="E158" s="75">
        <v>26</v>
      </c>
      <c r="F158" s="75">
        <v>0</v>
      </c>
      <c r="G158" s="76">
        <v>0</v>
      </c>
      <c r="H158" s="75">
        <v>7</v>
      </c>
      <c r="I158" s="76">
        <v>53.435114503816791</v>
      </c>
      <c r="J158" s="75">
        <v>7</v>
      </c>
      <c r="K158" s="76">
        <v>46.052631578947363</v>
      </c>
      <c r="L158" s="75">
        <v>6</v>
      </c>
      <c r="M158" s="76">
        <v>45.801526717557252</v>
      </c>
      <c r="N158" s="75">
        <v>4</v>
      </c>
      <c r="O158" s="76">
        <v>33.898305084745765</v>
      </c>
      <c r="P158" s="75">
        <v>2</v>
      </c>
      <c r="Q158" s="76">
        <v>17.094017094017097</v>
      </c>
      <c r="R158" s="75">
        <v>0</v>
      </c>
      <c r="S158" s="76">
        <v>0</v>
      </c>
      <c r="T158" s="75">
        <v>0</v>
      </c>
      <c r="U158" s="76">
        <v>0</v>
      </c>
      <c r="V158" s="75">
        <v>0</v>
      </c>
      <c r="W158" s="76">
        <v>0</v>
      </c>
      <c r="X158" s="99">
        <v>0</v>
      </c>
    </row>
    <row r="159" spans="2:24" x14ac:dyDescent="0.25">
      <c r="B159" s="121" t="s">
        <v>41</v>
      </c>
      <c r="C159" s="76">
        <v>1.2143797718839529</v>
      </c>
      <c r="D159" s="76">
        <v>35.78684169401469</v>
      </c>
      <c r="E159" s="75">
        <v>229</v>
      </c>
      <c r="F159" s="75">
        <v>2</v>
      </c>
      <c r="G159" s="76">
        <v>1.8726591760299625</v>
      </c>
      <c r="H159" s="75">
        <v>55</v>
      </c>
      <c r="I159" s="76">
        <v>51.067780872794799</v>
      </c>
      <c r="J159" s="75">
        <v>66</v>
      </c>
      <c r="K159" s="76">
        <v>56.31399317406143</v>
      </c>
      <c r="L159" s="75">
        <v>45</v>
      </c>
      <c r="M159" s="76">
        <v>42.97994269340974</v>
      </c>
      <c r="N159" s="75">
        <v>41</v>
      </c>
      <c r="O159" s="76">
        <v>42.976939203354299</v>
      </c>
      <c r="P159" s="75">
        <v>13</v>
      </c>
      <c r="Q159" s="76">
        <v>15.098722415795587</v>
      </c>
      <c r="R159" s="75">
        <v>5</v>
      </c>
      <c r="S159" s="76">
        <v>7.0323488045007032</v>
      </c>
      <c r="T159" s="75">
        <v>2</v>
      </c>
      <c r="U159" s="76">
        <v>3.4662045060658575</v>
      </c>
      <c r="V159" s="75">
        <v>0</v>
      </c>
      <c r="W159" s="76">
        <v>0</v>
      </c>
      <c r="X159" s="99">
        <v>0</v>
      </c>
    </row>
    <row r="160" spans="2:24" x14ac:dyDescent="0.25">
      <c r="B160" s="121" t="s">
        <v>42</v>
      </c>
      <c r="C160" s="76">
        <v>1.4864233190642913</v>
      </c>
      <c r="D160" s="76">
        <v>45.774647887323944</v>
      </c>
      <c r="E160" s="75">
        <v>117</v>
      </c>
      <c r="F160" s="75">
        <v>0</v>
      </c>
      <c r="G160" s="76">
        <v>0</v>
      </c>
      <c r="H160" s="75">
        <v>25</v>
      </c>
      <c r="I160" s="76">
        <v>59.665871121718375</v>
      </c>
      <c r="J160" s="75">
        <v>41</v>
      </c>
      <c r="K160" s="76">
        <v>90.109890109890102</v>
      </c>
      <c r="L160" s="75">
        <v>30</v>
      </c>
      <c r="M160" s="76">
        <v>71.258907363420434</v>
      </c>
      <c r="N160" s="75">
        <v>15</v>
      </c>
      <c r="O160" s="76">
        <v>40.106951871657756</v>
      </c>
      <c r="P160" s="75">
        <v>4</v>
      </c>
      <c r="Q160" s="76">
        <v>11.799410029498524</v>
      </c>
      <c r="R160" s="75">
        <v>2</v>
      </c>
      <c r="S160" s="76">
        <v>6.6445182724252492</v>
      </c>
      <c r="T160" s="75">
        <v>0</v>
      </c>
      <c r="U160" s="76">
        <v>0</v>
      </c>
      <c r="V160" s="75">
        <v>0</v>
      </c>
      <c r="W160" s="76">
        <v>0</v>
      </c>
      <c r="X160" s="99">
        <v>0</v>
      </c>
    </row>
    <row r="161" spans="2:24" x14ac:dyDescent="0.25">
      <c r="B161" s="121" t="s">
        <v>43</v>
      </c>
      <c r="C161" s="76">
        <v>0.83062316396954061</v>
      </c>
      <c r="D161" s="76">
        <v>25.600999063378083</v>
      </c>
      <c r="E161" s="75">
        <v>82</v>
      </c>
      <c r="F161" s="75">
        <v>1</v>
      </c>
      <c r="G161" s="76">
        <v>1.9305019305019306</v>
      </c>
      <c r="H161" s="75">
        <v>27</v>
      </c>
      <c r="I161" s="76">
        <v>50.561797752808985</v>
      </c>
      <c r="J161" s="75">
        <v>23</v>
      </c>
      <c r="K161" s="76">
        <v>44.230769230769234</v>
      </c>
      <c r="L161" s="75">
        <v>9</v>
      </c>
      <c r="M161" s="76">
        <v>19.565217391304348</v>
      </c>
      <c r="N161" s="75">
        <v>13</v>
      </c>
      <c r="O161" s="76">
        <v>27.89699570815451</v>
      </c>
      <c r="P161" s="75">
        <v>7</v>
      </c>
      <c r="Q161" s="76">
        <v>17.073170731707318</v>
      </c>
      <c r="R161" s="75">
        <v>2</v>
      </c>
      <c r="S161" s="76">
        <v>4.8661800486618008</v>
      </c>
      <c r="T161" s="75">
        <v>0</v>
      </c>
      <c r="U161" s="76">
        <v>0</v>
      </c>
      <c r="V161" s="75">
        <v>0</v>
      </c>
      <c r="W161" s="76">
        <v>0</v>
      </c>
      <c r="X161" s="99">
        <v>0</v>
      </c>
    </row>
    <row r="162" spans="2:24" x14ac:dyDescent="0.25">
      <c r="B162" s="121" t="s">
        <v>44</v>
      </c>
      <c r="C162" s="76">
        <v>1.5196257021917159</v>
      </c>
      <c r="D162" s="76">
        <v>43.360433604336045</v>
      </c>
      <c r="E162" s="75">
        <v>64</v>
      </c>
      <c r="F162" s="75">
        <v>3</v>
      </c>
      <c r="G162" s="76">
        <v>12.096774193548386</v>
      </c>
      <c r="H162" s="75">
        <v>18</v>
      </c>
      <c r="I162" s="76">
        <v>79.295154185022028</v>
      </c>
      <c r="J162" s="75">
        <v>21</v>
      </c>
      <c r="K162" s="76">
        <v>79.847908745247153</v>
      </c>
      <c r="L162" s="75">
        <v>11</v>
      </c>
      <c r="M162" s="76">
        <v>48.458149779735685</v>
      </c>
      <c r="N162" s="75">
        <v>5</v>
      </c>
      <c r="O162" s="76">
        <v>24.390243902439025</v>
      </c>
      <c r="P162" s="75">
        <v>5</v>
      </c>
      <c r="Q162" s="76">
        <v>24.630541871921185</v>
      </c>
      <c r="R162" s="75">
        <v>1</v>
      </c>
      <c r="S162" s="76">
        <v>5.6497175141242941</v>
      </c>
      <c r="T162" s="75">
        <v>0</v>
      </c>
      <c r="U162" s="76">
        <v>0</v>
      </c>
      <c r="V162" s="75">
        <v>0</v>
      </c>
      <c r="W162" s="76">
        <v>0</v>
      </c>
      <c r="X162" s="99">
        <v>0</v>
      </c>
    </row>
    <row r="163" spans="2:24" x14ac:dyDescent="0.25">
      <c r="B163" s="121" t="s">
        <v>45</v>
      </c>
      <c r="C163" s="76">
        <v>2.0970212086873063</v>
      </c>
      <c r="D163" s="76">
        <v>67.096774193548384</v>
      </c>
      <c r="E163" s="75">
        <v>312</v>
      </c>
      <c r="F163" s="75">
        <v>7</v>
      </c>
      <c r="G163" s="76">
        <v>6.0763888888888893</v>
      </c>
      <c r="H163" s="75">
        <v>112</v>
      </c>
      <c r="I163" s="76">
        <v>105.26315789473684</v>
      </c>
      <c r="J163" s="75">
        <v>75</v>
      </c>
      <c r="K163" s="76">
        <v>81.610446137105555</v>
      </c>
      <c r="L163" s="75">
        <v>47</v>
      </c>
      <c r="M163" s="76">
        <v>66.856330014224753</v>
      </c>
      <c r="N163" s="75">
        <v>35</v>
      </c>
      <c r="O163" s="76">
        <v>62.388591800356501</v>
      </c>
      <c r="P163" s="75">
        <v>27</v>
      </c>
      <c r="Q163" s="76">
        <v>53.359683794466399</v>
      </c>
      <c r="R163" s="75">
        <v>9</v>
      </c>
      <c r="S163" s="76">
        <v>20.134228187919462</v>
      </c>
      <c r="T163" s="75">
        <v>0</v>
      </c>
      <c r="U163" s="76">
        <v>0</v>
      </c>
      <c r="V163" s="75">
        <v>0</v>
      </c>
      <c r="W163" s="76">
        <v>0</v>
      </c>
      <c r="X163" s="99">
        <v>0</v>
      </c>
    </row>
    <row r="164" spans="2:24" x14ac:dyDescent="0.25">
      <c r="B164" s="121" t="s">
        <v>292</v>
      </c>
      <c r="C164" s="76">
        <v>2.0623152219866867</v>
      </c>
      <c r="D164" s="76">
        <v>64.718162839248436</v>
      </c>
      <c r="E164" s="75">
        <v>93</v>
      </c>
      <c r="F164" s="75">
        <v>0</v>
      </c>
      <c r="G164" s="76">
        <v>0</v>
      </c>
      <c r="H164" s="75">
        <v>39</v>
      </c>
      <c r="I164" s="76">
        <v>140.79422382671481</v>
      </c>
      <c r="J164" s="75">
        <v>29</v>
      </c>
      <c r="K164" s="76">
        <v>111.53846153846155</v>
      </c>
      <c r="L164" s="75">
        <v>13</v>
      </c>
      <c r="M164" s="76">
        <v>57.522123893805308</v>
      </c>
      <c r="N164" s="75">
        <v>11</v>
      </c>
      <c r="O164" s="76">
        <v>60.439560439560438</v>
      </c>
      <c r="P164" s="75">
        <v>1</v>
      </c>
      <c r="Q164" s="76">
        <v>6.024096385542169</v>
      </c>
      <c r="R164" s="75">
        <v>0</v>
      </c>
      <c r="S164" s="76">
        <v>0</v>
      </c>
      <c r="T164" s="75">
        <v>0</v>
      </c>
      <c r="U164" s="76">
        <v>0</v>
      </c>
      <c r="V164" s="75">
        <v>0</v>
      </c>
      <c r="W164" s="76">
        <v>0</v>
      </c>
      <c r="X164" s="99">
        <v>0</v>
      </c>
    </row>
    <row r="165" spans="2:24" x14ac:dyDescent="0.25">
      <c r="B165" s="121" t="s">
        <v>293</v>
      </c>
      <c r="C165" s="76">
        <v>1.8028389348598146</v>
      </c>
      <c r="D165" s="76">
        <v>53.571428571428569</v>
      </c>
      <c r="E165" s="75">
        <v>42</v>
      </c>
      <c r="F165" s="75">
        <v>2</v>
      </c>
      <c r="G165" s="76">
        <v>10.869565217391305</v>
      </c>
      <c r="H165" s="75">
        <v>10</v>
      </c>
      <c r="I165" s="76">
        <v>60.975609756097562</v>
      </c>
      <c r="J165" s="75">
        <v>10</v>
      </c>
      <c r="K165" s="76">
        <v>68.965517241379303</v>
      </c>
      <c r="L165" s="75">
        <v>13</v>
      </c>
      <c r="M165" s="76">
        <v>103.17460317460316</v>
      </c>
      <c r="N165" s="75">
        <v>4</v>
      </c>
      <c r="O165" s="76">
        <v>37.037037037037038</v>
      </c>
      <c r="P165" s="75">
        <v>3</v>
      </c>
      <c r="Q165" s="76">
        <v>34.090909090909086</v>
      </c>
      <c r="R165" s="75">
        <v>0</v>
      </c>
      <c r="S165" s="76">
        <v>0</v>
      </c>
      <c r="T165" s="75">
        <v>0</v>
      </c>
      <c r="U165" s="76">
        <v>0</v>
      </c>
      <c r="V165" s="75">
        <v>0</v>
      </c>
      <c r="W165" s="76">
        <v>0</v>
      </c>
      <c r="X165" s="99">
        <v>0</v>
      </c>
    </row>
    <row r="166" spans="2:24" x14ac:dyDescent="0.25">
      <c r="B166" s="121" t="s">
        <v>294</v>
      </c>
      <c r="C166" s="76">
        <v>1.4434382530796916</v>
      </c>
      <c r="D166" s="76">
        <v>46.041308089500859</v>
      </c>
      <c r="E166" s="75">
        <v>321</v>
      </c>
      <c r="F166" s="75">
        <v>1</v>
      </c>
      <c r="G166" s="76">
        <v>0.78740157480314954</v>
      </c>
      <c r="H166" s="75">
        <v>61</v>
      </c>
      <c r="I166" s="76">
        <v>51.433389544688026</v>
      </c>
      <c r="J166" s="75">
        <v>109</v>
      </c>
      <c r="K166" s="76">
        <v>82.264150943396231</v>
      </c>
      <c r="L166" s="75">
        <v>67</v>
      </c>
      <c r="M166" s="76">
        <v>56.397306397306394</v>
      </c>
      <c r="N166" s="75">
        <v>52</v>
      </c>
      <c r="O166" s="76">
        <v>51.434223541048468</v>
      </c>
      <c r="P166" s="75">
        <v>23</v>
      </c>
      <c r="Q166" s="76">
        <v>25.930101465614431</v>
      </c>
      <c r="R166" s="75">
        <v>6</v>
      </c>
      <c r="S166" s="76">
        <v>8.3916083916083917</v>
      </c>
      <c r="T166" s="75">
        <v>2</v>
      </c>
      <c r="U166" s="76">
        <v>3.0303030303030303</v>
      </c>
      <c r="V166" s="75">
        <v>0</v>
      </c>
      <c r="W166" s="76">
        <v>0</v>
      </c>
      <c r="X166" s="99">
        <v>0</v>
      </c>
    </row>
    <row r="167" spans="2:24" x14ac:dyDescent="0.25">
      <c r="B167" s="121" t="s">
        <v>46</v>
      </c>
      <c r="C167" s="76">
        <v>1.6994372390585397</v>
      </c>
      <c r="D167" s="76">
        <v>51.709309825843903</v>
      </c>
      <c r="E167" s="75">
        <v>481</v>
      </c>
      <c r="F167" s="75">
        <v>1</v>
      </c>
      <c r="G167" s="76">
        <v>0.625</v>
      </c>
      <c r="H167" s="75">
        <v>116</v>
      </c>
      <c r="I167" s="76">
        <v>70.861331704337204</v>
      </c>
      <c r="J167" s="75">
        <v>142</v>
      </c>
      <c r="K167" s="76">
        <v>82.318840579710141</v>
      </c>
      <c r="L167" s="75">
        <v>97</v>
      </c>
      <c r="M167" s="76">
        <v>65.319865319865315</v>
      </c>
      <c r="N167" s="75">
        <v>75</v>
      </c>
      <c r="O167" s="76">
        <v>55.147058823529413</v>
      </c>
      <c r="P167" s="75">
        <v>30</v>
      </c>
      <c r="Q167" s="76">
        <v>26.619343389529725</v>
      </c>
      <c r="R167" s="75">
        <v>19</v>
      </c>
      <c r="S167" s="76">
        <v>19.348268839103866</v>
      </c>
      <c r="T167" s="75">
        <v>1</v>
      </c>
      <c r="U167" s="76">
        <v>1.0141987829614605</v>
      </c>
      <c r="V167" s="75">
        <v>0</v>
      </c>
      <c r="W167" s="76">
        <v>0</v>
      </c>
      <c r="X167" s="99">
        <v>0</v>
      </c>
    </row>
    <row r="168" spans="2:24" x14ac:dyDescent="0.25">
      <c r="B168" s="121" t="s">
        <v>47</v>
      </c>
      <c r="C168" s="76">
        <v>10.076505106282388</v>
      </c>
      <c r="D168" s="76">
        <v>46.799724707501717</v>
      </c>
      <c r="E168" s="75">
        <v>68</v>
      </c>
      <c r="F168" s="75">
        <v>2</v>
      </c>
      <c r="G168" s="76">
        <v>6.5146579804560263</v>
      </c>
      <c r="H168" s="75">
        <v>18</v>
      </c>
      <c r="I168" s="76">
        <v>63.829787234042549</v>
      </c>
      <c r="J168" s="75">
        <v>12</v>
      </c>
      <c r="K168" s="76">
        <v>44.943820224719097</v>
      </c>
      <c r="L168" s="75">
        <v>16</v>
      </c>
      <c r="M168" s="76">
        <v>70.484581497797365</v>
      </c>
      <c r="N168" s="75">
        <v>9</v>
      </c>
      <c r="O168" s="76">
        <v>43.062200956937801</v>
      </c>
      <c r="P168" s="75">
        <v>7</v>
      </c>
      <c r="Q168" s="76">
        <v>37.037037037037038</v>
      </c>
      <c r="R168" s="75">
        <v>3</v>
      </c>
      <c r="S168" s="76">
        <v>20</v>
      </c>
      <c r="T168" s="75">
        <v>0</v>
      </c>
      <c r="U168" s="76">
        <v>0</v>
      </c>
      <c r="V168" s="75">
        <v>1</v>
      </c>
      <c r="W168" s="76">
        <v>8.6206896551724128</v>
      </c>
      <c r="X168" s="99">
        <v>0</v>
      </c>
    </row>
    <row r="169" spans="2:24" x14ac:dyDescent="0.25">
      <c r="B169" s="121" t="s">
        <v>48</v>
      </c>
      <c r="C169" s="76">
        <v>1.0549741334590175</v>
      </c>
      <c r="D169" s="76">
        <v>32.834205303987005</v>
      </c>
      <c r="E169" s="75">
        <v>182</v>
      </c>
      <c r="F169" s="75">
        <v>5</v>
      </c>
      <c r="G169" s="76">
        <v>4.3365134431916736</v>
      </c>
      <c r="H169" s="75">
        <v>52</v>
      </c>
      <c r="I169" s="76">
        <v>45.454545454545453</v>
      </c>
      <c r="J169" s="75">
        <v>47</v>
      </c>
      <c r="K169" s="76">
        <v>41.048034934497814</v>
      </c>
      <c r="L169" s="75">
        <v>49</v>
      </c>
      <c r="M169" s="76">
        <v>53.728070175438596</v>
      </c>
      <c r="N169" s="75">
        <v>20</v>
      </c>
      <c r="O169" s="76">
        <v>27.972027972027973</v>
      </c>
      <c r="P169" s="75">
        <v>7</v>
      </c>
      <c r="Q169" s="76">
        <v>11.608623548922056</v>
      </c>
      <c r="R169" s="75">
        <v>2</v>
      </c>
      <c r="S169" s="76">
        <v>3.629764065335753</v>
      </c>
      <c r="T169" s="75">
        <v>0</v>
      </c>
      <c r="U169" s="76">
        <v>0</v>
      </c>
      <c r="V169" s="75">
        <v>0</v>
      </c>
      <c r="W169" s="76">
        <v>0</v>
      </c>
      <c r="X169" s="99">
        <v>0</v>
      </c>
    </row>
    <row r="170" spans="2:24" ht="15.75" thickBot="1" x14ac:dyDescent="0.3">
      <c r="B170" s="122" t="s">
        <v>49</v>
      </c>
      <c r="C170" s="81">
        <v>1.7336461952304549</v>
      </c>
      <c r="D170" s="81">
        <v>57.189811010682007</v>
      </c>
      <c r="E170" s="70">
        <v>696</v>
      </c>
      <c r="F170" s="70">
        <v>6</v>
      </c>
      <c r="G170" s="81">
        <v>2.6143790849673203</v>
      </c>
      <c r="H170" s="70">
        <v>183</v>
      </c>
      <c r="I170" s="81">
        <v>80.759046778464253</v>
      </c>
      <c r="J170" s="70">
        <v>199</v>
      </c>
      <c r="K170" s="81">
        <v>82.778702163061567</v>
      </c>
      <c r="L170" s="70">
        <v>136</v>
      </c>
      <c r="M170" s="81">
        <v>72.417465388711392</v>
      </c>
      <c r="N170" s="70">
        <v>104</v>
      </c>
      <c r="O170" s="81">
        <v>61.611374407582936</v>
      </c>
      <c r="P170" s="70">
        <v>58</v>
      </c>
      <c r="Q170" s="81">
        <v>43.478260869565219</v>
      </c>
      <c r="R170" s="70">
        <v>9</v>
      </c>
      <c r="S170" s="81">
        <v>6.7822155237377544</v>
      </c>
      <c r="T170" s="70">
        <v>1</v>
      </c>
      <c r="U170" s="81">
        <v>0.78554595443833475</v>
      </c>
      <c r="V170" s="70">
        <v>0</v>
      </c>
      <c r="W170" s="81">
        <v>0</v>
      </c>
      <c r="X170" s="100">
        <v>0</v>
      </c>
    </row>
    <row r="171" spans="2:24" ht="15.75" thickBot="1" x14ac:dyDescent="0.3">
      <c r="B171" s="83" t="s">
        <v>36</v>
      </c>
      <c r="C171" s="87">
        <v>1.6798295035412827</v>
      </c>
      <c r="D171" s="87">
        <v>47.12992780940462</v>
      </c>
      <c r="E171" s="84">
        <v>3088</v>
      </c>
      <c r="F171" s="86">
        <v>33</v>
      </c>
      <c r="G171" s="87">
        <v>2.6735801668962167</v>
      </c>
      <c r="H171" s="86">
        <v>846</v>
      </c>
      <c r="I171" s="87">
        <v>69.560927479033055</v>
      </c>
      <c r="J171" s="88">
        <v>874</v>
      </c>
      <c r="K171" s="85">
        <v>70.815102900664399</v>
      </c>
      <c r="L171" s="86">
        <v>600</v>
      </c>
      <c r="M171" s="87">
        <v>57.377833030505876</v>
      </c>
      <c r="N171" s="86">
        <v>439</v>
      </c>
      <c r="O171" s="87">
        <v>48.34269353595419</v>
      </c>
      <c r="P171" s="88">
        <v>221</v>
      </c>
      <c r="Q171" s="85">
        <v>28.351507376523411</v>
      </c>
      <c r="R171" s="86">
        <v>67</v>
      </c>
      <c r="S171" s="87">
        <v>9.5183974996448359</v>
      </c>
      <c r="T171" s="86">
        <v>7</v>
      </c>
      <c r="U171" s="87">
        <v>1.053423626787058</v>
      </c>
      <c r="V171" s="88">
        <v>1</v>
      </c>
      <c r="W171" s="85">
        <v>0.1656726308813784</v>
      </c>
      <c r="X171" s="101">
        <v>0</v>
      </c>
    </row>
    <row r="172" spans="2:24" x14ac:dyDescent="0.25">
      <c r="B172" s="90" t="s">
        <v>243</v>
      </c>
    </row>
    <row r="173" spans="2:24" x14ac:dyDescent="0.25">
      <c r="B173" s="102" t="s">
        <v>244</v>
      </c>
    </row>
    <row r="174" spans="2:24" x14ac:dyDescent="0.25">
      <c r="B174" s="102"/>
    </row>
    <row r="175" spans="2:24" x14ac:dyDescent="0.25">
      <c r="B175" s="102"/>
    </row>
    <row r="176" spans="2:24" x14ac:dyDescent="0.25">
      <c r="B176" s="102"/>
    </row>
    <row r="177" spans="2:27" ht="22.5" customHeight="1" thickBot="1" x14ac:dyDescent="0.3">
      <c r="B177" s="576" t="s">
        <v>296</v>
      </c>
      <c r="C177" s="576"/>
      <c r="D177" s="576"/>
      <c r="E177" s="576"/>
      <c r="F177" s="576"/>
      <c r="G177" s="576"/>
      <c r="H177" s="576"/>
      <c r="I177" s="576"/>
      <c r="J177" s="576"/>
      <c r="K177" s="576"/>
      <c r="L177" s="576"/>
      <c r="M177" s="576"/>
      <c r="N177" s="576"/>
      <c r="O177" s="576"/>
      <c r="P177" s="576"/>
      <c r="Q177" s="576"/>
      <c r="R177" s="576"/>
      <c r="S177" s="576"/>
      <c r="T177" s="576"/>
      <c r="U177" s="576"/>
      <c r="V177" s="576"/>
      <c r="W177" s="576"/>
      <c r="X177" s="576"/>
      <c r="Y177" s="576"/>
      <c r="Z177" s="576"/>
      <c r="AA177" s="576"/>
    </row>
    <row r="178" spans="2:27" x14ac:dyDescent="0.25">
      <c r="B178" s="664" t="s">
        <v>606</v>
      </c>
      <c r="C178" s="667" t="s">
        <v>147</v>
      </c>
      <c r="D178" s="670" t="s">
        <v>246</v>
      </c>
      <c r="E178" s="671"/>
      <c r="F178" s="671"/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1"/>
      <c r="R178" s="671"/>
      <c r="S178" s="671"/>
      <c r="T178" s="671"/>
      <c r="U178" s="671"/>
      <c r="V178" s="671"/>
      <c r="W178" s="671"/>
      <c r="X178" s="671"/>
      <c r="Y178" s="671"/>
      <c r="Z178" s="671"/>
      <c r="AA178" s="672"/>
    </row>
    <row r="179" spans="2:27" x14ac:dyDescent="0.25">
      <c r="B179" s="665"/>
      <c r="C179" s="668"/>
      <c r="D179" s="673" t="s">
        <v>247</v>
      </c>
      <c r="E179" s="674"/>
      <c r="F179" s="677" t="s">
        <v>248</v>
      </c>
      <c r="G179" s="678"/>
      <c r="H179" s="678"/>
      <c r="I179" s="679"/>
      <c r="J179" s="677" t="s">
        <v>249</v>
      </c>
      <c r="K179" s="678"/>
      <c r="L179" s="678"/>
      <c r="M179" s="679"/>
      <c r="N179" s="673" t="s">
        <v>250</v>
      </c>
      <c r="O179" s="674"/>
      <c r="P179" s="673" t="s">
        <v>251</v>
      </c>
      <c r="Q179" s="674"/>
      <c r="R179" s="673" t="s">
        <v>252</v>
      </c>
      <c r="S179" s="674"/>
      <c r="T179" s="673" t="s">
        <v>253</v>
      </c>
      <c r="U179" s="674"/>
      <c r="V179" s="673" t="s">
        <v>254</v>
      </c>
      <c r="W179" s="674"/>
      <c r="X179" s="673" t="s">
        <v>255</v>
      </c>
      <c r="Y179" s="674"/>
      <c r="Z179" s="673" t="s">
        <v>256</v>
      </c>
      <c r="AA179" s="680"/>
    </row>
    <row r="180" spans="2:27" x14ac:dyDescent="0.25">
      <c r="B180" s="665"/>
      <c r="C180" s="668"/>
      <c r="D180" s="675"/>
      <c r="E180" s="676"/>
      <c r="F180" s="593" t="s">
        <v>257</v>
      </c>
      <c r="G180" s="594"/>
      <c r="H180" s="593" t="s">
        <v>258</v>
      </c>
      <c r="I180" s="594"/>
      <c r="J180" s="593" t="s">
        <v>259</v>
      </c>
      <c r="K180" s="594"/>
      <c r="L180" s="593" t="s">
        <v>260</v>
      </c>
      <c r="M180" s="594"/>
      <c r="N180" s="675"/>
      <c r="O180" s="676"/>
      <c r="P180" s="675"/>
      <c r="Q180" s="676"/>
      <c r="R180" s="675"/>
      <c r="S180" s="676"/>
      <c r="T180" s="675"/>
      <c r="U180" s="676"/>
      <c r="V180" s="675"/>
      <c r="W180" s="676"/>
      <c r="X180" s="675"/>
      <c r="Y180" s="676"/>
      <c r="Z180" s="675"/>
      <c r="AA180" s="681"/>
    </row>
    <row r="181" spans="2:27" ht="15.75" thickBot="1" x14ac:dyDescent="0.3">
      <c r="B181" s="666"/>
      <c r="C181" s="669"/>
      <c r="D181" s="103" t="s">
        <v>261</v>
      </c>
      <c r="E181" s="104" t="s">
        <v>235</v>
      </c>
      <c r="F181" s="105" t="s">
        <v>261</v>
      </c>
      <c r="G181" s="104" t="s">
        <v>235</v>
      </c>
      <c r="H181" s="105" t="s">
        <v>261</v>
      </c>
      <c r="I181" s="104" t="s">
        <v>235</v>
      </c>
      <c r="J181" s="105" t="s">
        <v>261</v>
      </c>
      <c r="K181" s="104" t="s">
        <v>235</v>
      </c>
      <c r="L181" s="105" t="s">
        <v>261</v>
      </c>
      <c r="M181" s="104" t="s">
        <v>235</v>
      </c>
      <c r="N181" s="105" t="s">
        <v>261</v>
      </c>
      <c r="O181" s="104" t="s">
        <v>235</v>
      </c>
      <c r="P181" s="105" t="s">
        <v>261</v>
      </c>
      <c r="Q181" s="104" t="s">
        <v>235</v>
      </c>
      <c r="R181" s="105" t="s">
        <v>261</v>
      </c>
      <c r="S181" s="104" t="s">
        <v>235</v>
      </c>
      <c r="T181" s="105" t="s">
        <v>261</v>
      </c>
      <c r="U181" s="104" t="s">
        <v>235</v>
      </c>
      <c r="V181" s="106" t="s">
        <v>261</v>
      </c>
      <c r="W181" s="104" t="s">
        <v>235</v>
      </c>
      <c r="X181" s="105" t="s">
        <v>261</v>
      </c>
      <c r="Y181" s="104" t="s">
        <v>235</v>
      </c>
      <c r="Z181" s="105" t="s">
        <v>261</v>
      </c>
      <c r="AA181" s="107" t="s">
        <v>235</v>
      </c>
    </row>
    <row r="182" spans="2:27" ht="15.75" thickBot="1" x14ac:dyDescent="0.3">
      <c r="B182" s="95" t="s">
        <v>1</v>
      </c>
      <c r="C182" s="84">
        <v>75806</v>
      </c>
      <c r="D182" s="84">
        <v>229</v>
      </c>
      <c r="E182" s="85">
        <v>0.3020869060496531</v>
      </c>
      <c r="F182" s="84">
        <v>10312</v>
      </c>
      <c r="G182" s="85">
        <v>13.603144869799225</v>
      </c>
      <c r="H182" s="96">
        <v>17126</v>
      </c>
      <c r="I182" s="85">
        <v>22.591879270770125</v>
      </c>
      <c r="J182" s="84">
        <v>26892</v>
      </c>
      <c r="K182" s="85">
        <v>35.474764530512097</v>
      </c>
      <c r="L182" s="84">
        <v>1282</v>
      </c>
      <c r="M182" s="85">
        <v>1.6911590111600663</v>
      </c>
      <c r="N182" s="96">
        <v>66</v>
      </c>
      <c r="O182" s="85">
        <v>8.7064348468458966E-2</v>
      </c>
      <c r="P182" s="84">
        <v>5733</v>
      </c>
      <c r="Q182" s="85">
        <v>7.5627259056011393</v>
      </c>
      <c r="R182" s="84">
        <v>2912</v>
      </c>
      <c r="S182" s="85">
        <v>3.8413845869720076</v>
      </c>
      <c r="T182" s="84">
        <v>7932</v>
      </c>
      <c r="U182" s="85">
        <v>10.463551697754795</v>
      </c>
      <c r="V182" s="96">
        <v>619</v>
      </c>
      <c r="W182" s="84">
        <v>0.81655805609054699</v>
      </c>
      <c r="X182" s="84">
        <v>751</v>
      </c>
      <c r="Y182" s="85">
        <v>0.99068675302746489</v>
      </c>
      <c r="Z182" s="84">
        <v>1952</v>
      </c>
      <c r="AA182" s="108">
        <v>2.5749940637944229</v>
      </c>
    </row>
    <row r="183" spans="2:27" x14ac:dyDescent="0.25">
      <c r="B183" s="123" t="s">
        <v>37</v>
      </c>
      <c r="C183" s="68">
        <v>119</v>
      </c>
      <c r="D183" s="68">
        <v>4</v>
      </c>
      <c r="E183" s="69">
        <v>3.3613445378151261</v>
      </c>
      <c r="F183" s="68">
        <v>47</v>
      </c>
      <c r="G183" s="69">
        <v>39.495798319327733</v>
      </c>
      <c r="H183" s="68">
        <v>29</v>
      </c>
      <c r="I183" s="69">
        <v>24.369747899159663</v>
      </c>
      <c r="J183" s="68">
        <v>23</v>
      </c>
      <c r="K183" s="69">
        <v>19.327731092436977</v>
      </c>
      <c r="L183" s="68">
        <v>1</v>
      </c>
      <c r="M183" s="69">
        <v>0.84033613445378152</v>
      </c>
      <c r="N183" s="68">
        <v>0</v>
      </c>
      <c r="O183" s="69">
        <v>0</v>
      </c>
      <c r="P183" s="68">
        <v>1</v>
      </c>
      <c r="Q183" s="69">
        <v>0.84033613445378152</v>
      </c>
      <c r="R183" s="68">
        <v>1</v>
      </c>
      <c r="S183" s="69">
        <v>0.84033613445378152</v>
      </c>
      <c r="T183" s="126">
        <v>3</v>
      </c>
      <c r="U183" s="69">
        <v>2.5210084033613445</v>
      </c>
      <c r="V183" s="75">
        <v>0</v>
      </c>
      <c r="W183" s="129">
        <v>0</v>
      </c>
      <c r="X183" s="68">
        <v>3</v>
      </c>
      <c r="Y183" s="69">
        <v>2.5210084033613445</v>
      </c>
      <c r="Z183" s="126">
        <v>7</v>
      </c>
      <c r="AA183" s="71">
        <v>5.8823529411764701</v>
      </c>
    </row>
    <row r="184" spans="2:27" x14ac:dyDescent="0.25">
      <c r="B184" s="124" t="s">
        <v>38</v>
      </c>
      <c r="C184" s="75">
        <v>42</v>
      </c>
      <c r="D184" s="75">
        <v>0</v>
      </c>
      <c r="E184" s="76">
        <v>0</v>
      </c>
      <c r="F184" s="75">
        <v>6</v>
      </c>
      <c r="G184" s="76">
        <v>14.285714285714285</v>
      </c>
      <c r="H184" s="75">
        <v>11</v>
      </c>
      <c r="I184" s="76">
        <v>26.190476190476193</v>
      </c>
      <c r="J184" s="75">
        <v>15</v>
      </c>
      <c r="K184" s="76">
        <v>35.714285714285715</v>
      </c>
      <c r="L184" s="68">
        <v>3</v>
      </c>
      <c r="M184" s="76">
        <v>7.1428571428571423</v>
      </c>
      <c r="N184" s="68">
        <v>0</v>
      </c>
      <c r="O184" s="76">
        <v>0</v>
      </c>
      <c r="P184" s="75">
        <v>1</v>
      </c>
      <c r="Q184" s="76">
        <v>2.3809523809523809</v>
      </c>
      <c r="R184" s="75">
        <v>3</v>
      </c>
      <c r="S184" s="76">
        <v>7.1428571428571423</v>
      </c>
      <c r="T184" s="68">
        <v>1</v>
      </c>
      <c r="U184" s="76">
        <v>2.3809523809523809</v>
      </c>
      <c r="V184" s="75">
        <v>0</v>
      </c>
      <c r="W184" s="76">
        <v>0</v>
      </c>
      <c r="X184" s="68">
        <v>0</v>
      </c>
      <c r="Y184" s="76">
        <v>0</v>
      </c>
      <c r="Z184" s="75">
        <v>2</v>
      </c>
      <c r="AA184" s="77">
        <v>4.7619047619047619</v>
      </c>
    </row>
    <row r="185" spans="2:27" x14ac:dyDescent="0.25">
      <c r="B185" s="124" t="s">
        <v>290</v>
      </c>
      <c r="C185" s="75">
        <v>116</v>
      </c>
      <c r="D185" s="68">
        <v>2</v>
      </c>
      <c r="E185" s="76">
        <v>1.7241379310344827</v>
      </c>
      <c r="F185" s="75">
        <v>44</v>
      </c>
      <c r="G185" s="76">
        <v>37.931034482758619</v>
      </c>
      <c r="H185" s="75">
        <v>30</v>
      </c>
      <c r="I185" s="76">
        <v>25.862068965517242</v>
      </c>
      <c r="J185" s="75">
        <v>18</v>
      </c>
      <c r="K185" s="76">
        <v>15.517241379310345</v>
      </c>
      <c r="L185" s="68">
        <v>3</v>
      </c>
      <c r="M185" s="76">
        <v>2.5862068965517242</v>
      </c>
      <c r="N185" s="68">
        <v>0</v>
      </c>
      <c r="O185" s="76">
        <v>0</v>
      </c>
      <c r="P185" s="68">
        <v>4</v>
      </c>
      <c r="Q185" s="76">
        <v>3.4482758620689653</v>
      </c>
      <c r="R185" s="68">
        <v>1</v>
      </c>
      <c r="S185" s="76">
        <v>0.86206896551724133</v>
      </c>
      <c r="T185" s="68">
        <v>5</v>
      </c>
      <c r="U185" s="76">
        <v>4.3103448275862073</v>
      </c>
      <c r="V185" s="68">
        <v>0</v>
      </c>
      <c r="W185" s="76">
        <v>0</v>
      </c>
      <c r="X185" s="68">
        <v>6</v>
      </c>
      <c r="Y185" s="76">
        <v>5.1724137931034484</v>
      </c>
      <c r="Z185" s="75">
        <v>3</v>
      </c>
      <c r="AA185" s="77">
        <v>2.5862068965517242</v>
      </c>
    </row>
    <row r="186" spans="2:27" x14ac:dyDescent="0.25">
      <c r="B186" s="124" t="s">
        <v>39</v>
      </c>
      <c r="C186" s="75">
        <v>90</v>
      </c>
      <c r="D186" s="68">
        <v>1</v>
      </c>
      <c r="E186" s="76">
        <v>1.1111111111111112</v>
      </c>
      <c r="F186" s="75">
        <v>31</v>
      </c>
      <c r="G186" s="76">
        <v>34.444444444444443</v>
      </c>
      <c r="H186" s="75">
        <v>34</v>
      </c>
      <c r="I186" s="76">
        <v>37.777777777777779</v>
      </c>
      <c r="J186" s="75">
        <v>17</v>
      </c>
      <c r="K186" s="76">
        <v>18.888888888888889</v>
      </c>
      <c r="L186" s="68">
        <v>1</v>
      </c>
      <c r="M186" s="76">
        <v>1.1111111111111112</v>
      </c>
      <c r="N186" s="68">
        <v>0</v>
      </c>
      <c r="O186" s="76">
        <v>0</v>
      </c>
      <c r="P186" s="68">
        <v>2</v>
      </c>
      <c r="Q186" s="76">
        <v>2.2222222222222223</v>
      </c>
      <c r="R186" s="68">
        <v>0</v>
      </c>
      <c r="S186" s="76">
        <v>0</v>
      </c>
      <c r="T186" s="70">
        <v>0</v>
      </c>
      <c r="U186" s="76">
        <v>0</v>
      </c>
      <c r="V186" s="68">
        <v>0</v>
      </c>
      <c r="W186" s="81">
        <v>0</v>
      </c>
      <c r="X186" s="68">
        <v>2</v>
      </c>
      <c r="Y186" s="76">
        <v>2.2222222222222223</v>
      </c>
      <c r="Z186" s="75">
        <v>2</v>
      </c>
      <c r="AA186" s="77">
        <v>2.2222222222222223</v>
      </c>
    </row>
    <row r="187" spans="2:27" x14ac:dyDescent="0.25">
      <c r="B187" s="124" t="s">
        <v>291</v>
      </c>
      <c r="C187" s="75">
        <v>26</v>
      </c>
      <c r="D187" s="68">
        <v>0</v>
      </c>
      <c r="E187" s="76">
        <v>0</v>
      </c>
      <c r="F187" s="75">
        <v>5</v>
      </c>
      <c r="G187" s="76">
        <v>19.230769230769234</v>
      </c>
      <c r="H187" s="75">
        <v>6</v>
      </c>
      <c r="I187" s="76">
        <v>23.076923076923077</v>
      </c>
      <c r="J187" s="75">
        <v>11</v>
      </c>
      <c r="K187" s="76">
        <v>42.307692307692307</v>
      </c>
      <c r="L187" s="68">
        <v>0</v>
      </c>
      <c r="M187" s="76">
        <v>0</v>
      </c>
      <c r="N187" s="68">
        <v>0</v>
      </c>
      <c r="O187" s="76">
        <v>0</v>
      </c>
      <c r="P187" s="68">
        <v>2</v>
      </c>
      <c r="Q187" s="76">
        <v>7.6923076923076925</v>
      </c>
      <c r="R187" s="68">
        <v>1</v>
      </c>
      <c r="S187" s="76">
        <v>3.8461538461538463</v>
      </c>
      <c r="T187" s="75">
        <v>0</v>
      </c>
      <c r="U187" s="76">
        <v>0</v>
      </c>
      <c r="V187" s="68">
        <v>0</v>
      </c>
      <c r="W187" s="76">
        <v>0</v>
      </c>
      <c r="X187" s="68">
        <v>0</v>
      </c>
      <c r="Y187" s="76">
        <v>0</v>
      </c>
      <c r="Z187" s="75">
        <v>1</v>
      </c>
      <c r="AA187" s="77">
        <v>3.8461538461538463</v>
      </c>
    </row>
    <row r="188" spans="2:27" x14ac:dyDescent="0.25">
      <c r="B188" s="124" t="s">
        <v>41</v>
      </c>
      <c r="C188" s="75">
        <v>212</v>
      </c>
      <c r="D188" s="68">
        <v>0</v>
      </c>
      <c r="E188" s="76">
        <v>0</v>
      </c>
      <c r="F188" s="75">
        <v>37</v>
      </c>
      <c r="G188" s="76">
        <v>17.452830188679243</v>
      </c>
      <c r="H188" s="75">
        <v>50</v>
      </c>
      <c r="I188" s="76">
        <v>23.584905660377359</v>
      </c>
      <c r="J188" s="75">
        <v>92</v>
      </c>
      <c r="K188" s="76">
        <v>43.39622641509434</v>
      </c>
      <c r="L188" s="75">
        <v>3</v>
      </c>
      <c r="M188" s="76">
        <v>1.4150943396226416</v>
      </c>
      <c r="N188" s="68">
        <v>0</v>
      </c>
      <c r="O188" s="76">
        <v>0</v>
      </c>
      <c r="P188" s="75">
        <v>5</v>
      </c>
      <c r="Q188" s="76">
        <v>2.358490566037736</v>
      </c>
      <c r="R188" s="75">
        <v>4</v>
      </c>
      <c r="S188" s="76">
        <v>1.8867924528301887</v>
      </c>
      <c r="T188" s="75">
        <v>11</v>
      </c>
      <c r="U188" s="76">
        <v>5.1886792452830193</v>
      </c>
      <c r="V188" s="75">
        <v>1</v>
      </c>
      <c r="W188" s="76">
        <v>0.47169811320754718</v>
      </c>
      <c r="X188" s="68">
        <v>0</v>
      </c>
      <c r="Y188" s="76">
        <v>0</v>
      </c>
      <c r="Z188" s="75">
        <v>9</v>
      </c>
      <c r="AA188" s="77">
        <v>4.2452830188679247</v>
      </c>
    </row>
    <row r="189" spans="2:27" x14ac:dyDescent="0.25">
      <c r="B189" s="124" t="s">
        <v>42</v>
      </c>
      <c r="C189" s="75">
        <v>111</v>
      </c>
      <c r="D189" s="68">
        <v>0</v>
      </c>
      <c r="E189" s="76">
        <v>0</v>
      </c>
      <c r="F189" s="75">
        <v>16</v>
      </c>
      <c r="G189" s="76">
        <v>14.414414414414415</v>
      </c>
      <c r="H189" s="75">
        <v>20</v>
      </c>
      <c r="I189" s="76">
        <v>18.018018018018019</v>
      </c>
      <c r="J189" s="75">
        <v>52</v>
      </c>
      <c r="K189" s="76">
        <v>46.846846846846844</v>
      </c>
      <c r="L189" s="68">
        <v>3</v>
      </c>
      <c r="M189" s="76">
        <v>2.7027027027027026</v>
      </c>
      <c r="N189" s="68">
        <v>0</v>
      </c>
      <c r="O189" s="76">
        <v>0</v>
      </c>
      <c r="P189" s="75">
        <v>6</v>
      </c>
      <c r="Q189" s="76">
        <v>5.4054054054054053</v>
      </c>
      <c r="R189" s="75">
        <v>7</v>
      </c>
      <c r="S189" s="76">
        <v>6.3063063063063058</v>
      </c>
      <c r="T189" s="75">
        <v>5</v>
      </c>
      <c r="U189" s="76">
        <v>4.5045045045045047</v>
      </c>
      <c r="V189" s="75">
        <v>0</v>
      </c>
      <c r="W189" s="76">
        <v>0</v>
      </c>
      <c r="X189" s="68">
        <v>0</v>
      </c>
      <c r="Y189" s="76">
        <v>0</v>
      </c>
      <c r="Z189" s="75">
        <v>2</v>
      </c>
      <c r="AA189" s="77">
        <v>1.8018018018018018</v>
      </c>
    </row>
    <row r="190" spans="2:27" x14ac:dyDescent="0.25">
      <c r="B190" s="124" t="s">
        <v>43</v>
      </c>
      <c r="C190" s="75">
        <v>71</v>
      </c>
      <c r="D190" s="68">
        <v>0</v>
      </c>
      <c r="E190" s="76">
        <v>0</v>
      </c>
      <c r="F190" s="75">
        <v>24</v>
      </c>
      <c r="G190" s="76">
        <v>33.802816901408448</v>
      </c>
      <c r="H190" s="75">
        <v>17</v>
      </c>
      <c r="I190" s="76">
        <v>23.943661971830984</v>
      </c>
      <c r="J190" s="75">
        <v>22</v>
      </c>
      <c r="K190" s="76">
        <v>30.985915492957744</v>
      </c>
      <c r="L190" s="68">
        <v>0</v>
      </c>
      <c r="M190" s="76">
        <v>0</v>
      </c>
      <c r="N190" s="68">
        <v>0</v>
      </c>
      <c r="O190" s="76">
        <v>0</v>
      </c>
      <c r="P190" s="75">
        <v>1</v>
      </c>
      <c r="Q190" s="76">
        <v>1.4084507042253522</v>
      </c>
      <c r="R190" s="68">
        <v>3</v>
      </c>
      <c r="S190" s="76">
        <v>4.225352112676056</v>
      </c>
      <c r="T190" s="75">
        <v>3</v>
      </c>
      <c r="U190" s="76">
        <v>4.225352112676056</v>
      </c>
      <c r="V190" s="75">
        <v>0</v>
      </c>
      <c r="W190" s="76">
        <v>0</v>
      </c>
      <c r="X190" s="68">
        <v>0</v>
      </c>
      <c r="Y190" s="76">
        <v>0</v>
      </c>
      <c r="Z190" s="75">
        <v>1</v>
      </c>
      <c r="AA190" s="77">
        <v>1.4084507042253522</v>
      </c>
    </row>
    <row r="191" spans="2:27" x14ac:dyDescent="0.25">
      <c r="B191" s="124" t="s">
        <v>44</v>
      </c>
      <c r="C191" s="75">
        <v>59</v>
      </c>
      <c r="D191" s="68">
        <v>0</v>
      </c>
      <c r="E191" s="76">
        <v>0</v>
      </c>
      <c r="F191" s="75">
        <v>20</v>
      </c>
      <c r="G191" s="76">
        <v>33.898305084745758</v>
      </c>
      <c r="H191" s="75">
        <v>21</v>
      </c>
      <c r="I191" s="76">
        <v>35.593220338983052</v>
      </c>
      <c r="J191" s="75">
        <v>13</v>
      </c>
      <c r="K191" s="76">
        <v>22.033898305084744</v>
      </c>
      <c r="L191" s="68">
        <v>1</v>
      </c>
      <c r="M191" s="76">
        <v>1.6949152542372881</v>
      </c>
      <c r="N191" s="68">
        <v>0</v>
      </c>
      <c r="O191" s="76">
        <v>0</v>
      </c>
      <c r="P191" s="68">
        <v>2</v>
      </c>
      <c r="Q191" s="76">
        <v>3.3898305084745761</v>
      </c>
      <c r="R191" s="68">
        <v>0</v>
      </c>
      <c r="S191" s="76">
        <v>0</v>
      </c>
      <c r="T191" s="75">
        <v>0</v>
      </c>
      <c r="U191" s="76">
        <v>0</v>
      </c>
      <c r="V191" s="75">
        <v>0</v>
      </c>
      <c r="W191" s="76">
        <v>0</v>
      </c>
      <c r="X191" s="68">
        <v>0</v>
      </c>
      <c r="Y191" s="76">
        <v>0</v>
      </c>
      <c r="Z191" s="75">
        <v>2</v>
      </c>
      <c r="AA191" s="77">
        <v>3.3898305084745761</v>
      </c>
    </row>
    <row r="192" spans="2:27" x14ac:dyDescent="0.25">
      <c r="B192" s="124" t="s">
        <v>45</v>
      </c>
      <c r="C192" s="75">
        <v>305</v>
      </c>
      <c r="D192" s="75">
        <v>7</v>
      </c>
      <c r="E192" s="76">
        <v>2.2950819672131146</v>
      </c>
      <c r="F192" s="75">
        <v>101</v>
      </c>
      <c r="G192" s="76">
        <v>33.114754098360656</v>
      </c>
      <c r="H192" s="75">
        <v>87</v>
      </c>
      <c r="I192" s="76">
        <v>28.524590163934427</v>
      </c>
      <c r="J192" s="75">
        <v>66</v>
      </c>
      <c r="K192" s="76">
        <v>21.639344262295083</v>
      </c>
      <c r="L192" s="75">
        <v>4</v>
      </c>
      <c r="M192" s="76">
        <v>1.3114754098360655</v>
      </c>
      <c r="N192" s="68">
        <v>0</v>
      </c>
      <c r="O192" s="76">
        <v>0</v>
      </c>
      <c r="P192" s="75">
        <v>6</v>
      </c>
      <c r="Q192" s="76">
        <v>1.9672131147540985</v>
      </c>
      <c r="R192" s="75">
        <v>3</v>
      </c>
      <c r="S192" s="76">
        <v>0.98360655737704927</v>
      </c>
      <c r="T192" s="75">
        <v>5</v>
      </c>
      <c r="U192" s="76">
        <v>1.639344262295082</v>
      </c>
      <c r="V192" s="75">
        <v>1</v>
      </c>
      <c r="W192" s="76">
        <v>0.32786885245901637</v>
      </c>
      <c r="X192" s="68">
        <v>18</v>
      </c>
      <c r="Y192" s="76">
        <v>5.9016393442622954</v>
      </c>
      <c r="Z192" s="75">
        <v>7</v>
      </c>
      <c r="AA192" s="77">
        <v>2.2950819672131146</v>
      </c>
    </row>
    <row r="193" spans="2:27" x14ac:dyDescent="0.25">
      <c r="B193" s="124" t="s">
        <v>292</v>
      </c>
      <c r="C193" s="75">
        <v>89</v>
      </c>
      <c r="D193" s="68">
        <v>2</v>
      </c>
      <c r="E193" s="76">
        <v>2.2471910112359552</v>
      </c>
      <c r="F193" s="75">
        <v>19</v>
      </c>
      <c r="G193" s="76">
        <v>21.348314606741571</v>
      </c>
      <c r="H193" s="75">
        <v>28</v>
      </c>
      <c r="I193" s="76">
        <v>31.460674157303369</v>
      </c>
      <c r="J193" s="75">
        <v>22</v>
      </c>
      <c r="K193" s="76">
        <v>24.719101123595504</v>
      </c>
      <c r="L193" s="68">
        <v>0</v>
      </c>
      <c r="M193" s="76">
        <v>0</v>
      </c>
      <c r="N193" s="68">
        <v>0</v>
      </c>
      <c r="O193" s="76">
        <v>0</v>
      </c>
      <c r="P193" s="68">
        <v>4</v>
      </c>
      <c r="Q193" s="76">
        <v>4.4943820224719104</v>
      </c>
      <c r="R193" s="68">
        <v>2</v>
      </c>
      <c r="S193" s="76">
        <v>2.2471910112359552</v>
      </c>
      <c r="T193" s="75">
        <v>3</v>
      </c>
      <c r="U193" s="76">
        <v>3.3707865168539324</v>
      </c>
      <c r="V193" s="75">
        <v>0</v>
      </c>
      <c r="W193" s="76">
        <v>0</v>
      </c>
      <c r="X193" s="68">
        <v>1</v>
      </c>
      <c r="Y193" s="76">
        <v>1.1235955056179776</v>
      </c>
      <c r="Z193" s="75">
        <v>8</v>
      </c>
      <c r="AA193" s="77">
        <v>8.9887640449438209</v>
      </c>
    </row>
    <row r="194" spans="2:27" x14ac:dyDescent="0.25">
      <c r="B194" s="124" t="s">
        <v>293</v>
      </c>
      <c r="C194" s="75">
        <v>41</v>
      </c>
      <c r="D194" s="68">
        <v>0</v>
      </c>
      <c r="E194" s="76">
        <v>0</v>
      </c>
      <c r="F194" s="75">
        <v>11</v>
      </c>
      <c r="G194" s="76">
        <v>26.829268292682929</v>
      </c>
      <c r="H194" s="75">
        <v>12</v>
      </c>
      <c r="I194" s="76">
        <v>29.268292682926827</v>
      </c>
      <c r="J194" s="75">
        <v>14</v>
      </c>
      <c r="K194" s="76">
        <v>34.146341463414636</v>
      </c>
      <c r="L194" s="68">
        <v>0</v>
      </c>
      <c r="M194" s="76">
        <v>0</v>
      </c>
      <c r="N194" s="68">
        <v>0</v>
      </c>
      <c r="O194" s="76">
        <v>0</v>
      </c>
      <c r="P194" s="68">
        <v>2</v>
      </c>
      <c r="Q194" s="76">
        <v>4.8780487804878048</v>
      </c>
      <c r="R194" s="68">
        <v>0</v>
      </c>
      <c r="S194" s="76">
        <v>0</v>
      </c>
      <c r="T194" s="75">
        <v>0</v>
      </c>
      <c r="U194" s="76">
        <v>0</v>
      </c>
      <c r="V194" s="68">
        <v>0</v>
      </c>
      <c r="W194" s="76">
        <v>0</v>
      </c>
      <c r="X194" s="68">
        <v>1</v>
      </c>
      <c r="Y194" s="76">
        <v>2.4390243902439024</v>
      </c>
      <c r="Z194" s="75">
        <v>1</v>
      </c>
      <c r="AA194" s="77">
        <v>2.4390243902439024</v>
      </c>
    </row>
    <row r="195" spans="2:27" x14ac:dyDescent="0.25">
      <c r="B195" s="124" t="s">
        <v>294</v>
      </c>
      <c r="C195" s="75">
        <v>302</v>
      </c>
      <c r="D195" s="68">
        <v>0</v>
      </c>
      <c r="E195" s="76">
        <v>0</v>
      </c>
      <c r="F195" s="75">
        <v>42</v>
      </c>
      <c r="G195" s="76">
        <v>13.90728476821192</v>
      </c>
      <c r="H195" s="75">
        <v>69</v>
      </c>
      <c r="I195" s="76">
        <v>22.847682119205299</v>
      </c>
      <c r="J195" s="75">
        <v>124</v>
      </c>
      <c r="K195" s="76">
        <v>41.059602649006621</v>
      </c>
      <c r="L195" s="75">
        <v>6</v>
      </c>
      <c r="M195" s="76">
        <v>1.9867549668874174</v>
      </c>
      <c r="N195" s="68">
        <v>2</v>
      </c>
      <c r="O195" s="76">
        <v>0.66225165562913912</v>
      </c>
      <c r="P195" s="75">
        <v>24</v>
      </c>
      <c r="Q195" s="76">
        <v>7.9470198675496695</v>
      </c>
      <c r="R195" s="75">
        <v>12</v>
      </c>
      <c r="S195" s="76">
        <v>3.9735099337748347</v>
      </c>
      <c r="T195" s="75">
        <v>9</v>
      </c>
      <c r="U195" s="76">
        <v>2.9801324503311259</v>
      </c>
      <c r="V195" s="75">
        <v>2</v>
      </c>
      <c r="W195" s="76">
        <v>0.66225165562913912</v>
      </c>
      <c r="X195" s="68">
        <v>1</v>
      </c>
      <c r="Y195" s="76">
        <v>0.33112582781456956</v>
      </c>
      <c r="Z195" s="75">
        <v>11</v>
      </c>
      <c r="AA195" s="77">
        <v>3.6423841059602649</v>
      </c>
    </row>
    <row r="196" spans="2:27" x14ac:dyDescent="0.25">
      <c r="B196" s="124" t="s">
        <v>46</v>
      </c>
      <c r="C196" s="75">
        <v>466</v>
      </c>
      <c r="D196" s="68">
        <v>4</v>
      </c>
      <c r="E196" s="76">
        <v>0.85836909871244638</v>
      </c>
      <c r="F196" s="75">
        <v>94</v>
      </c>
      <c r="G196" s="76">
        <v>20.171673819742487</v>
      </c>
      <c r="H196" s="75">
        <v>116</v>
      </c>
      <c r="I196" s="76">
        <v>24.892703862660944</v>
      </c>
      <c r="J196" s="75">
        <v>169</v>
      </c>
      <c r="K196" s="76">
        <v>36.266094420600858</v>
      </c>
      <c r="L196" s="75">
        <v>10</v>
      </c>
      <c r="M196" s="76">
        <v>2.1459227467811157</v>
      </c>
      <c r="N196" s="75">
        <v>0</v>
      </c>
      <c r="O196" s="76">
        <v>0</v>
      </c>
      <c r="P196" s="75">
        <v>28</v>
      </c>
      <c r="Q196" s="76">
        <v>6.0085836909871242</v>
      </c>
      <c r="R196" s="75">
        <v>14</v>
      </c>
      <c r="S196" s="76">
        <v>3.0042918454935621</v>
      </c>
      <c r="T196" s="75">
        <v>17</v>
      </c>
      <c r="U196" s="76">
        <v>3.648068669527897</v>
      </c>
      <c r="V196" s="75">
        <v>3</v>
      </c>
      <c r="W196" s="76">
        <v>0.64377682403433478</v>
      </c>
      <c r="X196" s="68">
        <v>2</v>
      </c>
      <c r="Y196" s="76">
        <v>0.42918454935622319</v>
      </c>
      <c r="Z196" s="75">
        <v>9</v>
      </c>
      <c r="AA196" s="77">
        <v>1.9313304721030045</v>
      </c>
    </row>
    <row r="197" spans="2:27" x14ac:dyDescent="0.25">
      <c r="B197" s="124" t="s">
        <v>47</v>
      </c>
      <c r="C197" s="75">
        <v>67</v>
      </c>
      <c r="D197" s="68">
        <v>0</v>
      </c>
      <c r="E197" s="76">
        <v>0</v>
      </c>
      <c r="F197" s="75">
        <v>20</v>
      </c>
      <c r="G197" s="76">
        <v>29.850746268656714</v>
      </c>
      <c r="H197" s="75">
        <v>19</v>
      </c>
      <c r="I197" s="76">
        <v>28.35820895522388</v>
      </c>
      <c r="J197" s="75">
        <v>18</v>
      </c>
      <c r="K197" s="76">
        <v>26.865671641791046</v>
      </c>
      <c r="L197" s="68">
        <v>1</v>
      </c>
      <c r="M197" s="76">
        <v>1.4925373134328357</v>
      </c>
      <c r="N197" s="68">
        <v>0</v>
      </c>
      <c r="O197" s="76">
        <v>0</v>
      </c>
      <c r="P197" s="68">
        <v>0</v>
      </c>
      <c r="Q197" s="76">
        <v>0</v>
      </c>
      <c r="R197" s="68">
        <v>1</v>
      </c>
      <c r="S197" s="76">
        <v>1.4925373134328357</v>
      </c>
      <c r="T197" s="70">
        <v>1</v>
      </c>
      <c r="U197" s="76">
        <v>1.4925373134328357</v>
      </c>
      <c r="V197" s="68">
        <v>0</v>
      </c>
      <c r="W197" s="81">
        <v>0</v>
      </c>
      <c r="X197" s="68">
        <v>5</v>
      </c>
      <c r="Y197" s="76">
        <v>7.4626865671641784</v>
      </c>
      <c r="Z197" s="75">
        <v>2</v>
      </c>
      <c r="AA197" s="77">
        <v>2.9850746268656714</v>
      </c>
    </row>
    <row r="198" spans="2:27" x14ac:dyDescent="0.25">
      <c r="B198" s="124" t="s">
        <v>48</v>
      </c>
      <c r="C198" s="75">
        <v>180</v>
      </c>
      <c r="D198" s="68">
        <v>1</v>
      </c>
      <c r="E198" s="76">
        <v>0.55555555555555558</v>
      </c>
      <c r="F198" s="75">
        <v>63</v>
      </c>
      <c r="G198" s="76">
        <v>35</v>
      </c>
      <c r="H198" s="75">
        <v>45</v>
      </c>
      <c r="I198" s="76">
        <v>25</v>
      </c>
      <c r="J198" s="75">
        <v>28</v>
      </c>
      <c r="K198" s="76">
        <v>15.555555555555555</v>
      </c>
      <c r="L198" s="68">
        <v>2</v>
      </c>
      <c r="M198" s="76">
        <v>1.1111111111111112</v>
      </c>
      <c r="N198" s="68">
        <v>0</v>
      </c>
      <c r="O198" s="76">
        <v>0</v>
      </c>
      <c r="P198" s="75">
        <v>6</v>
      </c>
      <c r="Q198" s="76">
        <v>3.3333333333333335</v>
      </c>
      <c r="R198" s="68">
        <v>3</v>
      </c>
      <c r="S198" s="76">
        <v>1.6666666666666667</v>
      </c>
      <c r="T198" s="75">
        <v>2</v>
      </c>
      <c r="U198" s="76">
        <v>1.1111111111111112</v>
      </c>
      <c r="V198" s="75">
        <v>0</v>
      </c>
      <c r="W198" s="76">
        <v>0</v>
      </c>
      <c r="X198" s="75">
        <v>14</v>
      </c>
      <c r="Y198" s="76">
        <v>7.7777777777777777</v>
      </c>
      <c r="Z198" s="75">
        <v>16</v>
      </c>
      <c r="AA198" s="77">
        <v>8.8888888888888893</v>
      </c>
    </row>
    <row r="199" spans="2:27" ht="15.75" thickBot="1" x14ac:dyDescent="0.3">
      <c r="B199" s="125" t="s">
        <v>49</v>
      </c>
      <c r="C199" s="70">
        <v>690</v>
      </c>
      <c r="D199" s="70">
        <v>6</v>
      </c>
      <c r="E199" s="81">
        <v>0.86956521739130432</v>
      </c>
      <c r="F199" s="70">
        <v>150</v>
      </c>
      <c r="G199" s="81">
        <v>21.739130434782609</v>
      </c>
      <c r="H199" s="70">
        <v>209</v>
      </c>
      <c r="I199" s="81">
        <v>30.289855072463766</v>
      </c>
      <c r="J199" s="70">
        <v>203</v>
      </c>
      <c r="K199" s="81">
        <v>29.420289855072461</v>
      </c>
      <c r="L199" s="70">
        <v>20</v>
      </c>
      <c r="M199" s="81">
        <v>2.8985507246376812</v>
      </c>
      <c r="N199" s="70">
        <v>1</v>
      </c>
      <c r="O199" s="81">
        <v>0.14492753623188406</v>
      </c>
      <c r="P199" s="70">
        <v>35</v>
      </c>
      <c r="Q199" s="81">
        <v>5.0724637681159424</v>
      </c>
      <c r="R199" s="70">
        <v>13</v>
      </c>
      <c r="S199" s="81">
        <v>1.8840579710144929</v>
      </c>
      <c r="T199" s="70">
        <v>28</v>
      </c>
      <c r="U199" s="81">
        <v>4.057971014492753</v>
      </c>
      <c r="V199" s="70">
        <v>2</v>
      </c>
      <c r="W199" s="81">
        <v>0.28985507246376813</v>
      </c>
      <c r="X199" s="68">
        <v>6</v>
      </c>
      <c r="Y199" s="81">
        <v>0.86956521739130432</v>
      </c>
      <c r="Z199" s="126">
        <v>17</v>
      </c>
      <c r="AA199" s="82">
        <v>2.4637681159420293</v>
      </c>
    </row>
    <row r="200" spans="2:27" ht="15.75" thickBot="1" x14ac:dyDescent="0.3">
      <c r="B200" s="83" t="s">
        <v>36</v>
      </c>
      <c r="C200" s="84">
        <v>2986</v>
      </c>
      <c r="D200" s="86">
        <v>27</v>
      </c>
      <c r="E200" s="87">
        <v>0.90421969189551243</v>
      </c>
      <c r="F200" s="86">
        <v>730</v>
      </c>
      <c r="G200" s="87">
        <v>24.447421299397188</v>
      </c>
      <c r="H200" s="88">
        <v>803</v>
      </c>
      <c r="I200" s="85">
        <v>26.892163429336907</v>
      </c>
      <c r="J200" s="86">
        <v>907</v>
      </c>
      <c r="K200" s="87">
        <v>30.375083724045549</v>
      </c>
      <c r="L200" s="86">
        <v>58</v>
      </c>
      <c r="M200" s="87">
        <v>1.942397856664434</v>
      </c>
      <c r="N200" s="88">
        <v>3</v>
      </c>
      <c r="O200" s="85">
        <v>0.10046885465505692</v>
      </c>
      <c r="P200" s="86">
        <v>129</v>
      </c>
      <c r="Q200" s="87">
        <v>4.3201607501674486</v>
      </c>
      <c r="R200" s="86">
        <v>68</v>
      </c>
      <c r="S200" s="87">
        <v>2.2772940388479568</v>
      </c>
      <c r="T200" s="86">
        <v>93</v>
      </c>
      <c r="U200" s="87">
        <v>3.1145344943067652</v>
      </c>
      <c r="V200" s="88">
        <v>9</v>
      </c>
      <c r="W200" s="87">
        <v>0.30140656396517079</v>
      </c>
      <c r="X200" s="86">
        <v>59</v>
      </c>
      <c r="Y200" s="87">
        <v>1.9758874748827864</v>
      </c>
      <c r="Z200" s="86">
        <v>100</v>
      </c>
      <c r="AA200" s="89">
        <v>3.3489618218352315</v>
      </c>
    </row>
    <row r="201" spans="2:27" x14ac:dyDescent="0.25">
      <c r="B201" s="90" t="s">
        <v>262</v>
      </c>
    </row>
    <row r="202" spans="2:27" x14ac:dyDescent="0.25">
      <c r="B202" s="102"/>
    </row>
    <row r="204" spans="2:27" ht="42" customHeight="1" thickBot="1" x14ac:dyDescent="0.3">
      <c r="B204" s="595" t="s">
        <v>297</v>
      </c>
      <c r="C204" s="595"/>
      <c r="D204" s="595"/>
      <c r="E204" s="595"/>
      <c r="F204" s="595"/>
      <c r="G204" s="595"/>
      <c r="H204" s="595"/>
      <c r="I204" s="595"/>
      <c r="J204" s="595"/>
      <c r="K204" s="595"/>
      <c r="L204" s="595"/>
      <c r="M204" s="595"/>
      <c r="N204" s="595"/>
      <c r="O204" s="595"/>
    </row>
    <row r="205" spans="2:27" x14ac:dyDescent="0.25">
      <c r="B205" s="596" t="s">
        <v>605</v>
      </c>
      <c r="C205" s="598" t="s">
        <v>147</v>
      </c>
      <c r="D205" s="600" t="s">
        <v>264</v>
      </c>
      <c r="E205" s="601"/>
      <c r="F205" s="600" t="s">
        <v>265</v>
      </c>
      <c r="G205" s="601"/>
      <c r="H205" s="600" t="s">
        <v>266</v>
      </c>
      <c r="I205" s="601"/>
      <c r="J205" s="600" t="s">
        <v>267</v>
      </c>
      <c r="K205" s="601"/>
      <c r="L205" s="600" t="s">
        <v>268</v>
      </c>
      <c r="M205" s="601"/>
      <c r="N205" s="600" t="s">
        <v>233</v>
      </c>
      <c r="O205" s="719"/>
    </row>
    <row r="206" spans="2:27" x14ac:dyDescent="0.25">
      <c r="B206" s="597"/>
      <c r="C206" s="599"/>
      <c r="D206" s="56" t="s">
        <v>269</v>
      </c>
      <c r="E206" s="57" t="s">
        <v>235</v>
      </c>
      <c r="F206" s="56" t="s">
        <v>269</v>
      </c>
      <c r="G206" s="57" t="s">
        <v>235</v>
      </c>
      <c r="H206" s="56" t="s">
        <v>269</v>
      </c>
      <c r="I206" s="57" t="s">
        <v>235</v>
      </c>
      <c r="J206" s="56" t="s">
        <v>269</v>
      </c>
      <c r="K206" s="57" t="s">
        <v>235</v>
      </c>
      <c r="L206" s="56" t="s">
        <v>269</v>
      </c>
      <c r="M206" s="57" t="s">
        <v>235</v>
      </c>
      <c r="N206" s="56" t="s">
        <v>269</v>
      </c>
      <c r="O206" s="57" t="s">
        <v>235</v>
      </c>
    </row>
    <row r="207" spans="2:27" ht="15.75" thickBot="1" x14ac:dyDescent="0.3">
      <c r="B207" s="114" t="s">
        <v>1</v>
      </c>
      <c r="C207" s="60">
        <v>75806</v>
      </c>
      <c r="D207" s="60">
        <v>37847</v>
      </c>
      <c r="E207" s="62">
        <v>49.926127219481309</v>
      </c>
      <c r="F207" s="60">
        <v>34266</v>
      </c>
      <c r="G207" s="62">
        <v>45.202226736669921</v>
      </c>
      <c r="H207" s="63">
        <v>1491</v>
      </c>
      <c r="I207" s="62">
        <v>1.9668627813101864</v>
      </c>
      <c r="J207" s="60">
        <v>41</v>
      </c>
      <c r="K207" s="62">
        <v>5.4085428594042681E-2</v>
      </c>
      <c r="L207" s="60">
        <v>2160</v>
      </c>
      <c r="M207" s="62">
        <v>2.8493786771495659</v>
      </c>
      <c r="N207" s="60">
        <v>1</v>
      </c>
      <c r="O207" s="62">
        <v>1.3191567949766508E-3</v>
      </c>
    </row>
    <row r="208" spans="2:27" x14ac:dyDescent="0.25">
      <c r="B208" s="123" t="s">
        <v>37</v>
      </c>
      <c r="C208" s="68">
        <v>119</v>
      </c>
      <c r="D208" s="68">
        <v>12</v>
      </c>
      <c r="E208" s="69">
        <v>10.084033613445378</v>
      </c>
      <c r="F208" s="68">
        <v>107</v>
      </c>
      <c r="G208" s="69">
        <v>89.915966386554629</v>
      </c>
      <c r="H208" s="117">
        <v>0</v>
      </c>
      <c r="I208" s="69">
        <v>0</v>
      </c>
      <c r="J208" s="68">
        <v>0</v>
      </c>
      <c r="K208" s="69">
        <v>0</v>
      </c>
      <c r="L208" s="68">
        <v>0</v>
      </c>
      <c r="M208" s="69">
        <v>0</v>
      </c>
      <c r="N208" s="68">
        <v>0</v>
      </c>
      <c r="O208" s="71">
        <v>0</v>
      </c>
    </row>
    <row r="209" spans="2:15" x14ac:dyDescent="0.25">
      <c r="B209" s="124" t="s">
        <v>38</v>
      </c>
      <c r="C209" s="75">
        <v>42</v>
      </c>
      <c r="D209" s="75">
        <v>14</v>
      </c>
      <c r="E209" s="76">
        <v>33.333333333333329</v>
      </c>
      <c r="F209" s="75">
        <v>27</v>
      </c>
      <c r="G209" s="76">
        <v>64.285714285714292</v>
      </c>
      <c r="H209" s="117">
        <v>1</v>
      </c>
      <c r="I209" s="76">
        <v>2.3809523809523809</v>
      </c>
      <c r="J209" s="75">
        <v>0</v>
      </c>
      <c r="K209" s="76">
        <v>0</v>
      </c>
      <c r="L209" s="75">
        <v>0</v>
      </c>
      <c r="M209" s="76">
        <v>0</v>
      </c>
      <c r="N209" s="75">
        <v>0</v>
      </c>
      <c r="O209" s="77">
        <v>0</v>
      </c>
    </row>
    <row r="210" spans="2:15" x14ac:dyDescent="0.25">
      <c r="B210" s="124" t="s">
        <v>290</v>
      </c>
      <c r="C210" s="75">
        <v>116</v>
      </c>
      <c r="D210" s="75">
        <v>13</v>
      </c>
      <c r="E210" s="76">
        <v>11.206896551724139</v>
      </c>
      <c r="F210" s="75">
        <v>99</v>
      </c>
      <c r="G210" s="76">
        <v>85.34482758620689</v>
      </c>
      <c r="H210" s="117">
        <v>3</v>
      </c>
      <c r="I210" s="76">
        <v>2.5862068965517242</v>
      </c>
      <c r="J210" s="75">
        <v>0</v>
      </c>
      <c r="K210" s="76">
        <v>0</v>
      </c>
      <c r="L210" s="75">
        <v>1</v>
      </c>
      <c r="M210" s="76">
        <v>0.86206896551724133</v>
      </c>
      <c r="N210" s="75">
        <v>0</v>
      </c>
      <c r="O210" s="77">
        <v>0</v>
      </c>
    </row>
    <row r="211" spans="2:15" x14ac:dyDescent="0.25">
      <c r="B211" s="124" t="s">
        <v>39</v>
      </c>
      <c r="C211" s="75">
        <v>90</v>
      </c>
      <c r="D211" s="75">
        <v>3</v>
      </c>
      <c r="E211" s="76">
        <v>3.3333333333333335</v>
      </c>
      <c r="F211" s="75">
        <v>85</v>
      </c>
      <c r="G211" s="76">
        <v>94.444444444444443</v>
      </c>
      <c r="H211" s="117">
        <v>0</v>
      </c>
      <c r="I211" s="76">
        <v>0</v>
      </c>
      <c r="J211" s="75">
        <v>0</v>
      </c>
      <c r="K211" s="76">
        <v>0</v>
      </c>
      <c r="L211" s="75">
        <v>2</v>
      </c>
      <c r="M211" s="76">
        <v>2.2222222222222223</v>
      </c>
      <c r="N211" s="75">
        <v>0</v>
      </c>
      <c r="O211" s="77">
        <v>0</v>
      </c>
    </row>
    <row r="212" spans="2:15" x14ac:dyDescent="0.25">
      <c r="B212" s="124" t="s">
        <v>291</v>
      </c>
      <c r="C212" s="75">
        <v>26</v>
      </c>
      <c r="D212" s="75">
        <v>6</v>
      </c>
      <c r="E212" s="76">
        <v>23.076923076923077</v>
      </c>
      <c r="F212" s="75">
        <v>17</v>
      </c>
      <c r="G212" s="76">
        <v>65.384615384615387</v>
      </c>
      <c r="H212" s="117">
        <v>2</v>
      </c>
      <c r="I212" s="76">
        <v>7.6923076923076925</v>
      </c>
      <c r="J212" s="75">
        <v>0</v>
      </c>
      <c r="K212" s="76">
        <v>0</v>
      </c>
      <c r="L212" s="75">
        <v>1</v>
      </c>
      <c r="M212" s="76">
        <v>3.8461538461538463</v>
      </c>
      <c r="N212" s="75">
        <v>0</v>
      </c>
      <c r="O212" s="77">
        <v>0</v>
      </c>
    </row>
    <row r="213" spans="2:15" x14ac:dyDescent="0.25">
      <c r="B213" s="124" t="s">
        <v>41</v>
      </c>
      <c r="C213" s="75">
        <v>212</v>
      </c>
      <c r="D213" s="75">
        <v>135</v>
      </c>
      <c r="E213" s="76">
        <v>63.679245283018872</v>
      </c>
      <c r="F213" s="75">
        <v>71</v>
      </c>
      <c r="G213" s="76">
        <v>33.490566037735846</v>
      </c>
      <c r="H213" s="117">
        <v>0</v>
      </c>
      <c r="I213" s="76">
        <v>0</v>
      </c>
      <c r="J213" s="75">
        <v>0</v>
      </c>
      <c r="K213" s="76">
        <v>0</v>
      </c>
      <c r="L213" s="75">
        <v>6</v>
      </c>
      <c r="M213" s="76">
        <v>2.8301886792452833</v>
      </c>
      <c r="N213" s="75">
        <v>0</v>
      </c>
      <c r="O213" s="77">
        <v>0</v>
      </c>
    </row>
    <row r="214" spans="2:15" x14ac:dyDescent="0.25">
      <c r="B214" s="124" t="s">
        <v>42</v>
      </c>
      <c r="C214" s="75">
        <v>111</v>
      </c>
      <c r="D214" s="75">
        <v>75</v>
      </c>
      <c r="E214" s="76">
        <v>67.567567567567565</v>
      </c>
      <c r="F214" s="75">
        <v>32</v>
      </c>
      <c r="G214" s="76">
        <v>28.828828828828829</v>
      </c>
      <c r="H214" s="117">
        <v>0</v>
      </c>
      <c r="I214" s="76">
        <v>0</v>
      </c>
      <c r="J214" s="75">
        <v>0</v>
      </c>
      <c r="K214" s="76">
        <v>0</v>
      </c>
      <c r="L214" s="75">
        <v>4</v>
      </c>
      <c r="M214" s="76">
        <v>3.6036036036036037</v>
      </c>
      <c r="N214" s="75">
        <v>0</v>
      </c>
      <c r="O214" s="77">
        <v>0</v>
      </c>
    </row>
    <row r="215" spans="2:15" x14ac:dyDescent="0.25">
      <c r="B215" s="124" t="s">
        <v>43</v>
      </c>
      <c r="C215" s="75">
        <v>71</v>
      </c>
      <c r="D215" s="75">
        <v>14</v>
      </c>
      <c r="E215" s="76">
        <v>19.718309859154928</v>
      </c>
      <c r="F215" s="75">
        <v>53</v>
      </c>
      <c r="G215" s="76">
        <v>74.647887323943664</v>
      </c>
      <c r="H215" s="117">
        <v>2</v>
      </c>
      <c r="I215" s="76">
        <v>2.8169014084507045</v>
      </c>
      <c r="J215" s="75">
        <v>0</v>
      </c>
      <c r="K215" s="76">
        <v>0</v>
      </c>
      <c r="L215" s="75">
        <v>2</v>
      </c>
      <c r="M215" s="76">
        <v>2.8169014084507045</v>
      </c>
      <c r="N215" s="75">
        <v>0</v>
      </c>
      <c r="O215" s="77">
        <v>0</v>
      </c>
    </row>
    <row r="216" spans="2:15" x14ac:dyDescent="0.25">
      <c r="B216" s="124" t="s">
        <v>44</v>
      </c>
      <c r="C216" s="75">
        <v>59</v>
      </c>
      <c r="D216" s="75">
        <v>12</v>
      </c>
      <c r="E216" s="76">
        <v>20.33898305084746</v>
      </c>
      <c r="F216" s="75">
        <v>45</v>
      </c>
      <c r="G216" s="76">
        <v>76.271186440677965</v>
      </c>
      <c r="H216" s="117">
        <v>0</v>
      </c>
      <c r="I216" s="76">
        <v>0</v>
      </c>
      <c r="J216" s="75">
        <v>0</v>
      </c>
      <c r="K216" s="76">
        <v>0</v>
      </c>
      <c r="L216" s="75">
        <v>2</v>
      </c>
      <c r="M216" s="76">
        <v>3.3898305084745761</v>
      </c>
      <c r="N216" s="75">
        <v>0</v>
      </c>
      <c r="O216" s="77">
        <v>0</v>
      </c>
    </row>
    <row r="217" spans="2:15" x14ac:dyDescent="0.25">
      <c r="B217" s="124" t="s">
        <v>45</v>
      </c>
      <c r="C217" s="75">
        <v>305</v>
      </c>
      <c r="D217" s="75">
        <v>32</v>
      </c>
      <c r="E217" s="76">
        <v>10.491803278688524</v>
      </c>
      <c r="F217" s="75">
        <v>269</v>
      </c>
      <c r="G217" s="76">
        <v>88.196721311475414</v>
      </c>
      <c r="H217" s="117">
        <v>3</v>
      </c>
      <c r="I217" s="76">
        <v>0.98360655737704927</v>
      </c>
      <c r="J217" s="75">
        <v>0</v>
      </c>
      <c r="K217" s="76">
        <v>0</v>
      </c>
      <c r="L217" s="75">
        <v>1</v>
      </c>
      <c r="M217" s="76">
        <v>0.32786885245901637</v>
      </c>
      <c r="N217" s="75">
        <v>0</v>
      </c>
      <c r="O217" s="77">
        <v>0</v>
      </c>
    </row>
    <row r="218" spans="2:15" x14ac:dyDescent="0.25">
      <c r="B218" s="124" t="s">
        <v>292</v>
      </c>
      <c r="C218" s="75">
        <v>89</v>
      </c>
      <c r="D218" s="75">
        <v>18</v>
      </c>
      <c r="E218" s="76">
        <v>20.224719101123593</v>
      </c>
      <c r="F218" s="75">
        <v>67</v>
      </c>
      <c r="G218" s="76">
        <v>75.280898876404493</v>
      </c>
      <c r="H218" s="117">
        <v>1</v>
      </c>
      <c r="I218" s="76">
        <v>1.1235955056179776</v>
      </c>
      <c r="J218" s="75">
        <v>0</v>
      </c>
      <c r="K218" s="76">
        <v>0</v>
      </c>
      <c r="L218" s="75">
        <v>3</v>
      </c>
      <c r="M218" s="76">
        <v>3.3707865168539324</v>
      </c>
      <c r="N218" s="75">
        <v>0</v>
      </c>
      <c r="O218" s="77">
        <v>0</v>
      </c>
    </row>
    <row r="219" spans="2:15" x14ac:dyDescent="0.25">
      <c r="B219" s="124" t="s">
        <v>293</v>
      </c>
      <c r="C219" s="75">
        <v>41</v>
      </c>
      <c r="D219" s="75">
        <v>12</v>
      </c>
      <c r="E219" s="76">
        <v>29.268292682926827</v>
      </c>
      <c r="F219" s="75">
        <v>29</v>
      </c>
      <c r="G219" s="76">
        <v>70.731707317073173</v>
      </c>
      <c r="H219" s="117">
        <v>0</v>
      </c>
      <c r="I219" s="76">
        <v>0</v>
      </c>
      <c r="J219" s="75">
        <v>0</v>
      </c>
      <c r="K219" s="76">
        <v>0</v>
      </c>
      <c r="L219" s="75">
        <v>0</v>
      </c>
      <c r="M219" s="76">
        <v>0</v>
      </c>
      <c r="N219" s="75">
        <v>0</v>
      </c>
      <c r="O219" s="77">
        <v>0</v>
      </c>
    </row>
    <row r="220" spans="2:15" x14ac:dyDescent="0.25">
      <c r="B220" s="124" t="s">
        <v>294</v>
      </c>
      <c r="C220" s="75">
        <v>302</v>
      </c>
      <c r="D220" s="75">
        <v>156</v>
      </c>
      <c r="E220" s="76">
        <v>51.655629139072843</v>
      </c>
      <c r="F220" s="75">
        <v>135</v>
      </c>
      <c r="G220" s="76">
        <v>44.701986754966889</v>
      </c>
      <c r="H220" s="117">
        <v>4</v>
      </c>
      <c r="I220" s="76">
        <v>1.3245033112582782</v>
      </c>
      <c r="J220" s="75">
        <v>0</v>
      </c>
      <c r="K220" s="76">
        <v>0</v>
      </c>
      <c r="L220" s="75">
        <v>7</v>
      </c>
      <c r="M220" s="76">
        <v>2.3178807947019866</v>
      </c>
      <c r="N220" s="75">
        <v>0</v>
      </c>
      <c r="O220" s="77">
        <v>0</v>
      </c>
    </row>
    <row r="221" spans="2:15" x14ac:dyDescent="0.25">
      <c r="B221" s="124" t="s">
        <v>46</v>
      </c>
      <c r="C221" s="75">
        <v>466</v>
      </c>
      <c r="D221" s="75">
        <v>186</v>
      </c>
      <c r="E221" s="76">
        <v>39.91416309012876</v>
      </c>
      <c r="F221" s="75">
        <v>269</v>
      </c>
      <c r="G221" s="76">
        <v>57.725321888412019</v>
      </c>
      <c r="H221" s="117">
        <v>6</v>
      </c>
      <c r="I221" s="76">
        <v>1.2875536480686696</v>
      </c>
      <c r="J221" s="75">
        <v>0</v>
      </c>
      <c r="K221" s="76">
        <v>0</v>
      </c>
      <c r="L221" s="75">
        <v>5</v>
      </c>
      <c r="M221" s="76">
        <v>1.0729613733905579</v>
      </c>
      <c r="N221" s="75">
        <v>0</v>
      </c>
      <c r="O221" s="77">
        <v>0</v>
      </c>
    </row>
    <row r="222" spans="2:15" x14ac:dyDescent="0.25">
      <c r="B222" s="124" t="s">
        <v>47</v>
      </c>
      <c r="C222" s="75">
        <v>67</v>
      </c>
      <c r="D222" s="75">
        <v>8</v>
      </c>
      <c r="E222" s="76">
        <v>11.940298507462686</v>
      </c>
      <c r="F222" s="75">
        <v>58</v>
      </c>
      <c r="G222" s="76">
        <v>86.567164179104466</v>
      </c>
      <c r="H222" s="117">
        <v>1</v>
      </c>
      <c r="I222" s="76">
        <v>1.4925373134328357</v>
      </c>
      <c r="J222" s="75">
        <v>0</v>
      </c>
      <c r="K222" s="76">
        <v>0</v>
      </c>
      <c r="L222" s="75">
        <v>0</v>
      </c>
      <c r="M222" s="76">
        <v>0</v>
      </c>
      <c r="N222" s="75">
        <v>0</v>
      </c>
      <c r="O222" s="77">
        <v>0</v>
      </c>
    </row>
    <row r="223" spans="2:15" x14ac:dyDescent="0.25">
      <c r="B223" s="124" t="s">
        <v>48</v>
      </c>
      <c r="C223" s="75">
        <v>180</v>
      </c>
      <c r="D223" s="75">
        <v>10</v>
      </c>
      <c r="E223" s="76">
        <v>5.5555555555555554</v>
      </c>
      <c r="F223" s="75">
        <v>167</v>
      </c>
      <c r="G223" s="76">
        <v>92.777777777777786</v>
      </c>
      <c r="H223" s="117">
        <v>1</v>
      </c>
      <c r="I223" s="76">
        <v>0.55555555555555558</v>
      </c>
      <c r="J223" s="75">
        <v>0</v>
      </c>
      <c r="K223" s="76">
        <v>0</v>
      </c>
      <c r="L223" s="75">
        <v>2</v>
      </c>
      <c r="M223" s="76">
        <v>1.1111111111111112</v>
      </c>
      <c r="N223" s="75">
        <v>0</v>
      </c>
      <c r="O223" s="77">
        <v>0</v>
      </c>
    </row>
    <row r="224" spans="2:15" ht="15.75" thickBot="1" x14ac:dyDescent="0.3">
      <c r="B224" s="125" t="s">
        <v>49</v>
      </c>
      <c r="C224" s="70">
        <v>690</v>
      </c>
      <c r="D224" s="70">
        <v>174</v>
      </c>
      <c r="E224" s="81">
        <v>25.217391304347824</v>
      </c>
      <c r="F224" s="70">
        <v>494</v>
      </c>
      <c r="G224" s="81">
        <v>71.594202898550733</v>
      </c>
      <c r="H224" s="128">
        <v>21</v>
      </c>
      <c r="I224" s="81">
        <v>3.0434782608695654</v>
      </c>
      <c r="J224" s="70">
        <v>0</v>
      </c>
      <c r="K224" s="81">
        <v>0</v>
      </c>
      <c r="L224" s="70">
        <v>1</v>
      </c>
      <c r="M224" s="81">
        <v>0.14492753623188406</v>
      </c>
      <c r="N224" s="70">
        <v>0</v>
      </c>
      <c r="O224" s="82">
        <v>0</v>
      </c>
    </row>
    <row r="225" spans="2:16" ht="15.75" thickBot="1" x14ac:dyDescent="0.3">
      <c r="B225" s="83" t="s">
        <v>36</v>
      </c>
      <c r="C225" s="84">
        <v>2986</v>
      </c>
      <c r="D225" s="86">
        <v>880</v>
      </c>
      <c r="E225" s="87">
        <v>29.470864032150036</v>
      </c>
      <c r="F225" s="86">
        <v>2024</v>
      </c>
      <c r="G225" s="87">
        <v>67.782987273945068</v>
      </c>
      <c r="H225" s="88">
        <v>45</v>
      </c>
      <c r="I225" s="85">
        <v>1.507032819825854</v>
      </c>
      <c r="J225" s="86">
        <v>0</v>
      </c>
      <c r="K225" s="87">
        <v>0</v>
      </c>
      <c r="L225" s="86">
        <v>37</v>
      </c>
      <c r="M225" s="87">
        <v>1.2391158740790356</v>
      </c>
      <c r="N225" s="86">
        <v>0</v>
      </c>
      <c r="O225" s="89">
        <v>0</v>
      </c>
    </row>
    <row r="226" spans="2:16" x14ac:dyDescent="0.25">
      <c r="B226" s="90" t="s">
        <v>262</v>
      </c>
    </row>
    <row r="230" spans="2:16" ht="40.5" customHeight="1" thickBot="1" x14ac:dyDescent="0.3">
      <c r="B230" s="576" t="s">
        <v>298</v>
      </c>
      <c r="C230" s="576"/>
      <c r="D230" s="576"/>
      <c r="E230" s="576"/>
      <c r="F230" s="576"/>
      <c r="G230" s="576"/>
      <c r="H230" s="576"/>
      <c r="I230" s="576"/>
      <c r="K230" s="576" t="s">
        <v>299</v>
      </c>
      <c r="L230" s="576"/>
      <c r="M230" s="576"/>
      <c r="N230" s="576"/>
      <c r="O230" s="576"/>
      <c r="P230" s="576"/>
    </row>
    <row r="231" spans="2:16" x14ac:dyDescent="0.25">
      <c r="B231" s="580" t="s">
        <v>606</v>
      </c>
      <c r="C231" s="582" t="s">
        <v>147</v>
      </c>
      <c r="D231" s="584" t="s">
        <v>271</v>
      </c>
      <c r="E231" s="585"/>
      <c r="F231" s="586" t="s">
        <v>272</v>
      </c>
      <c r="G231" s="587"/>
      <c r="H231" s="584" t="s">
        <v>233</v>
      </c>
      <c r="I231" s="588"/>
      <c r="J231" s="130"/>
      <c r="K231" s="580" t="s">
        <v>606</v>
      </c>
      <c r="L231" s="582" t="s">
        <v>147</v>
      </c>
      <c r="M231" s="584" t="s">
        <v>274</v>
      </c>
      <c r="N231" s="585"/>
      <c r="O231" s="586" t="s">
        <v>275</v>
      </c>
      <c r="P231" s="589"/>
    </row>
    <row r="232" spans="2:16" x14ac:dyDescent="0.25">
      <c r="B232" s="581"/>
      <c r="C232" s="583" t="s">
        <v>221</v>
      </c>
      <c r="D232" s="131" t="s">
        <v>269</v>
      </c>
      <c r="E232" s="132" t="s">
        <v>235</v>
      </c>
      <c r="F232" s="131" t="s">
        <v>269</v>
      </c>
      <c r="G232" s="132" t="s">
        <v>235</v>
      </c>
      <c r="H232" s="131" t="s">
        <v>269</v>
      </c>
      <c r="I232" s="133" t="s">
        <v>235</v>
      </c>
      <c r="J232" s="130"/>
      <c r="K232" s="581"/>
      <c r="L232" s="583" t="s">
        <v>221</v>
      </c>
      <c r="M232" s="131" t="s">
        <v>269</v>
      </c>
      <c r="N232" s="132" t="s">
        <v>235</v>
      </c>
      <c r="O232" s="131" t="s">
        <v>269</v>
      </c>
      <c r="P232" s="133" t="s">
        <v>235</v>
      </c>
    </row>
    <row r="233" spans="2:16" ht="15.75" thickBot="1" x14ac:dyDescent="0.3">
      <c r="B233" s="134" t="s">
        <v>1</v>
      </c>
      <c r="C233" s="135">
        <v>75806</v>
      </c>
      <c r="D233" s="135">
        <v>6981</v>
      </c>
      <c r="E233" s="136">
        <v>9.2090335857319996</v>
      </c>
      <c r="F233" s="135">
        <v>68712</v>
      </c>
      <c r="G233" s="136">
        <v>90.641901696435639</v>
      </c>
      <c r="H233" s="135">
        <v>113</v>
      </c>
      <c r="I233" s="137">
        <v>0.14906471783236155</v>
      </c>
      <c r="J233" s="130"/>
      <c r="K233" s="134" t="s">
        <v>1</v>
      </c>
      <c r="L233" s="135">
        <v>75806</v>
      </c>
      <c r="M233" s="135">
        <v>58655</v>
      </c>
      <c r="N233" s="136">
        <v>77.375141809355469</v>
      </c>
      <c r="O233" s="135">
        <v>17151</v>
      </c>
      <c r="P233" s="137">
        <v>22.624858190644538</v>
      </c>
    </row>
    <row r="234" spans="2:16" x14ac:dyDescent="0.25">
      <c r="B234" s="123" t="s">
        <v>37</v>
      </c>
      <c r="C234" s="68">
        <v>119</v>
      </c>
      <c r="D234" s="68">
        <v>14</v>
      </c>
      <c r="E234" s="69">
        <v>11.76470588235294</v>
      </c>
      <c r="F234" s="68">
        <v>105</v>
      </c>
      <c r="G234" s="69">
        <v>88.235294117647058</v>
      </c>
      <c r="H234" s="68">
        <v>0</v>
      </c>
      <c r="I234" s="71">
        <v>0</v>
      </c>
      <c r="K234" s="123" t="s">
        <v>37</v>
      </c>
      <c r="L234" s="68">
        <v>119</v>
      </c>
      <c r="M234" s="68">
        <v>24</v>
      </c>
      <c r="N234" s="69">
        <v>20.168067226890756</v>
      </c>
      <c r="O234" s="68">
        <v>95</v>
      </c>
      <c r="P234" s="71">
        <v>79.831932773109244</v>
      </c>
    </row>
    <row r="235" spans="2:16" x14ac:dyDescent="0.25">
      <c r="B235" s="124" t="s">
        <v>38</v>
      </c>
      <c r="C235" s="75">
        <v>42</v>
      </c>
      <c r="D235" s="75">
        <v>2</v>
      </c>
      <c r="E235" s="76">
        <v>4.7619047619047619</v>
      </c>
      <c r="F235" s="75">
        <v>40</v>
      </c>
      <c r="G235" s="76">
        <v>95.238095238095227</v>
      </c>
      <c r="H235" s="68">
        <v>0</v>
      </c>
      <c r="I235" s="77">
        <v>0</v>
      </c>
      <c r="K235" s="124" t="s">
        <v>38</v>
      </c>
      <c r="L235" s="75">
        <v>42</v>
      </c>
      <c r="M235" s="75">
        <v>16</v>
      </c>
      <c r="N235" s="76">
        <v>38.095238095238095</v>
      </c>
      <c r="O235" s="75">
        <v>26</v>
      </c>
      <c r="P235" s="77">
        <v>61.904761904761905</v>
      </c>
    </row>
    <row r="236" spans="2:16" x14ac:dyDescent="0.25">
      <c r="B236" s="124" t="s">
        <v>290</v>
      </c>
      <c r="C236" s="75">
        <v>116</v>
      </c>
      <c r="D236" s="75">
        <v>9</v>
      </c>
      <c r="E236" s="76">
        <v>7.7586206896551726</v>
      </c>
      <c r="F236" s="75">
        <v>107</v>
      </c>
      <c r="G236" s="76">
        <v>92.241379310344826</v>
      </c>
      <c r="H236" s="68">
        <v>0</v>
      </c>
      <c r="I236" s="77">
        <v>0</v>
      </c>
      <c r="K236" s="124" t="s">
        <v>290</v>
      </c>
      <c r="L236" s="75">
        <v>116</v>
      </c>
      <c r="M236" s="75">
        <v>48</v>
      </c>
      <c r="N236" s="76">
        <v>41.379310344827587</v>
      </c>
      <c r="O236" s="75">
        <v>68</v>
      </c>
      <c r="P236" s="77">
        <v>58.620689655172406</v>
      </c>
    </row>
    <row r="237" spans="2:16" x14ac:dyDescent="0.25">
      <c r="B237" s="124" t="s">
        <v>39</v>
      </c>
      <c r="C237" s="75">
        <v>90</v>
      </c>
      <c r="D237" s="75">
        <v>8</v>
      </c>
      <c r="E237" s="76">
        <v>8.8888888888888893</v>
      </c>
      <c r="F237" s="75">
        <v>82</v>
      </c>
      <c r="G237" s="76">
        <v>91.111111111111114</v>
      </c>
      <c r="H237" s="68">
        <v>0</v>
      </c>
      <c r="I237" s="77">
        <v>0</v>
      </c>
      <c r="K237" s="124" t="s">
        <v>39</v>
      </c>
      <c r="L237" s="75">
        <v>90</v>
      </c>
      <c r="M237" s="75">
        <v>33</v>
      </c>
      <c r="N237" s="76">
        <v>36.666666666666664</v>
      </c>
      <c r="O237" s="75">
        <v>57</v>
      </c>
      <c r="P237" s="77">
        <v>63.333333333333329</v>
      </c>
    </row>
    <row r="238" spans="2:16" x14ac:dyDescent="0.25">
      <c r="B238" s="124" t="s">
        <v>291</v>
      </c>
      <c r="C238" s="75">
        <v>26</v>
      </c>
      <c r="D238" s="75">
        <v>3</v>
      </c>
      <c r="E238" s="76">
        <v>11.538461538461538</v>
      </c>
      <c r="F238" s="75">
        <v>23</v>
      </c>
      <c r="G238" s="76">
        <v>88.461538461538453</v>
      </c>
      <c r="H238" s="68">
        <v>0</v>
      </c>
      <c r="I238" s="77">
        <v>0</v>
      </c>
      <c r="K238" s="124" t="s">
        <v>291</v>
      </c>
      <c r="L238" s="75">
        <v>26</v>
      </c>
      <c r="M238" s="75">
        <v>20</v>
      </c>
      <c r="N238" s="76">
        <v>76.923076923076934</v>
      </c>
      <c r="O238" s="75">
        <v>6</v>
      </c>
      <c r="P238" s="77">
        <v>23.076923076923077</v>
      </c>
    </row>
    <row r="239" spans="2:16" x14ac:dyDescent="0.25">
      <c r="B239" s="124" t="s">
        <v>41</v>
      </c>
      <c r="C239" s="75">
        <v>212</v>
      </c>
      <c r="D239" s="75">
        <v>31</v>
      </c>
      <c r="E239" s="76">
        <v>14.622641509433961</v>
      </c>
      <c r="F239" s="75">
        <v>181</v>
      </c>
      <c r="G239" s="76">
        <v>85.377358490566039</v>
      </c>
      <c r="H239" s="68">
        <v>0</v>
      </c>
      <c r="I239" s="77">
        <v>0</v>
      </c>
      <c r="K239" s="124" t="s">
        <v>41</v>
      </c>
      <c r="L239" s="75">
        <v>212</v>
      </c>
      <c r="M239" s="75">
        <v>141</v>
      </c>
      <c r="N239" s="76">
        <v>66.509433962264154</v>
      </c>
      <c r="O239" s="75">
        <v>71</v>
      </c>
      <c r="P239" s="77">
        <v>33.490566037735846</v>
      </c>
    </row>
    <row r="240" spans="2:16" x14ac:dyDescent="0.25">
      <c r="B240" s="124" t="s">
        <v>42</v>
      </c>
      <c r="C240" s="75">
        <v>111</v>
      </c>
      <c r="D240" s="75">
        <v>11</v>
      </c>
      <c r="E240" s="76">
        <v>9.9099099099099099</v>
      </c>
      <c r="F240" s="75">
        <v>100</v>
      </c>
      <c r="G240" s="76">
        <v>90.090090090090087</v>
      </c>
      <c r="H240" s="68">
        <v>0</v>
      </c>
      <c r="I240" s="77">
        <v>0</v>
      </c>
      <c r="K240" s="124" t="s">
        <v>42</v>
      </c>
      <c r="L240" s="75">
        <v>111</v>
      </c>
      <c r="M240" s="75">
        <v>62</v>
      </c>
      <c r="N240" s="76">
        <v>55.85585585585585</v>
      </c>
      <c r="O240" s="75">
        <v>49</v>
      </c>
      <c r="P240" s="77">
        <v>44.144144144144143</v>
      </c>
    </row>
    <row r="241" spans="2:16" x14ac:dyDescent="0.25">
      <c r="B241" s="124" t="s">
        <v>43</v>
      </c>
      <c r="C241" s="75">
        <v>71</v>
      </c>
      <c r="D241" s="75">
        <v>13</v>
      </c>
      <c r="E241" s="76">
        <v>18.30985915492958</v>
      </c>
      <c r="F241" s="75">
        <v>58</v>
      </c>
      <c r="G241" s="76">
        <v>81.690140845070431</v>
      </c>
      <c r="H241" s="68">
        <v>0</v>
      </c>
      <c r="I241" s="77">
        <v>0</v>
      </c>
      <c r="K241" s="124" t="s">
        <v>43</v>
      </c>
      <c r="L241" s="75">
        <v>71</v>
      </c>
      <c r="M241" s="75">
        <v>30</v>
      </c>
      <c r="N241" s="76">
        <v>42.25352112676056</v>
      </c>
      <c r="O241" s="75">
        <v>41</v>
      </c>
      <c r="P241" s="77">
        <v>57.74647887323944</v>
      </c>
    </row>
    <row r="242" spans="2:16" x14ac:dyDescent="0.25">
      <c r="B242" s="124" t="s">
        <v>44</v>
      </c>
      <c r="C242" s="75">
        <v>59</v>
      </c>
      <c r="D242" s="75">
        <v>3</v>
      </c>
      <c r="E242" s="76">
        <v>5.0847457627118651</v>
      </c>
      <c r="F242" s="75">
        <v>56</v>
      </c>
      <c r="G242" s="76">
        <v>94.915254237288138</v>
      </c>
      <c r="H242" s="68">
        <v>0</v>
      </c>
      <c r="I242" s="77">
        <v>0</v>
      </c>
      <c r="K242" s="124" t="s">
        <v>44</v>
      </c>
      <c r="L242" s="75">
        <v>59</v>
      </c>
      <c r="M242" s="75">
        <v>21</v>
      </c>
      <c r="N242" s="76">
        <v>35.593220338983052</v>
      </c>
      <c r="O242" s="75">
        <v>38</v>
      </c>
      <c r="P242" s="77">
        <v>64.406779661016941</v>
      </c>
    </row>
    <row r="243" spans="2:16" x14ac:dyDescent="0.25">
      <c r="B243" s="124" t="s">
        <v>45</v>
      </c>
      <c r="C243" s="75">
        <v>305</v>
      </c>
      <c r="D243" s="75">
        <v>30</v>
      </c>
      <c r="E243" s="76">
        <v>9.8360655737704921</v>
      </c>
      <c r="F243" s="75">
        <v>265</v>
      </c>
      <c r="G243" s="76">
        <v>86.885245901639337</v>
      </c>
      <c r="H243" s="68">
        <v>10</v>
      </c>
      <c r="I243" s="77">
        <v>3.278688524590164</v>
      </c>
      <c r="K243" s="124" t="s">
        <v>45</v>
      </c>
      <c r="L243" s="75">
        <v>305</v>
      </c>
      <c r="M243" s="75">
        <v>81</v>
      </c>
      <c r="N243" s="76">
        <v>26.557377049180324</v>
      </c>
      <c r="O243" s="75">
        <v>224</v>
      </c>
      <c r="P243" s="77">
        <v>73.442622950819668</v>
      </c>
    </row>
    <row r="244" spans="2:16" x14ac:dyDescent="0.25">
      <c r="B244" s="124" t="s">
        <v>292</v>
      </c>
      <c r="C244" s="75">
        <v>89</v>
      </c>
      <c r="D244" s="75">
        <v>9</v>
      </c>
      <c r="E244" s="76">
        <v>10.112359550561797</v>
      </c>
      <c r="F244" s="75">
        <v>80</v>
      </c>
      <c r="G244" s="76">
        <v>89.887640449438194</v>
      </c>
      <c r="H244" s="68">
        <v>0</v>
      </c>
      <c r="I244" s="77">
        <v>0</v>
      </c>
      <c r="K244" s="124" t="s">
        <v>292</v>
      </c>
      <c r="L244" s="75">
        <v>89</v>
      </c>
      <c r="M244" s="75">
        <v>35</v>
      </c>
      <c r="N244" s="76">
        <v>39.325842696629216</v>
      </c>
      <c r="O244" s="75">
        <v>54</v>
      </c>
      <c r="P244" s="77">
        <v>60.674157303370791</v>
      </c>
    </row>
    <row r="245" spans="2:16" x14ac:dyDescent="0.25">
      <c r="B245" s="124" t="s">
        <v>293</v>
      </c>
      <c r="C245" s="75">
        <v>41</v>
      </c>
      <c r="D245" s="75">
        <v>4</v>
      </c>
      <c r="E245" s="76">
        <v>9.7560975609756095</v>
      </c>
      <c r="F245" s="75">
        <v>37</v>
      </c>
      <c r="G245" s="76">
        <v>90.243902439024396</v>
      </c>
      <c r="H245" s="68">
        <v>0</v>
      </c>
      <c r="I245" s="77">
        <v>0</v>
      </c>
      <c r="K245" s="124" t="s">
        <v>293</v>
      </c>
      <c r="L245" s="75">
        <v>41</v>
      </c>
      <c r="M245" s="75">
        <v>21</v>
      </c>
      <c r="N245" s="76">
        <v>51.219512195121951</v>
      </c>
      <c r="O245" s="75">
        <v>20</v>
      </c>
      <c r="P245" s="77">
        <v>48.780487804878049</v>
      </c>
    </row>
    <row r="246" spans="2:16" x14ac:dyDescent="0.25">
      <c r="B246" s="124" t="s">
        <v>294</v>
      </c>
      <c r="C246" s="75">
        <v>302</v>
      </c>
      <c r="D246" s="75">
        <v>33</v>
      </c>
      <c r="E246" s="76">
        <v>10.927152317880795</v>
      </c>
      <c r="F246" s="75">
        <v>269</v>
      </c>
      <c r="G246" s="76">
        <v>89.072847682119203</v>
      </c>
      <c r="H246" s="68">
        <v>0</v>
      </c>
      <c r="I246" s="77">
        <v>0</v>
      </c>
      <c r="K246" s="124" t="s">
        <v>294</v>
      </c>
      <c r="L246" s="75">
        <v>302</v>
      </c>
      <c r="M246" s="75">
        <v>137</v>
      </c>
      <c r="N246" s="76">
        <v>45.364238410596023</v>
      </c>
      <c r="O246" s="75">
        <v>165</v>
      </c>
      <c r="P246" s="77">
        <v>54.635761589403977</v>
      </c>
    </row>
    <row r="247" spans="2:16" x14ac:dyDescent="0.25">
      <c r="B247" s="124" t="s">
        <v>46</v>
      </c>
      <c r="C247" s="75">
        <v>466</v>
      </c>
      <c r="D247" s="75">
        <v>44</v>
      </c>
      <c r="E247" s="76">
        <v>9.4420600858369106</v>
      </c>
      <c r="F247" s="75">
        <v>422</v>
      </c>
      <c r="G247" s="76">
        <v>90.557939914163086</v>
      </c>
      <c r="H247" s="68">
        <v>0</v>
      </c>
      <c r="I247" s="77">
        <v>0</v>
      </c>
      <c r="K247" s="124" t="s">
        <v>46</v>
      </c>
      <c r="L247" s="75">
        <v>466</v>
      </c>
      <c r="M247" s="75">
        <v>224</v>
      </c>
      <c r="N247" s="76">
        <v>48.068669527896994</v>
      </c>
      <c r="O247" s="75">
        <v>242</v>
      </c>
      <c r="P247" s="77">
        <v>51.931330472102999</v>
      </c>
    </row>
    <row r="248" spans="2:16" x14ac:dyDescent="0.25">
      <c r="B248" s="124" t="s">
        <v>47</v>
      </c>
      <c r="C248" s="75">
        <v>67</v>
      </c>
      <c r="D248" s="75">
        <v>9</v>
      </c>
      <c r="E248" s="76">
        <v>13.432835820895523</v>
      </c>
      <c r="F248" s="75">
        <v>58</v>
      </c>
      <c r="G248" s="76">
        <v>86.567164179104466</v>
      </c>
      <c r="H248" s="68">
        <v>0</v>
      </c>
      <c r="I248" s="77">
        <v>0</v>
      </c>
      <c r="K248" s="124" t="s">
        <v>47</v>
      </c>
      <c r="L248" s="75">
        <v>67</v>
      </c>
      <c r="M248" s="75">
        <v>18</v>
      </c>
      <c r="N248" s="76">
        <v>26.865671641791046</v>
      </c>
      <c r="O248" s="75">
        <v>49</v>
      </c>
      <c r="P248" s="77">
        <v>73.134328358208961</v>
      </c>
    </row>
    <row r="249" spans="2:16" x14ac:dyDescent="0.25">
      <c r="B249" s="124" t="s">
        <v>48</v>
      </c>
      <c r="C249" s="75">
        <v>180</v>
      </c>
      <c r="D249" s="75">
        <v>15</v>
      </c>
      <c r="E249" s="76">
        <v>8.3333333333333321</v>
      </c>
      <c r="F249" s="75">
        <v>165</v>
      </c>
      <c r="G249" s="76">
        <v>91.666666666666657</v>
      </c>
      <c r="H249" s="75">
        <v>0</v>
      </c>
      <c r="I249" s="77">
        <v>0</v>
      </c>
      <c r="K249" s="124" t="s">
        <v>48</v>
      </c>
      <c r="L249" s="75">
        <v>180</v>
      </c>
      <c r="M249" s="75">
        <v>62</v>
      </c>
      <c r="N249" s="76">
        <v>34.444444444444443</v>
      </c>
      <c r="O249" s="75">
        <v>118</v>
      </c>
      <c r="P249" s="77">
        <v>65.555555555555557</v>
      </c>
    </row>
    <row r="250" spans="2:16" ht="15.75" thickBot="1" x14ac:dyDescent="0.3">
      <c r="B250" s="125" t="s">
        <v>49</v>
      </c>
      <c r="C250" s="70">
        <v>690</v>
      </c>
      <c r="D250" s="70">
        <v>70</v>
      </c>
      <c r="E250" s="81">
        <v>10.144927536231885</v>
      </c>
      <c r="F250" s="70">
        <v>620</v>
      </c>
      <c r="G250" s="81">
        <v>89.85507246376811</v>
      </c>
      <c r="H250" s="68">
        <v>0</v>
      </c>
      <c r="I250" s="82">
        <v>0</v>
      </c>
      <c r="K250" s="125" t="s">
        <v>49</v>
      </c>
      <c r="L250" s="70">
        <v>690</v>
      </c>
      <c r="M250" s="70">
        <v>471</v>
      </c>
      <c r="N250" s="81">
        <v>68.260869565217391</v>
      </c>
      <c r="O250" s="70">
        <v>219</v>
      </c>
      <c r="P250" s="82">
        <v>31.739130434782609</v>
      </c>
    </row>
    <row r="251" spans="2:16" ht="15.75" thickBot="1" x14ac:dyDescent="0.3">
      <c r="B251" s="158" t="s">
        <v>36</v>
      </c>
      <c r="C251" s="159">
        <v>2986</v>
      </c>
      <c r="D251" s="160">
        <v>308</v>
      </c>
      <c r="E251" s="161">
        <v>10.314802411252511</v>
      </c>
      <c r="F251" s="160">
        <v>2668</v>
      </c>
      <c r="G251" s="161">
        <v>89.350301406563972</v>
      </c>
      <c r="H251" s="168">
        <v>10</v>
      </c>
      <c r="I251" s="169">
        <v>0.33489618218352313</v>
      </c>
      <c r="J251" s="130"/>
      <c r="K251" s="158" t="s">
        <v>36</v>
      </c>
      <c r="L251" s="159">
        <v>2986</v>
      </c>
      <c r="M251" s="160">
        <v>1444</v>
      </c>
      <c r="N251" s="161">
        <v>48.359008707300738</v>
      </c>
      <c r="O251" s="160">
        <v>1542</v>
      </c>
      <c r="P251" s="162">
        <v>51.640991292699269</v>
      </c>
    </row>
    <row r="252" spans="2:16" x14ac:dyDescent="0.25">
      <c r="B252" s="90" t="s">
        <v>262</v>
      </c>
      <c r="K252" s="90" t="s">
        <v>262</v>
      </c>
    </row>
    <row r="256" spans="2:16" ht="18" x14ac:dyDescent="0.25">
      <c r="B256" s="246" t="s">
        <v>369</v>
      </c>
    </row>
    <row r="259" spans="2:32" ht="23.25" customHeight="1" thickBot="1" x14ac:dyDescent="0.3">
      <c r="B259" s="648" t="s">
        <v>371</v>
      </c>
      <c r="C259" s="648"/>
      <c r="D259" s="648"/>
      <c r="E259" s="648"/>
      <c r="F259" s="648"/>
      <c r="G259" s="648"/>
      <c r="H259" s="648"/>
      <c r="I259" s="648"/>
      <c r="J259" s="648"/>
      <c r="K259" s="648"/>
      <c r="L259" s="648"/>
      <c r="M259" s="648"/>
      <c r="N259" s="648"/>
      <c r="O259" s="648"/>
      <c r="P259" s="648"/>
      <c r="Q259" s="648"/>
      <c r="R259" s="648"/>
      <c r="S259" s="648"/>
      <c r="T259" s="648"/>
      <c r="U259" s="648"/>
      <c r="V259" s="648"/>
      <c r="W259" s="648"/>
      <c r="X259" s="648"/>
      <c r="Y259" s="648"/>
      <c r="Z259" s="648"/>
      <c r="AA259" s="648"/>
      <c r="AB259" s="648"/>
      <c r="AC259" s="648"/>
      <c r="AD259" s="648"/>
    </row>
    <row r="260" spans="2:32" ht="22.5" customHeight="1" x14ac:dyDescent="0.25">
      <c r="B260" s="649" t="s">
        <v>120</v>
      </c>
      <c r="C260" s="646" t="s">
        <v>340</v>
      </c>
      <c r="D260" s="646" t="s">
        <v>341</v>
      </c>
      <c r="E260" s="646"/>
      <c r="F260" s="646" t="s">
        <v>342</v>
      </c>
      <c r="G260" s="646"/>
      <c r="H260" s="646" t="s">
        <v>343</v>
      </c>
      <c r="I260" s="646"/>
      <c r="J260" s="646" t="s">
        <v>344</v>
      </c>
      <c r="K260" s="646"/>
      <c r="L260" s="646" t="s">
        <v>345</v>
      </c>
      <c r="M260" s="646"/>
      <c r="N260" s="646" t="s">
        <v>346</v>
      </c>
      <c r="O260" s="646"/>
      <c r="P260" s="646" t="s">
        <v>347</v>
      </c>
      <c r="Q260" s="646"/>
      <c r="R260" s="646" t="s">
        <v>348</v>
      </c>
      <c r="S260" s="716"/>
      <c r="T260" s="646" t="s">
        <v>349</v>
      </c>
      <c r="U260" s="646" t="s">
        <v>350</v>
      </c>
      <c r="V260" s="646"/>
      <c r="W260" s="646" t="s">
        <v>351</v>
      </c>
      <c r="X260" s="646"/>
      <c r="Y260" s="646" t="s">
        <v>352</v>
      </c>
      <c r="Z260" s="646"/>
      <c r="AA260" s="646" t="s">
        <v>347</v>
      </c>
      <c r="AB260" s="646"/>
      <c r="AC260" s="646" t="s">
        <v>353</v>
      </c>
      <c r="AD260" s="646"/>
      <c r="AE260" s="646" t="s">
        <v>354</v>
      </c>
      <c r="AF260" s="647"/>
    </row>
    <row r="261" spans="2:32" ht="42" customHeight="1" thickBot="1" x14ac:dyDescent="0.3">
      <c r="B261" s="650"/>
      <c r="C261" s="651"/>
      <c r="D261" s="216" t="s">
        <v>355</v>
      </c>
      <c r="E261" s="217" t="s">
        <v>235</v>
      </c>
      <c r="F261" s="216" t="s">
        <v>355</v>
      </c>
      <c r="G261" s="217" t="s">
        <v>235</v>
      </c>
      <c r="H261" s="216" t="s">
        <v>356</v>
      </c>
      <c r="I261" s="217" t="s">
        <v>235</v>
      </c>
      <c r="J261" s="216" t="s">
        <v>355</v>
      </c>
      <c r="K261" s="217" t="s">
        <v>235</v>
      </c>
      <c r="L261" s="216" t="s">
        <v>355</v>
      </c>
      <c r="M261" s="217" t="s">
        <v>235</v>
      </c>
      <c r="N261" s="216" t="s">
        <v>355</v>
      </c>
      <c r="O261" s="217" t="s">
        <v>235</v>
      </c>
      <c r="P261" s="216" t="s">
        <v>357</v>
      </c>
      <c r="Q261" s="217" t="s">
        <v>235</v>
      </c>
      <c r="R261" s="216" t="s">
        <v>357</v>
      </c>
      <c r="S261" s="247" t="s">
        <v>235</v>
      </c>
      <c r="T261" s="651"/>
      <c r="U261" s="216" t="s">
        <v>356</v>
      </c>
      <c r="V261" s="217" t="s">
        <v>235</v>
      </c>
      <c r="W261" s="216" t="s">
        <v>356</v>
      </c>
      <c r="X261" s="217" t="s">
        <v>235</v>
      </c>
      <c r="Y261" s="216" t="s">
        <v>356</v>
      </c>
      <c r="Z261" s="217" t="s">
        <v>235</v>
      </c>
      <c r="AA261" s="216" t="s">
        <v>358</v>
      </c>
      <c r="AB261" s="217" t="s">
        <v>235</v>
      </c>
      <c r="AC261" s="216" t="s">
        <v>359</v>
      </c>
      <c r="AD261" s="217" t="s">
        <v>235</v>
      </c>
      <c r="AE261" s="216" t="s">
        <v>356</v>
      </c>
      <c r="AF261" s="218" t="s">
        <v>235</v>
      </c>
    </row>
    <row r="262" spans="2:32" ht="15.75" thickBot="1" x14ac:dyDescent="0.3">
      <c r="B262" s="219" t="s">
        <v>1</v>
      </c>
      <c r="C262" s="220">
        <v>78320</v>
      </c>
      <c r="D262" s="221">
        <v>74632</v>
      </c>
      <c r="E262" s="222">
        <v>0.95291113381001025</v>
      </c>
      <c r="F262" s="221">
        <v>74678</v>
      </c>
      <c r="G262" s="222">
        <v>0.95349846782431047</v>
      </c>
      <c r="H262" s="221">
        <v>76321</v>
      </c>
      <c r="I262" s="222">
        <v>0.97447650663942798</v>
      </c>
      <c r="J262" s="221">
        <v>74706</v>
      </c>
      <c r="K262" s="222">
        <v>0.95385597548518897</v>
      </c>
      <c r="L262" s="221">
        <v>74631</v>
      </c>
      <c r="M262" s="222">
        <v>0.95289836567926456</v>
      </c>
      <c r="N262" s="221">
        <v>75155</v>
      </c>
      <c r="O262" s="222">
        <v>0.95958886618998973</v>
      </c>
      <c r="P262" s="221">
        <v>76045</v>
      </c>
      <c r="Q262" s="222">
        <v>0.9709525025536262</v>
      </c>
      <c r="R262" s="221">
        <v>41829</v>
      </c>
      <c r="S262" s="223">
        <v>0.53407814096016348</v>
      </c>
      <c r="T262" s="220">
        <v>80214</v>
      </c>
      <c r="U262" s="221">
        <v>77080</v>
      </c>
      <c r="V262" s="222">
        <v>0.96092951355125045</v>
      </c>
      <c r="W262" s="221">
        <v>44453</v>
      </c>
      <c r="X262" s="222">
        <v>1.1083601366345026</v>
      </c>
      <c r="Y262" s="221">
        <v>77051</v>
      </c>
      <c r="Z262" s="222">
        <v>0.96056798065175653</v>
      </c>
      <c r="AA262" s="221">
        <v>73908</v>
      </c>
      <c r="AB262" s="222">
        <v>0.92138529433764682</v>
      </c>
      <c r="AC262" s="221">
        <v>58017</v>
      </c>
      <c r="AD262" s="222">
        <v>0.72327773206672152</v>
      </c>
      <c r="AE262" s="221">
        <v>37040</v>
      </c>
      <c r="AF262" s="224">
        <v>0.92352955843119655</v>
      </c>
    </row>
    <row r="263" spans="2:32" ht="15.75" thickBot="1" x14ac:dyDescent="0.3">
      <c r="B263" s="219" t="s">
        <v>36</v>
      </c>
      <c r="C263" s="220">
        <v>3503</v>
      </c>
      <c r="D263" s="221">
        <v>3152</v>
      </c>
      <c r="E263" s="222">
        <v>0.89980017128175849</v>
      </c>
      <c r="F263" s="221">
        <v>3155</v>
      </c>
      <c r="G263" s="222">
        <v>0.90065658007422211</v>
      </c>
      <c r="H263" s="221">
        <v>1857</v>
      </c>
      <c r="I263" s="222">
        <v>0.53011704253497005</v>
      </c>
      <c r="J263" s="221">
        <v>3154</v>
      </c>
      <c r="K263" s="222">
        <v>0.90037111047673424</v>
      </c>
      <c r="L263" s="221">
        <v>3152</v>
      </c>
      <c r="M263" s="222">
        <v>0.89980017128175849</v>
      </c>
      <c r="N263" s="221">
        <v>3119</v>
      </c>
      <c r="O263" s="222">
        <v>0.89037967456465883</v>
      </c>
      <c r="P263" s="221">
        <v>3161</v>
      </c>
      <c r="Q263" s="222">
        <v>0.90236939765914925</v>
      </c>
      <c r="R263" s="221">
        <v>2312</v>
      </c>
      <c r="S263" s="223">
        <v>0.6600057093919498</v>
      </c>
      <c r="T263" s="220">
        <v>3625</v>
      </c>
      <c r="U263" s="221">
        <v>3380</v>
      </c>
      <c r="V263" s="222">
        <v>0.9324137931034483</v>
      </c>
      <c r="W263" s="221">
        <v>1872</v>
      </c>
      <c r="X263" s="222">
        <v>1.0328275862068965</v>
      </c>
      <c r="Y263" s="221">
        <v>3384</v>
      </c>
      <c r="Z263" s="222">
        <v>0.93351724137931036</v>
      </c>
      <c r="AA263" s="221">
        <v>3372</v>
      </c>
      <c r="AB263" s="222">
        <v>0.93020689655172417</v>
      </c>
      <c r="AC263" s="221">
        <v>2909</v>
      </c>
      <c r="AD263" s="222">
        <v>0.80248275862068963</v>
      </c>
      <c r="AE263" s="221">
        <v>1499</v>
      </c>
      <c r="AF263" s="224">
        <v>0.82703448275862068</v>
      </c>
    </row>
    <row r="264" spans="2:32" x14ac:dyDescent="0.25">
      <c r="B264" s="510" t="str">
        <f t="shared" ref="B264:B280" si="4">B234</f>
        <v>Angostura</v>
      </c>
      <c r="C264" s="225">
        <v>145</v>
      </c>
      <c r="D264" s="226">
        <v>133</v>
      </c>
      <c r="E264" s="227">
        <v>0.91724137931034477</v>
      </c>
      <c r="F264" s="226">
        <v>133</v>
      </c>
      <c r="G264" s="227">
        <v>0.91724137931034477</v>
      </c>
      <c r="H264" s="226">
        <v>30</v>
      </c>
      <c r="I264" s="227">
        <v>0.20689655172413793</v>
      </c>
      <c r="J264" s="226">
        <v>133</v>
      </c>
      <c r="K264" s="227">
        <v>0.91724137931034477</v>
      </c>
      <c r="L264" s="226">
        <v>133</v>
      </c>
      <c r="M264" s="227">
        <v>0.91724137931034477</v>
      </c>
      <c r="N264" s="226">
        <v>126</v>
      </c>
      <c r="O264" s="227">
        <v>0.86896551724137927</v>
      </c>
      <c r="P264" s="226">
        <v>126</v>
      </c>
      <c r="Q264" s="227">
        <v>0.86896551724137927</v>
      </c>
      <c r="R264" s="226">
        <v>120</v>
      </c>
      <c r="S264" s="228">
        <v>0.82758620689655171</v>
      </c>
      <c r="T264" s="225">
        <v>148</v>
      </c>
      <c r="U264" s="226">
        <v>148</v>
      </c>
      <c r="V264" s="227">
        <v>1</v>
      </c>
      <c r="W264" s="226">
        <v>75</v>
      </c>
      <c r="X264" s="227">
        <v>1.0135135135135136</v>
      </c>
      <c r="Y264" s="226">
        <v>148</v>
      </c>
      <c r="Z264" s="227">
        <v>1</v>
      </c>
      <c r="AA264" s="226">
        <v>147</v>
      </c>
      <c r="AB264" s="227">
        <v>0.9932432432432432</v>
      </c>
      <c r="AC264" s="226">
        <v>140</v>
      </c>
      <c r="AD264" s="227">
        <v>0.94594594594594594</v>
      </c>
      <c r="AE264" s="226">
        <v>73</v>
      </c>
      <c r="AF264" s="229">
        <v>0.98648648648648651</v>
      </c>
    </row>
    <row r="265" spans="2:32" x14ac:dyDescent="0.25">
      <c r="B265" s="509" t="str">
        <f t="shared" si="4"/>
        <v>Belmira</v>
      </c>
      <c r="C265" s="230">
        <v>89</v>
      </c>
      <c r="D265" s="231">
        <v>47</v>
      </c>
      <c r="E265" s="232">
        <v>0.5280898876404494</v>
      </c>
      <c r="F265" s="231">
        <v>47</v>
      </c>
      <c r="G265" s="232">
        <v>0.5280898876404494</v>
      </c>
      <c r="H265" s="231">
        <v>10</v>
      </c>
      <c r="I265" s="232">
        <v>0.11235955056179775</v>
      </c>
      <c r="J265" s="231">
        <v>47</v>
      </c>
      <c r="K265" s="232">
        <v>0.5280898876404494</v>
      </c>
      <c r="L265" s="231">
        <v>47</v>
      </c>
      <c r="M265" s="232">
        <v>0.5280898876404494</v>
      </c>
      <c r="N265" s="231">
        <v>50</v>
      </c>
      <c r="O265" s="232">
        <v>0.5617977528089888</v>
      </c>
      <c r="P265" s="231">
        <v>50</v>
      </c>
      <c r="Q265" s="232">
        <v>0.5617977528089888</v>
      </c>
      <c r="R265" s="231">
        <v>44</v>
      </c>
      <c r="S265" s="233">
        <v>0.4943820224719101</v>
      </c>
      <c r="T265" s="230">
        <v>91</v>
      </c>
      <c r="U265" s="231">
        <v>69</v>
      </c>
      <c r="V265" s="232">
        <v>0.75824175824175821</v>
      </c>
      <c r="W265" s="231">
        <v>38</v>
      </c>
      <c r="X265" s="232">
        <v>0.8351648351648352</v>
      </c>
      <c r="Y265" s="231">
        <v>69</v>
      </c>
      <c r="Z265" s="232">
        <v>0.75824175824175821</v>
      </c>
      <c r="AA265" s="231">
        <v>69</v>
      </c>
      <c r="AB265" s="232">
        <v>0.75824175824175821</v>
      </c>
      <c r="AC265" s="231">
        <v>91</v>
      </c>
      <c r="AD265" s="232">
        <v>1</v>
      </c>
      <c r="AE265" s="231">
        <v>31</v>
      </c>
      <c r="AF265" s="234">
        <v>0.68131868131868134</v>
      </c>
    </row>
    <row r="266" spans="2:32" x14ac:dyDescent="0.25">
      <c r="B266" s="510" t="str">
        <f t="shared" si="4"/>
        <v>Briceño</v>
      </c>
      <c r="C266" s="225">
        <v>135</v>
      </c>
      <c r="D266" s="226">
        <v>116</v>
      </c>
      <c r="E266" s="227">
        <v>0.85925925925925928</v>
      </c>
      <c r="F266" s="226">
        <v>116</v>
      </c>
      <c r="G266" s="227">
        <v>0.85925925925925928</v>
      </c>
      <c r="H266" s="226">
        <v>47</v>
      </c>
      <c r="I266" s="227">
        <v>0.34814814814814815</v>
      </c>
      <c r="J266" s="226">
        <v>116</v>
      </c>
      <c r="K266" s="227">
        <v>0.85925925925925928</v>
      </c>
      <c r="L266" s="226">
        <v>116</v>
      </c>
      <c r="M266" s="227">
        <v>0.85925925925925928</v>
      </c>
      <c r="N266" s="226">
        <v>107</v>
      </c>
      <c r="O266" s="227">
        <v>0.79259259259259263</v>
      </c>
      <c r="P266" s="226">
        <v>110</v>
      </c>
      <c r="Q266" s="227">
        <v>0.81481481481481477</v>
      </c>
      <c r="R266" s="226">
        <v>97</v>
      </c>
      <c r="S266" s="228">
        <v>0.71851851851851856</v>
      </c>
      <c r="T266" s="225">
        <v>145</v>
      </c>
      <c r="U266" s="226">
        <v>123</v>
      </c>
      <c r="V266" s="227">
        <v>0.84827586206896555</v>
      </c>
      <c r="W266" s="226">
        <v>73</v>
      </c>
      <c r="X266" s="227">
        <v>1.0068965517241379</v>
      </c>
      <c r="Y266" s="226">
        <v>124</v>
      </c>
      <c r="Z266" s="227">
        <v>0.85517241379310349</v>
      </c>
      <c r="AA266" s="226">
        <v>123</v>
      </c>
      <c r="AB266" s="227">
        <v>0.84827586206896555</v>
      </c>
      <c r="AC266" s="226">
        <v>136</v>
      </c>
      <c r="AD266" s="227">
        <v>0.93793103448275861</v>
      </c>
      <c r="AE266" s="226">
        <v>50</v>
      </c>
      <c r="AF266" s="229">
        <v>0.68965517241379315</v>
      </c>
    </row>
    <row r="267" spans="2:32" ht="12" customHeight="1" x14ac:dyDescent="0.25">
      <c r="B267" s="509" t="str">
        <f t="shared" si="4"/>
        <v>Campamento</v>
      </c>
      <c r="C267" s="230">
        <v>123</v>
      </c>
      <c r="D267" s="231">
        <v>99</v>
      </c>
      <c r="E267" s="232">
        <v>0.80487804878048785</v>
      </c>
      <c r="F267" s="231">
        <v>99</v>
      </c>
      <c r="G267" s="232">
        <v>0.80487804878048785</v>
      </c>
      <c r="H267" s="231">
        <v>48</v>
      </c>
      <c r="I267" s="232">
        <v>0.3902439024390244</v>
      </c>
      <c r="J267" s="231">
        <v>99</v>
      </c>
      <c r="K267" s="232">
        <v>0.80487804878048785</v>
      </c>
      <c r="L267" s="231">
        <v>99</v>
      </c>
      <c r="M267" s="232">
        <v>0.80487804878048785</v>
      </c>
      <c r="N267" s="231">
        <v>92</v>
      </c>
      <c r="O267" s="232">
        <v>0.74796747967479671</v>
      </c>
      <c r="P267" s="231">
        <v>92</v>
      </c>
      <c r="Q267" s="232">
        <v>0.74796747967479671</v>
      </c>
      <c r="R267" s="231">
        <v>66</v>
      </c>
      <c r="S267" s="233">
        <v>0.53658536585365857</v>
      </c>
      <c r="T267" s="230">
        <v>128</v>
      </c>
      <c r="U267" s="231">
        <v>103</v>
      </c>
      <c r="V267" s="232">
        <v>0.8046875</v>
      </c>
      <c r="W267" s="231">
        <v>60</v>
      </c>
      <c r="X267" s="232">
        <v>0.9375</v>
      </c>
      <c r="Y267" s="231">
        <v>104</v>
      </c>
      <c r="Z267" s="232">
        <v>0.8125</v>
      </c>
      <c r="AA267" s="231">
        <v>104</v>
      </c>
      <c r="AB267" s="232">
        <v>0.8125</v>
      </c>
      <c r="AC267" s="231">
        <v>89</v>
      </c>
      <c r="AD267" s="232">
        <v>0.6953125</v>
      </c>
      <c r="AE267" s="231">
        <v>44</v>
      </c>
      <c r="AF267" s="234">
        <v>0.6875</v>
      </c>
    </row>
    <row r="268" spans="2:32" x14ac:dyDescent="0.25">
      <c r="B268" s="510" t="str">
        <f t="shared" si="4"/>
        <v>Carolina</v>
      </c>
      <c r="C268" s="225">
        <v>32</v>
      </c>
      <c r="D268" s="226">
        <v>28</v>
      </c>
      <c r="E268" s="227">
        <v>0.875</v>
      </c>
      <c r="F268" s="226">
        <v>28</v>
      </c>
      <c r="G268" s="227">
        <v>0.875</v>
      </c>
      <c r="H268" s="226">
        <v>9</v>
      </c>
      <c r="I268" s="227">
        <v>0.28125</v>
      </c>
      <c r="J268" s="226">
        <v>28</v>
      </c>
      <c r="K268" s="227">
        <v>0.875</v>
      </c>
      <c r="L268" s="226">
        <v>28</v>
      </c>
      <c r="M268" s="227">
        <v>0.875</v>
      </c>
      <c r="N268" s="226">
        <v>25</v>
      </c>
      <c r="O268" s="227">
        <v>0.78125</v>
      </c>
      <c r="P268" s="226">
        <v>25</v>
      </c>
      <c r="Q268" s="227">
        <v>0.78125</v>
      </c>
      <c r="R268" s="226">
        <v>17</v>
      </c>
      <c r="S268" s="228">
        <v>0.53125</v>
      </c>
      <c r="T268" s="225">
        <v>32</v>
      </c>
      <c r="U268" s="226">
        <v>30</v>
      </c>
      <c r="V268" s="227">
        <v>0.9375</v>
      </c>
      <c r="W268" s="226">
        <v>20</v>
      </c>
      <c r="X268" s="227">
        <v>1.25</v>
      </c>
      <c r="Y268" s="226">
        <v>30</v>
      </c>
      <c r="Z268" s="227">
        <v>0.9375</v>
      </c>
      <c r="AA268" s="226">
        <v>30</v>
      </c>
      <c r="AB268" s="227">
        <v>0.9375</v>
      </c>
      <c r="AC268" s="226">
        <v>27</v>
      </c>
      <c r="AD268" s="227">
        <v>0.84375</v>
      </c>
      <c r="AE268" s="226">
        <v>11</v>
      </c>
      <c r="AF268" s="229">
        <v>0.6875</v>
      </c>
    </row>
    <row r="269" spans="2:32" x14ac:dyDescent="0.25">
      <c r="B269" s="509" t="str">
        <f t="shared" si="4"/>
        <v>Donmatías</v>
      </c>
      <c r="C269" s="230">
        <v>252</v>
      </c>
      <c r="D269" s="231">
        <v>207</v>
      </c>
      <c r="E269" s="232">
        <v>0.8214285714285714</v>
      </c>
      <c r="F269" s="231">
        <v>207</v>
      </c>
      <c r="G269" s="232">
        <v>0.8214285714285714</v>
      </c>
      <c r="H269" s="231">
        <v>43</v>
      </c>
      <c r="I269" s="232">
        <v>0.17063492063492064</v>
      </c>
      <c r="J269" s="231">
        <v>207</v>
      </c>
      <c r="K269" s="232">
        <v>0.8214285714285714</v>
      </c>
      <c r="L269" s="231">
        <v>207</v>
      </c>
      <c r="M269" s="232">
        <v>0.8214285714285714</v>
      </c>
      <c r="N269" s="231">
        <v>208</v>
      </c>
      <c r="O269" s="232">
        <v>0.82539682539682535</v>
      </c>
      <c r="P269" s="231">
        <v>208</v>
      </c>
      <c r="Q269" s="232">
        <v>0.82539682539682535</v>
      </c>
      <c r="R269" s="231">
        <v>160</v>
      </c>
      <c r="S269" s="233">
        <v>0.63492063492063489</v>
      </c>
      <c r="T269" s="230">
        <v>246</v>
      </c>
      <c r="U269" s="231">
        <v>227</v>
      </c>
      <c r="V269" s="232">
        <v>0.92276422764227639</v>
      </c>
      <c r="W269" s="231">
        <v>131</v>
      </c>
      <c r="X269" s="232">
        <v>1.065040650406504</v>
      </c>
      <c r="Y269" s="231">
        <v>227</v>
      </c>
      <c r="Z269" s="232">
        <v>0.92276422764227639</v>
      </c>
      <c r="AA269" s="231">
        <v>227</v>
      </c>
      <c r="AB269" s="232">
        <v>0.92276422764227639</v>
      </c>
      <c r="AC269" s="231">
        <v>207</v>
      </c>
      <c r="AD269" s="232">
        <v>0.84146341463414631</v>
      </c>
      <c r="AE269" s="231">
        <v>96</v>
      </c>
      <c r="AF269" s="234">
        <v>0.78048780487804881</v>
      </c>
    </row>
    <row r="270" spans="2:32" x14ac:dyDescent="0.25">
      <c r="B270" s="510" t="str">
        <f t="shared" si="4"/>
        <v>Entrerríos</v>
      </c>
      <c r="C270" s="225">
        <v>120</v>
      </c>
      <c r="D270" s="226">
        <v>122</v>
      </c>
      <c r="E270" s="227">
        <v>1.0166666666666666</v>
      </c>
      <c r="F270" s="226">
        <v>122</v>
      </c>
      <c r="G270" s="227">
        <v>1.0166666666666666</v>
      </c>
      <c r="H270" s="226">
        <v>28</v>
      </c>
      <c r="I270" s="227">
        <v>0.23333333333333334</v>
      </c>
      <c r="J270" s="226">
        <v>122</v>
      </c>
      <c r="K270" s="227">
        <v>1.0166666666666666</v>
      </c>
      <c r="L270" s="226">
        <v>122</v>
      </c>
      <c r="M270" s="227">
        <v>1.0166666666666666</v>
      </c>
      <c r="N270" s="226">
        <v>124</v>
      </c>
      <c r="O270" s="227">
        <v>1.0333333333333334</v>
      </c>
      <c r="P270" s="226">
        <v>124</v>
      </c>
      <c r="Q270" s="227">
        <v>1.0333333333333334</v>
      </c>
      <c r="R270" s="226">
        <v>105</v>
      </c>
      <c r="S270" s="228">
        <v>0.875</v>
      </c>
      <c r="T270" s="225">
        <v>137</v>
      </c>
      <c r="U270" s="226">
        <v>128</v>
      </c>
      <c r="V270" s="227">
        <v>0.93430656934306566</v>
      </c>
      <c r="W270" s="226">
        <v>69</v>
      </c>
      <c r="X270" s="227">
        <v>1.0072992700729928</v>
      </c>
      <c r="Y270" s="226">
        <v>129</v>
      </c>
      <c r="Z270" s="227">
        <v>0.94160583941605835</v>
      </c>
      <c r="AA270" s="226">
        <v>128</v>
      </c>
      <c r="AB270" s="227">
        <v>0.93430656934306566</v>
      </c>
      <c r="AC270" s="226">
        <v>50</v>
      </c>
      <c r="AD270" s="227">
        <v>0.36496350364963503</v>
      </c>
      <c r="AE270" s="226">
        <v>59</v>
      </c>
      <c r="AF270" s="229">
        <v>0.86131386861313863</v>
      </c>
    </row>
    <row r="271" spans="2:32" ht="13.5" customHeight="1" x14ac:dyDescent="0.25">
      <c r="B271" s="509" t="str">
        <f t="shared" si="4"/>
        <v>Gómez Plata</v>
      </c>
      <c r="C271" s="230">
        <v>88</v>
      </c>
      <c r="D271" s="231">
        <v>79</v>
      </c>
      <c r="E271" s="232">
        <v>0.89772727272727271</v>
      </c>
      <c r="F271" s="231">
        <v>79</v>
      </c>
      <c r="G271" s="232">
        <v>0.89772727272727271</v>
      </c>
      <c r="H271" s="231">
        <v>28</v>
      </c>
      <c r="I271" s="232">
        <v>0.31818181818181818</v>
      </c>
      <c r="J271" s="231">
        <v>79</v>
      </c>
      <c r="K271" s="232">
        <v>0.89772727272727271</v>
      </c>
      <c r="L271" s="231">
        <v>79</v>
      </c>
      <c r="M271" s="232">
        <v>0.89772727272727271</v>
      </c>
      <c r="N271" s="231">
        <v>63</v>
      </c>
      <c r="O271" s="232">
        <v>0.71590909090909094</v>
      </c>
      <c r="P271" s="231">
        <v>63</v>
      </c>
      <c r="Q271" s="232">
        <v>0.71590909090909094</v>
      </c>
      <c r="R271" s="231">
        <v>74</v>
      </c>
      <c r="S271" s="233">
        <v>0.84090909090909094</v>
      </c>
      <c r="T271" s="230">
        <v>98</v>
      </c>
      <c r="U271" s="231">
        <v>90</v>
      </c>
      <c r="V271" s="232">
        <v>0.91836734693877553</v>
      </c>
      <c r="W271" s="231">
        <v>52</v>
      </c>
      <c r="X271" s="232">
        <v>1.0612244897959184</v>
      </c>
      <c r="Y271" s="231">
        <v>90</v>
      </c>
      <c r="Z271" s="232">
        <v>0.91836734693877553</v>
      </c>
      <c r="AA271" s="231">
        <v>90</v>
      </c>
      <c r="AB271" s="232">
        <v>0.91836734693877553</v>
      </c>
      <c r="AC271" s="231">
        <v>77</v>
      </c>
      <c r="AD271" s="232">
        <v>0.7857142857142857</v>
      </c>
      <c r="AE271" s="231">
        <v>37</v>
      </c>
      <c r="AF271" s="234">
        <v>0.75510204081632648</v>
      </c>
    </row>
    <row r="272" spans="2:32" x14ac:dyDescent="0.25">
      <c r="B272" s="510" t="str">
        <f t="shared" si="4"/>
        <v>Guadalupe</v>
      </c>
      <c r="C272" s="225">
        <v>66</v>
      </c>
      <c r="D272" s="226">
        <v>63</v>
      </c>
      <c r="E272" s="227">
        <v>0.95454545454545459</v>
      </c>
      <c r="F272" s="226">
        <v>63</v>
      </c>
      <c r="G272" s="227">
        <v>0.95454545454545459</v>
      </c>
      <c r="H272" s="226">
        <v>14</v>
      </c>
      <c r="I272" s="227">
        <v>0.21212121212121213</v>
      </c>
      <c r="J272" s="226">
        <v>63</v>
      </c>
      <c r="K272" s="227">
        <v>0.95454545454545459</v>
      </c>
      <c r="L272" s="226">
        <v>63</v>
      </c>
      <c r="M272" s="227">
        <v>0.95454545454545459</v>
      </c>
      <c r="N272" s="226">
        <v>69</v>
      </c>
      <c r="O272" s="227">
        <v>1.0454545454545454</v>
      </c>
      <c r="P272" s="226">
        <v>69</v>
      </c>
      <c r="Q272" s="227">
        <v>1.0454545454545454</v>
      </c>
      <c r="R272" s="226">
        <v>48</v>
      </c>
      <c r="S272" s="228">
        <v>0.72727272727272729</v>
      </c>
      <c r="T272" s="225">
        <v>70</v>
      </c>
      <c r="U272" s="226">
        <v>67</v>
      </c>
      <c r="V272" s="227">
        <v>0.95714285714285718</v>
      </c>
      <c r="W272" s="226">
        <v>40</v>
      </c>
      <c r="X272" s="227">
        <v>1.1428571428571428</v>
      </c>
      <c r="Y272" s="226">
        <v>67</v>
      </c>
      <c r="Z272" s="227">
        <v>0.95714285714285718</v>
      </c>
      <c r="AA272" s="226">
        <v>67</v>
      </c>
      <c r="AB272" s="227">
        <v>0.95714285714285718</v>
      </c>
      <c r="AC272" s="226">
        <v>65</v>
      </c>
      <c r="AD272" s="227">
        <v>0.9285714285714286</v>
      </c>
      <c r="AE272" s="226">
        <v>27</v>
      </c>
      <c r="AF272" s="229">
        <v>0.77142857142857146</v>
      </c>
    </row>
    <row r="273" spans="2:32" x14ac:dyDescent="0.25">
      <c r="B273" s="509" t="str">
        <f t="shared" si="4"/>
        <v>Ituango</v>
      </c>
      <c r="C273" s="230">
        <v>390</v>
      </c>
      <c r="D273" s="231">
        <v>358</v>
      </c>
      <c r="E273" s="232">
        <v>0.91794871794871791</v>
      </c>
      <c r="F273" s="231">
        <v>359</v>
      </c>
      <c r="G273" s="232">
        <v>0.92051282051282046</v>
      </c>
      <c r="H273" s="231">
        <v>189</v>
      </c>
      <c r="I273" s="232">
        <v>0.48461538461538461</v>
      </c>
      <c r="J273" s="231">
        <v>359</v>
      </c>
      <c r="K273" s="232">
        <v>0.92051282051282046</v>
      </c>
      <c r="L273" s="231">
        <v>358</v>
      </c>
      <c r="M273" s="232">
        <v>0.91794871794871791</v>
      </c>
      <c r="N273" s="231">
        <v>316</v>
      </c>
      <c r="O273" s="232">
        <v>0.81025641025641026</v>
      </c>
      <c r="P273" s="231">
        <v>348</v>
      </c>
      <c r="Q273" s="232">
        <v>0.89230769230769236</v>
      </c>
      <c r="R273" s="231">
        <v>178</v>
      </c>
      <c r="S273" s="233">
        <v>0.4564102564102564</v>
      </c>
      <c r="T273" s="230">
        <v>442</v>
      </c>
      <c r="U273" s="231">
        <v>380</v>
      </c>
      <c r="V273" s="232">
        <v>0.85972850678733037</v>
      </c>
      <c r="W273" s="231">
        <v>212</v>
      </c>
      <c r="X273" s="232">
        <v>0.95927601809954754</v>
      </c>
      <c r="Y273" s="231">
        <v>382</v>
      </c>
      <c r="Z273" s="232">
        <v>0.86425339366515841</v>
      </c>
      <c r="AA273" s="231">
        <v>372</v>
      </c>
      <c r="AB273" s="232">
        <v>0.84162895927601811</v>
      </c>
      <c r="AC273" s="231">
        <v>235</v>
      </c>
      <c r="AD273" s="232">
        <v>0.53167420814479638</v>
      </c>
      <c r="AE273" s="231">
        <v>167</v>
      </c>
      <c r="AF273" s="234">
        <v>0.75565610859728505</v>
      </c>
    </row>
    <row r="274" spans="2:32" ht="12" customHeight="1" x14ac:dyDescent="0.25">
      <c r="B274" s="510" t="str">
        <f t="shared" si="4"/>
        <v>San Andrés de Cuerquia</v>
      </c>
      <c r="C274" s="225">
        <v>123</v>
      </c>
      <c r="D274" s="226">
        <v>96</v>
      </c>
      <c r="E274" s="227">
        <v>0.78048780487804881</v>
      </c>
      <c r="F274" s="226">
        <v>96</v>
      </c>
      <c r="G274" s="227">
        <v>0.78048780487804881</v>
      </c>
      <c r="H274" s="226">
        <v>35</v>
      </c>
      <c r="I274" s="227">
        <v>0.28455284552845528</v>
      </c>
      <c r="J274" s="226">
        <v>96</v>
      </c>
      <c r="K274" s="227">
        <v>0.78048780487804881</v>
      </c>
      <c r="L274" s="226">
        <v>96</v>
      </c>
      <c r="M274" s="227">
        <v>0.78048780487804881</v>
      </c>
      <c r="N274" s="226">
        <v>97</v>
      </c>
      <c r="O274" s="227">
        <v>0.78861788617886175</v>
      </c>
      <c r="P274" s="226">
        <v>97</v>
      </c>
      <c r="Q274" s="227">
        <v>0.78861788617886175</v>
      </c>
      <c r="R274" s="226">
        <v>71</v>
      </c>
      <c r="S274" s="228">
        <v>0.57723577235772361</v>
      </c>
      <c r="T274" s="225">
        <v>128</v>
      </c>
      <c r="U274" s="226">
        <v>100</v>
      </c>
      <c r="V274" s="227">
        <v>0.78125</v>
      </c>
      <c r="W274" s="226">
        <v>55</v>
      </c>
      <c r="X274" s="227">
        <v>0.859375</v>
      </c>
      <c r="Y274" s="226">
        <v>100</v>
      </c>
      <c r="Z274" s="227">
        <v>0.78125</v>
      </c>
      <c r="AA274" s="226">
        <v>100</v>
      </c>
      <c r="AB274" s="227">
        <v>0.78125</v>
      </c>
      <c r="AC274" s="226">
        <v>130</v>
      </c>
      <c r="AD274" s="227">
        <v>1.015625</v>
      </c>
      <c r="AE274" s="226">
        <v>45</v>
      </c>
      <c r="AF274" s="229">
        <v>0.703125</v>
      </c>
    </row>
    <row r="275" spans="2:32" ht="14.25" customHeight="1" x14ac:dyDescent="0.25">
      <c r="B275" s="509" t="str">
        <f t="shared" si="4"/>
        <v>San José de La Montaña</v>
      </c>
      <c r="C275" s="230">
        <v>52</v>
      </c>
      <c r="D275" s="231">
        <v>43</v>
      </c>
      <c r="E275" s="232">
        <v>0.82692307692307687</v>
      </c>
      <c r="F275" s="231">
        <v>43</v>
      </c>
      <c r="G275" s="232">
        <v>0.82692307692307687</v>
      </c>
      <c r="H275" s="231">
        <v>13</v>
      </c>
      <c r="I275" s="232">
        <v>0.25</v>
      </c>
      <c r="J275" s="231">
        <v>43</v>
      </c>
      <c r="K275" s="232">
        <v>0.82692307692307687</v>
      </c>
      <c r="L275" s="231">
        <v>43</v>
      </c>
      <c r="M275" s="232">
        <v>0.82692307692307687</v>
      </c>
      <c r="N275" s="231">
        <v>49</v>
      </c>
      <c r="O275" s="232">
        <v>0.94230769230769229</v>
      </c>
      <c r="P275" s="231">
        <v>49</v>
      </c>
      <c r="Q275" s="232">
        <v>0.94230769230769229</v>
      </c>
      <c r="R275" s="231">
        <v>33</v>
      </c>
      <c r="S275" s="233">
        <v>0.63461538461538458</v>
      </c>
      <c r="T275" s="230">
        <v>55</v>
      </c>
      <c r="U275" s="231">
        <v>46</v>
      </c>
      <c r="V275" s="232">
        <v>0.83636363636363631</v>
      </c>
      <c r="W275" s="231">
        <v>25</v>
      </c>
      <c r="X275" s="232">
        <v>0.90909090909090906</v>
      </c>
      <c r="Y275" s="231">
        <v>46</v>
      </c>
      <c r="Z275" s="232">
        <v>0.83636363636363631</v>
      </c>
      <c r="AA275" s="231">
        <v>46</v>
      </c>
      <c r="AB275" s="232">
        <v>0.83636363636363631</v>
      </c>
      <c r="AC275" s="231">
        <v>21</v>
      </c>
      <c r="AD275" s="232">
        <v>0.38181818181818183</v>
      </c>
      <c r="AE275" s="231">
        <v>21</v>
      </c>
      <c r="AF275" s="234">
        <v>0.76363636363636367</v>
      </c>
    </row>
    <row r="276" spans="2:32" ht="13.5" customHeight="1" x14ac:dyDescent="0.25">
      <c r="B276" s="510" t="str">
        <f t="shared" si="4"/>
        <v>San Pedro de Los Milagros</v>
      </c>
      <c r="C276" s="225">
        <v>342</v>
      </c>
      <c r="D276" s="226">
        <v>298</v>
      </c>
      <c r="E276" s="227">
        <v>0.87134502923976609</v>
      </c>
      <c r="F276" s="226">
        <v>298</v>
      </c>
      <c r="G276" s="227">
        <v>0.87134502923976609</v>
      </c>
      <c r="H276" s="226">
        <v>100</v>
      </c>
      <c r="I276" s="227">
        <v>0.29239766081871343</v>
      </c>
      <c r="J276" s="226">
        <v>298</v>
      </c>
      <c r="K276" s="227">
        <v>0.87134502923976609</v>
      </c>
      <c r="L276" s="226">
        <v>298</v>
      </c>
      <c r="M276" s="227">
        <v>0.87134502923976609</v>
      </c>
      <c r="N276" s="226">
        <v>302</v>
      </c>
      <c r="O276" s="227">
        <v>0.88304093567251463</v>
      </c>
      <c r="P276" s="226">
        <v>302</v>
      </c>
      <c r="Q276" s="227">
        <v>0.88304093567251463</v>
      </c>
      <c r="R276" s="226">
        <v>311</v>
      </c>
      <c r="S276" s="228">
        <v>0.90935672514619881</v>
      </c>
      <c r="T276" s="225">
        <v>340</v>
      </c>
      <c r="U276" s="226">
        <v>367</v>
      </c>
      <c r="V276" s="227">
        <v>1.0794117647058823</v>
      </c>
      <c r="W276" s="226">
        <v>201</v>
      </c>
      <c r="X276" s="227">
        <v>1.1823529411764706</v>
      </c>
      <c r="Y276" s="226">
        <v>367</v>
      </c>
      <c r="Z276" s="227">
        <v>1.0794117647058823</v>
      </c>
      <c r="AA276" s="226">
        <v>366</v>
      </c>
      <c r="AB276" s="227">
        <v>1.0764705882352941</v>
      </c>
      <c r="AC276" s="226">
        <v>370</v>
      </c>
      <c r="AD276" s="227">
        <v>1.088235294117647</v>
      </c>
      <c r="AE276" s="226">
        <v>165</v>
      </c>
      <c r="AF276" s="229">
        <v>0.97058823529411764</v>
      </c>
    </row>
    <row r="277" spans="2:32" ht="15" customHeight="1" x14ac:dyDescent="0.25">
      <c r="B277" s="509" t="str">
        <f t="shared" si="4"/>
        <v>Santa Rosa de Osos</v>
      </c>
      <c r="C277" s="230">
        <v>474</v>
      </c>
      <c r="D277" s="231">
        <v>519</v>
      </c>
      <c r="E277" s="232">
        <v>1.0949367088607596</v>
      </c>
      <c r="F277" s="231">
        <v>519</v>
      </c>
      <c r="G277" s="232">
        <v>1.0949367088607596</v>
      </c>
      <c r="H277" s="231">
        <v>184</v>
      </c>
      <c r="I277" s="232">
        <v>0.3881856540084388</v>
      </c>
      <c r="J277" s="231">
        <v>519</v>
      </c>
      <c r="K277" s="232">
        <v>1.0949367088607596</v>
      </c>
      <c r="L277" s="231">
        <v>519</v>
      </c>
      <c r="M277" s="232">
        <v>1.0949367088607596</v>
      </c>
      <c r="N277" s="231">
        <v>498</v>
      </c>
      <c r="O277" s="232">
        <v>1.0506329113924051</v>
      </c>
      <c r="P277" s="231">
        <v>499</v>
      </c>
      <c r="Q277" s="232">
        <v>1.0527426160337552</v>
      </c>
      <c r="R277" s="231">
        <v>380</v>
      </c>
      <c r="S277" s="233">
        <v>0.80168776371308015</v>
      </c>
      <c r="T277" s="230">
        <v>467</v>
      </c>
      <c r="U277" s="231">
        <v>499</v>
      </c>
      <c r="V277" s="232">
        <v>1.0685224839400429</v>
      </c>
      <c r="W277" s="231">
        <v>259</v>
      </c>
      <c r="X277" s="232">
        <v>1.1092077087794432</v>
      </c>
      <c r="Y277" s="231">
        <v>499</v>
      </c>
      <c r="Z277" s="232">
        <v>1.0685224839400429</v>
      </c>
      <c r="AA277" s="231">
        <v>495</v>
      </c>
      <c r="AB277" s="232">
        <v>1.0599571734475375</v>
      </c>
      <c r="AC277" s="231">
        <v>463</v>
      </c>
      <c r="AD277" s="232">
        <v>0.99143468950749469</v>
      </c>
      <c r="AE277" s="231">
        <v>237</v>
      </c>
      <c r="AF277" s="234">
        <v>1.0149892933618843</v>
      </c>
    </row>
    <row r="278" spans="2:32" x14ac:dyDescent="0.25">
      <c r="B278" s="510" t="str">
        <f t="shared" si="4"/>
        <v>Toledo</v>
      </c>
      <c r="C278" s="225">
        <v>100</v>
      </c>
      <c r="D278" s="226">
        <v>65</v>
      </c>
      <c r="E278" s="227">
        <v>0.65</v>
      </c>
      <c r="F278" s="226">
        <v>65</v>
      </c>
      <c r="G278" s="227">
        <v>0.65</v>
      </c>
      <c r="H278" s="226">
        <v>25</v>
      </c>
      <c r="I278" s="227">
        <v>0.25</v>
      </c>
      <c r="J278" s="226">
        <v>65</v>
      </c>
      <c r="K278" s="227">
        <v>0.65</v>
      </c>
      <c r="L278" s="226">
        <v>65</v>
      </c>
      <c r="M278" s="227">
        <v>0.65</v>
      </c>
      <c r="N278" s="226">
        <v>72</v>
      </c>
      <c r="O278" s="227">
        <v>0.72</v>
      </c>
      <c r="P278" s="226">
        <v>72</v>
      </c>
      <c r="Q278" s="227">
        <v>0.72</v>
      </c>
      <c r="R278" s="226">
        <v>51</v>
      </c>
      <c r="S278" s="228">
        <v>0.51</v>
      </c>
      <c r="T278" s="225">
        <v>103</v>
      </c>
      <c r="U278" s="226">
        <v>67</v>
      </c>
      <c r="V278" s="227">
        <v>0.65048543689320393</v>
      </c>
      <c r="W278" s="226">
        <v>42</v>
      </c>
      <c r="X278" s="227">
        <v>0.81553398058252424</v>
      </c>
      <c r="Y278" s="226">
        <v>67</v>
      </c>
      <c r="Z278" s="227">
        <v>0.65048543689320393</v>
      </c>
      <c r="AA278" s="226">
        <v>67</v>
      </c>
      <c r="AB278" s="227">
        <v>0.65048543689320393</v>
      </c>
      <c r="AC278" s="226">
        <v>80</v>
      </c>
      <c r="AD278" s="227">
        <v>0.77669902912621358</v>
      </c>
      <c r="AE278" s="226">
        <v>25</v>
      </c>
      <c r="AF278" s="229">
        <v>0.4854368932038835</v>
      </c>
    </row>
    <row r="279" spans="2:32" x14ac:dyDescent="0.25">
      <c r="B279" s="509" t="str">
        <f t="shared" si="4"/>
        <v>Valdivia</v>
      </c>
      <c r="C279" s="230">
        <v>287</v>
      </c>
      <c r="D279" s="231">
        <v>249</v>
      </c>
      <c r="E279" s="232">
        <v>0.86759581881533099</v>
      </c>
      <c r="F279" s="231">
        <v>251</v>
      </c>
      <c r="G279" s="232">
        <v>0.87456445993031362</v>
      </c>
      <c r="H279" s="231">
        <v>98</v>
      </c>
      <c r="I279" s="232">
        <v>0.34146341463414637</v>
      </c>
      <c r="J279" s="231">
        <v>250</v>
      </c>
      <c r="K279" s="232">
        <v>0.87108013937282225</v>
      </c>
      <c r="L279" s="231">
        <v>249</v>
      </c>
      <c r="M279" s="232">
        <v>0.86759581881533099</v>
      </c>
      <c r="N279" s="231">
        <v>250</v>
      </c>
      <c r="O279" s="232">
        <v>0.87108013937282225</v>
      </c>
      <c r="P279" s="231">
        <v>256</v>
      </c>
      <c r="Q279" s="232">
        <v>0.89198606271777003</v>
      </c>
      <c r="R279" s="231">
        <v>159</v>
      </c>
      <c r="S279" s="233">
        <v>0.55400696864111498</v>
      </c>
      <c r="T279" s="230">
        <v>294</v>
      </c>
      <c r="U279" s="231">
        <v>290</v>
      </c>
      <c r="V279" s="232">
        <v>0.98639455782312924</v>
      </c>
      <c r="W279" s="231">
        <v>163</v>
      </c>
      <c r="X279" s="232">
        <v>1.1088435374149659</v>
      </c>
      <c r="Y279" s="231">
        <v>289</v>
      </c>
      <c r="Z279" s="232">
        <v>0.98299319727891155</v>
      </c>
      <c r="AA279" s="231">
        <v>288</v>
      </c>
      <c r="AB279" s="232">
        <v>0.97959183673469385</v>
      </c>
      <c r="AC279" s="231">
        <v>271</v>
      </c>
      <c r="AD279" s="232">
        <v>0.92176870748299322</v>
      </c>
      <c r="AE279" s="231">
        <v>120</v>
      </c>
      <c r="AF279" s="234">
        <v>0.81632653061224492</v>
      </c>
    </row>
    <row r="280" spans="2:32" ht="15.75" thickBot="1" x14ac:dyDescent="0.3">
      <c r="B280" s="518" t="str">
        <f t="shared" si="4"/>
        <v>Yarumal</v>
      </c>
      <c r="C280" s="235">
        <v>685</v>
      </c>
      <c r="D280" s="236">
        <v>630</v>
      </c>
      <c r="E280" s="237">
        <v>0.91970802919708028</v>
      </c>
      <c r="F280" s="236">
        <v>630</v>
      </c>
      <c r="G280" s="237">
        <v>0.91970802919708028</v>
      </c>
      <c r="H280" s="236">
        <v>956</v>
      </c>
      <c r="I280" s="237">
        <v>1.3956204379562043</v>
      </c>
      <c r="J280" s="236">
        <v>630</v>
      </c>
      <c r="K280" s="237">
        <v>0.91970802919708028</v>
      </c>
      <c r="L280" s="236">
        <v>630</v>
      </c>
      <c r="M280" s="237">
        <v>0.91970802919708028</v>
      </c>
      <c r="N280" s="236">
        <v>671</v>
      </c>
      <c r="O280" s="237">
        <v>0.9795620437956204</v>
      </c>
      <c r="P280" s="236">
        <v>671</v>
      </c>
      <c r="Q280" s="237">
        <v>0.9795620437956204</v>
      </c>
      <c r="R280" s="236">
        <v>398</v>
      </c>
      <c r="S280" s="238">
        <v>0.58102189781021896</v>
      </c>
      <c r="T280" s="235">
        <v>701</v>
      </c>
      <c r="U280" s="236">
        <v>646</v>
      </c>
      <c r="V280" s="237">
        <v>0.92154065620542081</v>
      </c>
      <c r="W280" s="236">
        <v>357</v>
      </c>
      <c r="X280" s="237">
        <v>1.0185449358059915</v>
      </c>
      <c r="Y280" s="236">
        <v>646</v>
      </c>
      <c r="Z280" s="237">
        <v>0.92154065620542081</v>
      </c>
      <c r="AA280" s="236">
        <v>653</v>
      </c>
      <c r="AB280" s="237">
        <v>0.93152639087018541</v>
      </c>
      <c r="AC280" s="236">
        <v>457</v>
      </c>
      <c r="AD280" s="237">
        <v>0.65192582025677603</v>
      </c>
      <c r="AE280" s="236">
        <v>291</v>
      </c>
      <c r="AF280" s="239">
        <v>0.83024251069900146</v>
      </c>
    </row>
    <row r="281" spans="2:32" x14ac:dyDescent="0.25">
      <c r="B281" s="591" t="s">
        <v>360</v>
      </c>
      <c r="C281" s="591"/>
      <c r="D281" s="591"/>
      <c r="E281" s="591"/>
      <c r="F281" s="591"/>
      <c r="G281" s="591"/>
      <c r="H281" s="591"/>
      <c r="I281" s="591"/>
      <c r="J281" s="591"/>
      <c r="K281" s="240"/>
      <c r="L281" s="240"/>
      <c r="M281" s="240"/>
      <c r="N281" s="241"/>
      <c r="O281" s="240"/>
      <c r="P281" s="240"/>
      <c r="Q281" s="240"/>
      <c r="R281" s="240"/>
      <c r="S281" s="240"/>
      <c r="T281" s="240"/>
      <c r="U281" s="241"/>
      <c r="V281" s="240"/>
      <c r="W281" s="241"/>
      <c r="X281" s="240"/>
    </row>
    <row r="282" spans="2:32" x14ac:dyDescent="0.25">
      <c r="B282" s="590" t="s">
        <v>361</v>
      </c>
      <c r="C282" s="590"/>
      <c r="D282" s="590"/>
      <c r="E282" s="590"/>
      <c r="F282" s="590"/>
      <c r="G282" s="590"/>
      <c r="H282" s="590"/>
      <c r="I282" s="590"/>
      <c r="J282" s="590"/>
      <c r="K282" s="590"/>
      <c r="L282" s="242"/>
      <c r="M282" s="242"/>
      <c r="N282" s="241"/>
      <c r="O282" s="243"/>
      <c r="P282" s="243"/>
      <c r="Q282" s="243"/>
      <c r="R282" s="243"/>
      <c r="S282" s="243"/>
      <c r="T282" s="243"/>
      <c r="U282" s="241"/>
      <c r="V282" s="243"/>
      <c r="W282" s="241"/>
      <c r="X282" s="243"/>
    </row>
    <row r="283" spans="2:32" x14ac:dyDescent="0.25">
      <c r="B283" s="590" t="s">
        <v>362</v>
      </c>
      <c r="C283" s="590"/>
      <c r="D283" s="590"/>
      <c r="E283" s="590"/>
      <c r="F283" s="590"/>
      <c r="G283" s="590"/>
      <c r="H283" s="590"/>
      <c r="I283" s="590"/>
      <c r="J283" s="590"/>
      <c r="K283" s="590"/>
      <c r="L283" s="590"/>
      <c r="M283" s="590"/>
      <c r="N283" s="590"/>
      <c r="O283" s="590"/>
      <c r="P283" s="590"/>
      <c r="Q283" s="590"/>
      <c r="R283" s="590"/>
      <c r="S283" s="590"/>
      <c r="T283" s="590"/>
      <c r="U283" s="590"/>
      <c r="V283" s="590"/>
      <c r="W283" s="590"/>
      <c r="X283" s="590"/>
    </row>
    <row r="285" spans="2:32" x14ac:dyDescent="0.25">
      <c r="B285" s="244" t="s">
        <v>363</v>
      </c>
    </row>
    <row r="286" spans="2:32" x14ac:dyDescent="0.25">
      <c r="B286" s="245" t="s">
        <v>364</v>
      </c>
    </row>
    <row r="287" spans="2:32" x14ac:dyDescent="0.25">
      <c r="B287" s="245" t="s">
        <v>365</v>
      </c>
    </row>
    <row r="288" spans="2:32" x14ac:dyDescent="0.25">
      <c r="B288" s="245" t="s">
        <v>366</v>
      </c>
    </row>
    <row r="289" spans="2:108" x14ac:dyDescent="0.25">
      <c r="B289" s="245" t="s">
        <v>367</v>
      </c>
    </row>
    <row r="290" spans="2:108" x14ac:dyDescent="0.25">
      <c r="B290" s="245" t="s">
        <v>368</v>
      </c>
    </row>
    <row r="291" spans="2:108" x14ac:dyDescent="0.25">
      <c r="B291" s="245"/>
    </row>
    <row r="292" spans="2:108" x14ac:dyDescent="0.25">
      <c r="B292" s="245"/>
    </row>
    <row r="294" spans="2:108" ht="18" x14ac:dyDescent="0.25">
      <c r="B294" s="39" t="s">
        <v>379</v>
      </c>
    </row>
    <row r="298" spans="2:108" ht="25.5" customHeight="1" thickBot="1" x14ac:dyDescent="0.3">
      <c r="B298" s="656" t="s">
        <v>451</v>
      </c>
      <c r="C298" s="656"/>
      <c r="D298" s="656"/>
      <c r="E298" s="656"/>
      <c r="F298" s="656"/>
      <c r="G298" s="656"/>
      <c r="H298" s="656"/>
      <c r="I298" s="656"/>
      <c r="J298" s="656"/>
      <c r="K298" s="656"/>
      <c r="L298" s="656"/>
      <c r="M298" s="656"/>
      <c r="N298" s="656"/>
      <c r="O298" s="656"/>
    </row>
    <row r="299" spans="2:108" s="255" customFormat="1" ht="27" customHeight="1" x14ac:dyDescent="0.2">
      <c r="B299" s="657" t="s">
        <v>120</v>
      </c>
      <c r="C299" s="660" t="s">
        <v>381</v>
      </c>
      <c r="D299" s="661"/>
      <c r="E299" s="661"/>
      <c r="F299" s="661"/>
      <c r="G299" s="661"/>
      <c r="H299" s="661"/>
      <c r="I299" s="661"/>
      <c r="J299" s="661"/>
      <c r="K299" s="661"/>
      <c r="L299" s="661"/>
      <c r="M299" s="661"/>
      <c r="N299" s="661"/>
      <c r="O299" s="661"/>
      <c r="P299" s="661"/>
      <c r="Q299" s="661"/>
      <c r="R299" s="661"/>
      <c r="S299" s="661"/>
      <c r="T299" s="661"/>
      <c r="U299" s="661"/>
      <c r="V299" s="661"/>
      <c r="W299" s="661"/>
      <c r="X299" s="661"/>
      <c r="Y299" s="661"/>
      <c r="Z299" s="661"/>
      <c r="AA299" s="661"/>
      <c r="AB299" s="661"/>
      <c r="AC299" s="661"/>
      <c r="AD299" s="661"/>
      <c r="AE299" s="661"/>
      <c r="AF299" s="661"/>
      <c r="AG299" s="661"/>
      <c r="AH299" s="661"/>
      <c r="AI299" s="661"/>
      <c r="AJ299" s="662"/>
      <c r="AK299" s="663" t="s">
        <v>382</v>
      </c>
      <c r="AL299" s="663"/>
      <c r="AM299" s="663"/>
      <c r="AN299" s="663"/>
      <c r="AO299" s="663"/>
      <c r="AP299" s="663"/>
      <c r="AQ299" s="663" t="s">
        <v>383</v>
      </c>
      <c r="AR299" s="663"/>
      <c r="AS299" s="663" t="s">
        <v>384</v>
      </c>
      <c r="AT299" s="663"/>
      <c r="AU299" s="663"/>
      <c r="AV299" s="663"/>
      <c r="AW299" s="663"/>
      <c r="AX299" s="663"/>
      <c r="AY299" s="663"/>
      <c r="AZ299" s="663"/>
      <c r="BA299" s="663"/>
      <c r="BB299" s="663"/>
      <c r="BC299" s="663"/>
      <c r="BD299" s="663"/>
      <c r="BE299" s="663"/>
      <c r="BF299" s="663"/>
      <c r="BG299" s="663"/>
      <c r="BH299" s="663"/>
      <c r="BI299" s="663" t="s">
        <v>385</v>
      </c>
      <c r="BJ299" s="663"/>
      <c r="BK299" s="663"/>
      <c r="BL299" s="663"/>
      <c r="BM299" s="663"/>
      <c r="BN299" s="663"/>
      <c r="BO299" s="663"/>
      <c r="BP299" s="663"/>
      <c r="BQ299" s="663"/>
      <c r="BR299" s="663"/>
      <c r="BS299" s="663"/>
      <c r="BT299" s="663"/>
      <c r="BU299" s="663"/>
      <c r="BV299" s="663"/>
      <c r="BW299" s="663"/>
      <c r="BX299" s="663"/>
      <c r="BY299" s="663"/>
      <c r="BZ299" s="663"/>
      <c r="CA299" s="684" t="s">
        <v>386</v>
      </c>
      <c r="CB299" s="684"/>
      <c r="CC299" s="684"/>
      <c r="CD299" s="684"/>
      <c r="CE299" s="663" t="s">
        <v>387</v>
      </c>
      <c r="CF299" s="663"/>
      <c r="CG299" s="663"/>
      <c r="CH299" s="663"/>
      <c r="CI299" s="663"/>
      <c r="CJ299" s="663"/>
      <c r="CK299" s="663" t="s">
        <v>388</v>
      </c>
      <c r="CL299" s="663"/>
      <c r="CM299" s="663"/>
      <c r="CN299" s="663"/>
      <c r="CO299" s="663"/>
      <c r="CP299" s="663"/>
      <c r="CQ299" s="663" t="s">
        <v>389</v>
      </c>
      <c r="CR299" s="663"/>
      <c r="CS299" s="663"/>
      <c r="CT299" s="663"/>
      <c r="CU299" s="663"/>
      <c r="CV299" s="663"/>
      <c r="CW299" s="663"/>
      <c r="CX299" s="663"/>
      <c r="CY299" s="663"/>
      <c r="CZ299" s="663"/>
      <c r="DA299" s="663"/>
      <c r="DB299" s="663"/>
      <c r="DC299" s="663"/>
      <c r="DD299" s="682"/>
    </row>
    <row r="300" spans="2:108" s="255" customFormat="1" ht="12.75" customHeight="1" x14ac:dyDescent="0.2">
      <c r="B300" s="658"/>
      <c r="C300" s="592" t="s">
        <v>390</v>
      </c>
      <c r="D300" s="592"/>
      <c r="E300" s="592" t="s">
        <v>391</v>
      </c>
      <c r="F300" s="592"/>
      <c r="G300" s="592" t="s">
        <v>354</v>
      </c>
      <c r="H300" s="592"/>
      <c r="I300" s="592" t="s">
        <v>392</v>
      </c>
      <c r="J300" s="592"/>
      <c r="K300" s="592" t="s">
        <v>393</v>
      </c>
      <c r="L300" s="592"/>
      <c r="M300" s="592" t="s">
        <v>394</v>
      </c>
      <c r="N300" s="592"/>
      <c r="O300" s="592" t="s">
        <v>395</v>
      </c>
      <c r="P300" s="592"/>
      <c r="Q300" s="592" t="s">
        <v>396</v>
      </c>
      <c r="R300" s="592"/>
      <c r="S300" s="592" t="s">
        <v>397</v>
      </c>
      <c r="T300" s="592"/>
      <c r="U300" s="592" t="s">
        <v>351</v>
      </c>
      <c r="V300" s="592"/>
      <c r="W300" s="592" t="s">
        <v>398</v>
      </c>
      <c r="X300" s="592"/>
      <c r="Y300" s="592" t="s">
        <v>399</v>
      </c>
      <c r="Z300" s="592"/>
      <c r="AA300" s="592" t="s">
        <v>400</v>
      </c>
      <c r="AB300" s="592"/>
      <c r="AC300" s="592" t="s">
        <v>401</v>
      </c>
      <c r="AD300" s="592"/>
      <c r="AE300" s="683" t="s">
        <v>402</v>
      </c>
      <c r="AF300" s="683"/>
      <c r="AG300" s="683"/>
      <c r="AH300" s="683"/>
      <c r="AI300" s="592" t="s">
        <v>403</v>
      </c>
      <c r="AJ300" s="592"/>
      <c r="AK300" s="592" t="s">
        <v>404</v>
      </c>
      <c r="AL300" s="592"/>
      <c r="AM300" s="592" t="s">
        <v>405</v>
      </c>
      <c r="AN300" s="592"/>
      <c r="AO300" s="592" t="s">
        <v>406</v>
      </c>
      <c r="AP300" s="592"/>
      <c r="AQ300" s="592" t="s">
        <v>407</v>
      </c>
      <c r="AR300" s="592"/>
      <c r="AS300" s="592" t="s">
        <v>408</v>
      </c>
      <c r="AT300" s="592"/>
      <c r="AU300" s="592" t="s">
        <v>409</v>
      </c>
      <c r="AV300" s="592"/>
      <c r="AW300" s="592" t="s">
        <v>410</v>
      </c>
      <c r="AX300" s="592"/>
      <c r="AY300" s="592" t="s">
        <v>411</v>
      </c>
      <c r="AZ300" s="592"/>
      <c r="BA300" s="592" t="s">
        <v>412</v>
      </c>
      <c r="BB300" s="592"/>
      <c r="BC300" s="592" t="s">
        <v>413</v>
      </c>
      <c r="BD300" s="592"/>
      <c r="BE300" s="592" t="s">
        <v>414</v>
      </c>
      <c r="BF300" s="592"/>
      <c r="BG300" s="592" t="s">
        <v>415</v>
      </c>
      <c r="BH300" s="592"/>
      <c r="BI300" s="592" t="s">
        <v>416</v>
      </c>
      <c r="BJ300" s="592"/>
      <c r="BK300" s="592"/>
      <c r="BL300" s="592"/>
      <c r="BM300" s="592"/>
      <c r="BN300" s="592"/>
      <c r="BO300" s="685" t="s">
        <v>417</v>
      </c>
      <c r="BP300" s="685"/>
      <c r="BQ300" s="685"/>
      <c r="BR300" s="685"/>
      <c r="BS300" s="685"/>
      <c r="BT300" s="685"/>
      <c r="BU300" s="685"/>
      <c r="BV300" s="685"/>
      <c r="BW300" s="592" t="s">
        <v>418</v>
      </c>
      <c r="BX300" s="592"/>
      <c r="BY300" s="685" t="s">
        <v>419</v>
      </c>
      <c r="BZ300" s="685"/>
      <c r="CA300" s="592" t="s">
        <v>352</v>
      </c>
      <c r="CB300" s="592"/>
      <c r="CC300" s="592" t="s">
        <v>420</v>
      </c>
      <c r="CD300" s="592"/>
      <c r="CE300" s="592" t="s">
        <v>421</v>
      </c>
      <c r="CF300" s="592"/>
      <c r="CG300" s="592" t="s">
        <v>422</v>
      </c>
      <c r="CH300" s="592"/>
      <c r="CI300" s="592" t="s">
        <v>423</v>
      </c>
      <c r="CJ300" s="592"/>
      <c r="CK300" s="592" t="s">
        <v>424</v>
      </c>
      <c r="CL300" s="592"/>
      <c r="CM300" s="592" t="s">
        <v>425</v>
      </c>
      <c r="CN300" s="592"/>
      <c r="CO300" s="592" t="s">
        <v>426</v>
      </c>
      <c r="CP300" s="592"/>
      <c r="CQ300" s="686" t="s">
        <v>427</v>
      </c>
      <c r="CR300" s="687"/>
      <c r="CS300" s="686" t="s">
        <v>428</v>
      </c>
      <c r="CT300" s="687"/>
      <c r="CU300" s="686" t="s">
        <v>429</v>
      </c>
      <c r="CV300" s="687"/>
      <c r="CW300" s="686" t="s">
        <v>430</v>
      </c>
      <c r="CX300" s="687"/>
      <c r="CY300" s="686" t="s">
        <v>431</v>
      </c>
      <c r="CZ300" s="687"/>
      <c r="DA300" s="686" t="s">
        <v>432</v>
      </c>
      <c r="DB300" s="687"/>
      <c r="DC300" s="686" t="s">
        <v>433</v>
      </c>
      <c r="DD300" s="688"/>
    </row>
    <row r="301" spans="2:108" s="255" customFormat="1" ht="12.75" customHeight="1" x14ac:dyDescent="0.2">
      <c r="B301" s="658"/>
      <c r="C301" s="592"/>
      <c r="D301" s="592"/>
      <c r="E301" s="592"/>
      <c r="F301" s="592"/>
      <c r="G301" s="592"/>
      <c r="H301" s="592"/>
      <c r="I301" s="592"/>
      <c r="J301" s="592"/>
      <c r="K301" s="592"/>
      <c r="L301" s="592"/>
      <c r="M301" s="592"/>
      <c r="N301" s="592"/>
      <c r="O301" s="592"/>
      <c r="P301" s="592"/>
      <c r="Q301" s="592"/>
      <c r="R301" s="592"/>
      <c r="S301" s="592"/>
      <c r="T301" s="592"/>
      <c r="U301" s="592"/>
      <c r="V301" s="592"/>
      <c r="W301" s="592"/>
      <c r="X301" s="592"/>
      <c r="Y301" s="592"/>
      <c r="Z301" s="592"/>
      <c r="AA301" s="592"/>
      <c r="AB301" s="592"/>
      <c r="AC301" s="592"/>
      <c r="AD301" s="592"/>
      <c r="AE301" s="683"/>
      <c r="AF301" s="683"/>
      <c r="AG301" s="683"/>
      <c r="AH301" s="683"/>
      <c r="AI301" s="592"/>
      <c r="AJ301" s="592"/>
      <c r="AK301" s="592"/>
      <c r="AL301" s="592"/>
      <c r="AM301" s="592"/>
      <c r="AN301" s="592"/>
      <c r="AO301" s="592"/>
      <c r="AP301" s="592"/>
      <c r="AQ301" s="592"/>
      <c r="AR301" s="592"/>
      <c r="AS301" s="592"/>
      <c r="AT301" s="592"/>
      <c r="AU301" s="592"/>
      <c r="AV301" s="592"/>
      <c r="AW301" s="592"/>
      <c r="AX301" s="592"/>
      <c r="AY301" s="592"/>
      <c r="AZ301" s="592"/>
      <c r="BA301" s="592"/>
      <c r="BB301" s="592"/>
      <c r="BC301" s="592"/>
      <c r="BD301" s="592"/>
      <c r="BE301" s="592"/>
      <c r="BF301" s="592"/>
      <c r="BG301" s="592"/>
      <c r="BH301" s="592"/>
      <c r="BI301" s="592"/>
      <c r="BJ301" s="592"/>
      <c r="BK301" s="592"/>
      <c r="BL301" s="592"/>
      <c r="BM301" s="592"/>
      <c r="BN301" s="592"/>
      <c r="BO301" s="685"/>
      <c r="BP301" s="685"/>
      <c r="BQ301" s="685"/>
      <c r="BR301" s="685"/>
      <c r="BS301" s="685"/>
      <c r="BT301" s="685"/>
      <c r="BU301" s="685"/>
      <c r="BV301" s="685"/>
      <c r="BW301" s="592"/>
      <c r="BX301" s="592"/>
      <c r="BY301" s="685"/>
      <c r="BZ301" s="685"/>
      <c r="CA301" s="592"/>
      <c r="CB301" s="592"/>
      <c r="CC301" s="592"/>
      <c r="CD301" s="592"/>
      <c r="CE301" s="592"/>
      <c r="CF301" s="592"/>
      <c r="CG301" s="592"/>
      <c r="CH301" s="592"/>
      <c r="CI301" s="592"/>
      <c r="CJ301" s="592"/>
      <c r="CK301" s="592"/>
      <c r="CL301" s="592"/>
      <c r="CM301" s="592"/>
      <c r="CN301" s="592"/>
      <c r="CO301" s="592"/>
      <c r="CP301" s="592"/>
      <c r="CQ301" s="687"/>
      <c r="CR301" s="687"/>
      <c r="CS301" s="687"/>
      <c r="CT301" s="687"/>
      <c r="CU301" s="687"/>
      <c r="CV301" s="687"/>
      <c r="CW301" s="687"/>
      <c r="CX301" s="687"/>
      <c r="CY301" s="687"/>
      <c r="CZ301" s="687"/>
      <c r="DA301" s="687"/>
      <c r="DB301" s="687"/>
      <c r="DC301" s="687"/>
      <c r="DD301" s="688"/>
    </row>
    <row r="302" spans="2:108" s="255" customFormat="1" ht="41.25" customHeight="1" x14ac:dyDescent="0.2">
      <c r="B302" s="658"/>
      <c r="C302" s="592"/>
      <c r="D302" s="592"/>
      <c r="E302" s="592"/>
      <c r="F302" s="592"/>
      <c r="G302" s="592"/>
      <c r="H302" s="592"/>
      <c r="I302" s="592"/>
      <c r="J302" s="592"/>
      <c r="K302" s="592"/>
      <c r="L302" s="592"/>
      <c r="M302" s="592"/>
      <c r="N302" s="592"/>
      <c r="O302" s="592"/>
      <c r="P302" s="592"/>
      <c r="Q302" s="592"/>
      <c r="R302" s="592"/>
      <c r="S302" s="592"/>
      <c r="T302" s="592"/>
      <c r="U302" s="592"/>
      <c r="V302" s="592"/>
      <c r="W302" s="592"/>
      <c r="X302" s="592"/>
      <c r="Y302" s="592"/>
      <c r="Z302" s="592"/>
      <c r="AA302" s="592"/>
      <c r="AB302" s="592"/>
      <c r="AC302" s="592"/>
      <c r="AD302" s="592"/>
      <c r="AE302" s="592" t="s">
        <v>434</v>
      </c>
      <c r="AF302" s="592"/>
      <c r="AG302" s="592" t="s">
        <v>435</v>
      </c>
      <c r="AH302" s="592"/>
      <c r="AI302" s="592"/>
      <c r="AJ302" s="592"/>
      <c r="AK302" s="592"/>
      <c r="AL302" s="592"/>
      <c r="AM302" s="592"/>
      <c r="AN302" s="592"/>
      <c r="AO302" s="592"/>
      <c r="AP302" s="592"/>
      <c r="AQ302" s="592"/>
      <c r="AR302" s="592"/>
      <c r="AS302" s="592"/>
      <c r="AT302" s="592"/>
      <c r="AU302" s="592"/>
      <c r="AV302" s="592"/>
      <c r="AW302" s="592"/>
      <c r="AX302" s="592"/>
      <c r="AY302" s="592"/>
      <c r="AZ302" s="592"/>
      <c r="BA302" s="592"/>
      <c r="BB302" s="592"/>
      <c r="BC302" s="592"/>
      <c r="BD302" s="592"/>
      <c r="BE302" s="592"/>
      <c r="BF302" s="592"/>
      <c r="BG302" s="592"/>
      <c r="BH302" s="592"/>
      <c r="BI302" s="592" t="s">
        <v>416</v>
      </c>
      <c r="BJ302" s="592"/>
      <c r="BK302" s="592" t="s">
        <v>436</v>
      </c>
      <c r="BL302" s="592"/>
      <c r="BM302" s="592" t="s">
        <v>437</v>
      </c>
      <c r="BN302" s="592"/>
      <c r="BO302" s="592" t="s">
        <v>438</v>
      </c>
      <c r="BP302" s="592"/>
      <c r="BQ302" s="592" t="s">
        <v>439</v>
      </c>
      <c r="BR302" s="592"/>
      <c r="BS302" s="592" t="s">
        <v>440</v>
      </c>
      <c r="BT302" s="592"/>
      <c r="BU302" s="592" t="s">
        <v>441</v>
      </c>
      <c r="BV302" s="592"/>
      <c r="BW302" s="592"/>
      <c r="BX302" s="592"/>
      <c r="BY302" s="685"/>
      <c r="BZ302" s="685"/>
      <c r="CA302" s="592"/>
      <c r="CB302" s="592"/>
      <c r="CC302" s="592"/>
      <c r="CD302" s="592"/>
      <c r="CE302" s="592"/>
      <c r="CF302" s="592"/>
      <c r="CG302" s="592"/>
      <c r="CH302" s="592"/>
      <c r="CI302" s="592"/>
      <c r="CJ302" s="592"/>
      <c r="CK302" s="592"/>
      <c r="CL302" s="592"/>
      <c r="CM302" s="592"/>
      <c r="CN302" s="592"/>
      <c r="CO302" s="592"/>
      <c r="CP302" s="592"/>
      <c r="CQ302" s="687"/>
      <c r="CR302" s="687"/>
      <c r="CS302" s="687"/>
      <c r="CT302" s="687"/>
      <c r="CU302" s="687"/>
      <c r="CV302" s="687"/>
      <c r="CW302" s="687"/>
      <c r="CX302" s="687"/>
      <c r="CY302" s="687"/>
      <c r="CZ302" s="687"/>
      <c r="DA302" s="687"/>
      <c r="DB302" s="687"/>
      <c r="DC302" s="687"/>
      <c r="DD302" s="688"/>
    </row>
    <row r="303" spans="2:108" s="260" customFormat="1" ht="50.25" customHeight="1" thickBot="1" x14ac:dyDescent="0.25">
      <c r="B303" s="659"/>
      <c r="C303" s="256" t="s">
        <v>442</v>
      </c>
      <c r="D303" s="256" t="s">
        <v>443</v>
      </c>
      <c r="E303" s="257" t="s">
        <v>442</v>
      </c>
      <c r="F303" s="256" t="s">
        <v>444</v>
      </c>
      <c r="G303" s="256" t="s">
        <v>442</v>
      </c>
      <c r="H303" s="256" t="s">
        <v>444</v>
      </c>
      <c r="I303" s="256" t="s">
        <v>442</v>
      </c>
      <c r="J303" s="256" t="s">
        <v>444</v>
      </c>
      <c r="K303" s="256" t="s">
        <v>442</v>
      </c>
      <c r="L303" s="256" t="s">
        <v>444</v>
      </c>
      <c r="M303" s="256" t="s">
        <v>442</v>
      </c>
      <c r="N303" s="256" t="s">
        <v>444</v>
      </c>
      <c r="O303" s="256" t="s">
        <v>442</v>
      </c>
      <c r="P303" s="256" t="s">
        <v>444</v>
      </c>
      <c r="Q303" s="256" t="s">
        <v>442</v>
      </c>
      <c r="R303" s="256" t="s">
        <v>444</v>
      </c>
      <c r="S303" s="256" t="s">
        <v>442</v>
      </c>
      <c r="T303" s="256" t="s">
        <v>444</v>
      </c>
      <c r="U303" s="256" t="s">
        <v>442</v>
      </c>
      <c r="V303" s="256" t="s">
        <v>444</v>
      </c>
      <c r="W303" s="256" t="s">
        <v>442</v>
      </c>
      <c r="X303" s="256" t="s">
        <v>444</v>
      </c>
      <c r="Y303" s="256" t="s">
        <v>442</v>
      </c>
      <c r="Z303" s="256" t="s">
        <v>444</v>
      </c>
      <c r="AA303" s="256" t="s">
        <v>442</v>
      </c>
      <c r="AB303" s="256" t="s">
        <v>444</v>
      </c>
      <c r="AC303" s="256" t="s">
        <v>442</v>
      </c>
      <c r="AD303" s="256" t="s">
        <v>444</v>
      </c>
      <c r="AE303" s="256" t="s">
        <v>442</v>
      </c>
      <c r="AF303" s="256" t="s">
        <v>444</v>
      </c>
      <c r="AG303" s="256" t="s">
        <v>442</v>
      </c>
      <c r="AH303" s="256" t="s">
        <v>444</v>
      </c>
      <c r="AI303" s="256" t="s">
        <v>442</v>
      </c>
      <c r="AJ303" s="256" t="s">
        <v>444</v>
      </c>
      <c r="AK303" s="256" t="s">
        <v>442</v>
      </c>
      <c r="AL303" s="256" t="s">
        <v>444</v>
      </c>
      <c r="AM303" s="256" t="s">
        <v>442</v>
      </c>
      <c r="AN303" s="256" t="s">
        <v>443</v>
      </c>
      <c r="AO303" s="256" t="s">
        <v>442</v>
      </c>
      <c r="AP303" s="256" t="s">
        <v>445</v>
      </c>
      <c r="AQ303" s="256" t="s">
        <v>442</v>
      </c>
      <c r="AR303" s="256" t="s">
        <v>443</v>
      </c>
      <c r="AS303" s="256" t="s">
        <v>446</v>
      </c>
      <c r="AT303" s="256" t="s">
        <v>444</v>
      </c>
      <c r="AU303" s="256" t="s">
        <v>442</v>
      </c>
      <c r="AV303" s="256" t="s">
        <v>447</v>
      </c>
      <c r="AW303" s="256" t="s">
        <v>442</v>
      </c>
      <c r="AX303" s="256" t="s">
        <v>444</v>
      </c>
      <c r="AY303" s="256" t="s">
        <v>442</v>
      </c>
      <c r="AZ303" s="256" t="s">
        <v>444</v>
      </c>
      <c r="BA303" s="256" t="s">
        <v>442</v>
      </c>
      <c r="BB303" s="256" t="s">
        <v>444</v>
      </c>
      <c r="BC303" s="256" t="s">
        <v>442</v>
      </c>
      <c r="BD303" s="256" t="s">
        <v>444</v>
      </c>
      <c r="BE303" s="256" t="s">
        <v>442</v>
      </c>
      <c r="BF303" s="256" t="s">
        <v>444</v>
      </c>
      <c r="BG303" s="256" t="s">
        <v>442</v>
      </c>
      <c r="BH303" s="256" t="s">
        <v>444</v>
      </c>
      <c r="BI303" s="256" t="s">
        <v>442</v>
      </c>
      <c r="BJ303" s="256" t="s">
        <v>444</v>
      </c>
      <c r="BK303" s="256" t="s">
        <v>442</v>
      </c>
      <c r="BL303" s="256" t="s">
        <v>444</v>
      </c>
      <c r="BM303" s="256" t="s">
        <v>442</v>
      </c>
      <c r="BN303" s="256" t="s">
        <v>444</v>
      </c>
      <c r="BO303" s="256" t="s">
        <v>442</v>
      </c>
      <c r="BP303" s="256" t="s">
        <v>444</v>
      </c>
      <c r="BQ303" s="256" t="s">
        <v>442</v>
      </c>
      <c r="BR303" s="256" t="s">
        <v>444</v>
      </c>
      <c r="BS303" s="256" t="s">
        <v>442</v>
      </c>
      <c r="BT303" s="256" t="s">
        <v>444</v>
      </c>
      <c r="BU303" s="256" t="s">
        <v>442</v>
      </c>
      <c r="BV303" s="256" t="s">
        <v>444</v>
      </c>
      <c r="BW303" s="256" t="s">
        <v>442</v>
      </c>
      <c r="BX303" s="256" t="s">
        <v>444</v>
      </c>
      <c r="BY303" s="256" t="s">
        <v>442</v>
      </c>
      <c r="BZ303" s="256" t="s">
        <v>444</v>
      </c>
      <c r="CA303" s="256" t="s">
        <v>442</v>
      </c>
      <c r="CB303" s="256" t="s">
        <v>444</v>
      </c>
      <c r="CC303" s="256" t="s">
        <v>442</v>
      </c>
      <c r="CD303" s="256" t="s">
        <v>444</v>
      </c>
      <c r="CE303" s="256" t="s">
        <v>442</v>
      </c>
      <c r="CF303" s="256" t="s">
        <v>444</v>
      </c>
      <c r="CG303" s="256" t="s">
        <v>442</v>
      </c>
      <c r="CH303" s="256" t="s">
        <v>443</v>
      </c>
      <c r="CI303" s="256" t="s">
        <v>442</v>
      </c>
      <c r="CJ303" s="256" t="s">
        <v>444</v>
      </c>
      <c r="CK303" s="256" t="s">
        <v>442</v>
      </c>
      <c r="CL303" s="256" t="s">
        <v>444</v>
      </c>
      <c r="CM303" s="256" t="s">
        <v>442</v>
      </c>
      <c r="CN303" s="256" t="s">
        <v>444</v>
      </c>
      <c r="CO303" s="256" t="s">
        <v>442</v>
      </c>
      <c r="CP303" s="256" t="s">
        <v>444</v>
      </c>
      <c r="CQ303" s="256" t="s">
        <v>442</v>
      </c>
      <c r="CR303" s="256" t="s">
        <v>444</v>
      </c>
      <c r="CS303" s="256" t="s">
        <v>442</v>
      </c>
      <c r="CT303" s="256" t="s">
        <v>444</v>
      </c>
      <c r="CU303" s="257" t="s">
        <v>442</v>
      </c>
      <c r="CV303" s="258" t="s">
        <v>444</v>
      </c>
      <c r="CW303" s="256" t="s">
        <v>442</v>
      </c>
      <c r="CX303" s="258" t="s">
        <v>444</v>
      </c>
      <c r="CY303" s="256" t="s">
        <v>442</v>
      </c>
      <c r="CZ303" s="256" t="s">
        <v>444</v>
      </c>
      <c r="DA303" s="256" t="s">
        <v>442</v>
      </c>
      <c r="DB303" s="256" t="s">
        <v>444</v>
      </c>
      <c r="DC303" s="256" t="s">
        <v>442</v>
      </c>
      <c r="DD303" s="259" t="s">
        <v>444</v>
      </c>
    </row>
    <row r="304" spans="2:108" s="268" customFormat="1" ht="15.75" customHeight="1" thickBot="1" x14ac:dyDescent="0.25">
      <c r="B304" s="261" t="s">
        <v>1</v>
      </c>
      <c r="C304" s="262">
        <v>0</v>
      </c>
      <c r="D304" s="263">
        <v>0</v>
      </c>
      <c r="E304" s="264">
        <v>4</v>
      </c>
      <c r="F304" s="263">
        <v>6.1954999296036324E-2</v>
      </c>
      <c r="G304" s="262">
        <v>10015</v>
      </c>
      <c r="H304" s="263">
        <v>155.11982948745094</v>
      </c>
      <c r="I304" s="262">
        <v>291</v>
      </c>
      <c r="J304" s="263">
        <v>4.5072261987866424</v>
      </c>
      <c r="K304" s="262">
        <v>0</v>
      </c>
      <c r="L304" s="263">
        <v>0</v>
      </c>
      <c r="M304" s="262">
        <v>735</v>
      </c>
      <c r="N304" s="263">
        <v>11.384231120646673</v>
      </c>
      <c r="O304" s="262">
        <v>438</v>
      </c>
      <c r="P304" s="263">
        <v>6.784072422915977</v>
      </c>
      <c r="Q304" s="262">
        <v>0</v>
      </c>
      <c r="R304" s="263">
        <v>0</v>
      </c>
      <c r="S304" s="262">
        <v>0</v>
      </c>
      <c r="T304" s="263">
        <v>0</v>
      </c>
      <c r="U304" s="262">
        <v>0</v>
      </c>
      <c r="V304" s="263">
        <v>0</v>
      </c>
      <c r="W304" s="262">
        <v>0</v>
      </c>
      <c r="X304" s="263">
        <v>0</v>
      </c>
      <c r="Y304" s="262">
        <v>10</v>
      </c>
      <c r="Z304" s="263">
        <v>0.15488749824009082</v>
      </c>
      <c r="AA304" s="262">
        <v>4</v>
      </c>
      <c r="AB304" s="263">
        <v>6.1954999296036324E-2</v>
      </c>
      <c r="AC304" s="262">
        <v>16</v>
      </c>
      <c r="AD304" s="263">
        <v>0.2478199971841453</v>
      </c>
      <c r="AE304" s="262">
        <v>2022</v>
      </c>
      <c r="AF304" s="263">
        <v>31.31825214414636</v>
      </c>
      <c r="AG304" s="262">
        <v>513</v>
      </c>
      <c r="AH304" s="263">
        <v>7.9457286597166581</v>
      </c>
      <c r="AI304" s="264">
        <v>9</v>
      </c>
      <c r="AJ304" s="263">
        <v>0.13939874841608174</v>
      </c>
      <c r="AK304" s="262">
        <v>1739</v>
      </c>
      <c r="AL304" s="263">
        <v>26.934935943951793</v>
      </c>
      <c r="AM304" s="262">
        <v>104</v>
      </c>
      <c r="AN304" s="263">
        <v>1.3895198140181171</v>
      </c>
      <c r="AO304" s="262">
        <v>486</v>
      </c>
      <c r="AP304" s="263">
        <v>5.9437181258943097</v>
      </c>
      <c r="AQ304" s="262">
        <v>1212</v>
      </c>
      <c r="AR304" s="263">
        <v>16.193250140288058</v>
      </c>
      <c r="AS304" s="262">
        <v>2081</v>
      </c>
      <c r="AT304" s="263">
        <v>32.2320883837629</v>
      </c>
      <c r="AU304" s="262">
        <v>1017</v>
      </c>
      <c r="AV304" s="263">
        <v>15.752058571017233</v>
      </c>
      <c r="AW304" s="265">
        <v>997</v>
      </c>
      <c r="AX304" s="266">
        <v>15.442283574537054</v>
      </c>
      <c r="AY304" s="265">
        <v>612</v>
      </c>
      <c r="AZ304" s="266">
        <v>9.4791148922935573</v>
      </c>
      <c r="BA304" s="265">
        <v>149</v>
      </c>
      <c r="BB304" s="266">
        <v>2.3078237237773527</v>
      </c>
      <c r="BC304" s="265">
        <v>92</v>
      </c>
      <c r="BD304" s="266">
        <v>1.4249649838088354</v>
      </c>
      <c r="BE304" s="265">
        <v>23</v>
      </c>
      <c r="BF304" s="266">
        <v>0.35624124595220885</v>
      </c>
      <c r="BG304" s="265">
        <v>4971</v>
      </c>
      <c r="BH304" s="266">
        <v>76.99457537514914</v>
      </c>
      <c r="BI304" s="262">
        <v>7113</v>
      </c>
      <c r="BJ304" s="266">
        <v>110.17147749817657</v>
      </c>
      <c r="BK304" s="264">
        <v>57</v>
      </c>
      <c r="BL304" s="266">
        <v>0.8828587399685176</v>
      </c>
      <c r="BM304" s="264">
        <v>7170</v>
      </c>
      <c r="BN304" s="266">
        <v>111.05433623814511</v>
      </c>
      <c r="BO304" s="262">
        <v>5141</v>
      </c>
      <c r="BP304" s="266">
        <v>796.27901728219217</v>
      </c>
      <c r="BQ304" s="262">
        <v>1564</v>
      </c>
      <c r="BR304" s="263">
        <v>24.224404724750201</v>
      </c>
      <c r="BS304" s="262">
        <v>42</v>
      </c>
      <c r="BT304" s="263">
        <v>0.65052749260838139</v>
      </c>
      <c r="BU304" s="262">
        <v>6747</v>
      </c>
      <c r="BV304" s="263">
        <v>104.50259506258926</v>
      </c>
      <c r="BW304" s="262">
        <v>1784</v>
      </c>
      <c r="BX304" s="263">
        <v>126.86204179620724</v>
      </c>
      <c r="BY304" s="262">
        <v>9</v>
      </c>
      <c r="BZ304" s="263">
        <v>0.63999908977907227</v>
      </c>
      <c r="CA304" s="262">
        <v>347</v>
      </c>
      <c r="CB304" s="263">
        <v>5.3745961889311511</v>
      </c>
      <c r="CC304" s="262">
        <v>1754</v>
      </c>
      <c r="CD304" s="263">
        <v>27.167267191311925</v>
      </c>
      <c r="CE304" s="262">
        <v>252</v>
      </c>
      <c r="CF304" s="263">
        <v>3.9031649556502885</v>
      </c>
      <c r="CG304" s="262">
        <v>529</v>
      </c>
      <c r="CH304" s="263">
        <v>7.0678459770729232</v>
      </c>
      <c r="CI304" s="262">
        <v>171</v>
      </c>
      <c r="CJ304" s="263">
        <v>8.97261934370799</v>
      </c>
      <c r="CK304" s="262">
        <v>10802</v>
      </c>
      <c r="CL304" s="263">
        <v>167.30947559894608</v>
      </c>
      <c r="CM304" s="262">
        <v>758</v>
      </c>
      <c r="CN304" s="263">
        <v>11.740472366598883</v>
      </c>
      <c r="CO304" s="262">
        <v>177</v>
      </c>
      <c r="CP304" s="263">
        <v>2.741508718849607</v>
      </c>
      <c r="CQ304" s="262">
        <v>382</v>
      </c>
      <c r="CR304" s="263">
        <v>5.9167024327714683</v>
      </c>
      <c r="CS304" s="262">
        <v>5270</v>
      </c>
      <c r="CT304" s="263">
        <v>81.625711572527862</v>
      </c>
      <c r="CU304" s="262">
        <v>1120</v>
      </c>
      <c r="CV304" s="263">
        <v>17.34739980289017</v>
      </c>
      <c r="CW304" s="262">
        <v>3141</v>
      </c>
      <c r="CX304" s="263">
        <v>48.650163197212521</v>
      </c>
      <c r="CY304" s="262">
        <v>9913</v>
      </c>
      <c r="CZ304" s="263">
        <v>153.53997700540202</v>
      </c>
      <c r="DA304" s="262">
        <v>25</v>
      </c>
      <c r="DB304" s="263">
        <v>0.38721874560022701</v>
      </c>
      <c r="DC304" s="262">
        <v>3434</v>
      </c>
      <c r="DD304" s="267">
        <v>53.188366895647185</v>
      </c>
    </row>
    <row r="305" spans="2:108" s="255" customFormat="1" ht="12.75" x14ac:dyDescent="0.2">
      <c r="B305" s="269" t="s">
        <v>37</v>
      </c>
      <c r="C305" s="270">
        <v>0</v>
      </c>
      <c r="D305" s="271">
        <v>0</v>
      </c>
      <c r="E305" s="272">
        <v>0</v>
      </c>
      <c r="F305" s="271">
        <v>0</v>
      </c>
      <c r="G305" s="270">
        <v>11</v>
      </c>
      <c r="H305" s="271">
        <v>96.88215606834595</v>
      </c>
      <c r="I305" s="270">
        <v>0</v>
      </c>
      <c r="J305" s="271">
        <v>0</v>
      </c>
      <c r="K305" s="270">
        <v>0</v>
      </c>
      <c r="L305" s="271">
        <v>0</v>
      </c>
      <c r="M305" s="270">
        <v>0</v>
      </c>
      <c r="N305" s="271">
        <v>0</v>
      </c>
      <c r="O305" s="270">
        <v>0</v>
      </c>
      <c r="P305" s="271">
        <v>0</v>
      </c>
      <c r="Q305" s="270">
        <v>0</v>
      </c>
      <c r="R305" s="271">
        <v>0</v>
      </c>
      <c r="S305" s="270">
        <v>0</v>
      </c>
      <c r="T305" s="271">
        <v>0</v>
      </c>
      <c r="U305" s="270">
        <v>0</v>
      </c>
      <c r="V305" s="271">
        <v>0</v>
      </c>
      <c r="W305" s="270">
        <v>0</v>
      </c>
      <c r="X305" s="271">
        <v>0</v>
      </c>
      <c r="Y305" s="270">
        <v>0</v>
      </c>
      <c r="Z305" s="271">
        <v>0</v>
      </c>
      <c r="AA305" s="270">
        <v>0</v>
      </c>
      <c r="AB305" s="271">
        <v>0</v>
      </c>
      <c r="AC305" s="270">
        <v>0</v>
      </c>
      <c r="AD305" s="271">
        <v>0</v>
      </c>
      <c r="AE305" s="270">
        <v>0</v>
      </c>
      <c r="AF305" s="271">
        <v>0</v>
      </c>
      <c r="AG305" s="270">
        <v>0</v>
      </c>
      <c r="AH305" s="271">
        <v>0</v>
      </c>
      <c r="AI305" s="273">
        <v>0</v>
      </c>
      <c r="AJ305" s="271">
        <v>0</v>
      </c>
      <c r="AK305" s="270">
        <v>0</v>
      </c>
      <c r="AL305" s="271">
        <v>0</v>
      </c>
      <c r="AM305" s="270">
        <v>0</v>
      </c>
      <c r="AN305" s="271">
        <v>0</v>
      </c>
      <c r="AO305" s="270">
        <v>1</v>
      </c>
      <c r="AP305" s="271">
        <v>8.4033613445378155</v>
      </c>
      <c r="AQ305" s="270">
        <v>2</v>
      </c>
      <c r="AR305" s="271">
        <v>17.241379310344826</v>
      </c>
      <c r="AS305" s="270">
        <v>5</v>
      </c>
      <c r="AT305" s="271">
        <v>44.03734366742998</v>
      </c>
      <c r="AU305" s="270">
        <v>9</v>
      </c>
      <c r="AV305" s="271">
        <v>79.267218601373969</v>
      </c>
      <c r="AW305" s="270">
        <v>4</v>
      </c>
      <c r="AX305" s="271">
        <v>35.229874933943982</v>
      </c>
      <c r="AY305" s="274">
        <v>1</v>
      </c>
      <c r="AZ305" s="275">
        <v>8.8074687334859956</v>
      </c>
      <c r="BA305" s="274">
        <v>1</v>
      </c>
      <c r="BB305" s="275">
        <v>8.8074687334859956</v>
      </c>
      <c r="BC305" s="270">
        <v>0</v>
      </c>
      <c r="BD305" s="271">
        <v>0</v>
      </c>
      <c r="BE305" s="270">
        <v>1</v>
      </c>
      <c r="BF305" s="271">
        <v>8.8074687334859956</v>
      </c>
      <c r="BG305" s="274">
        <v>21</v>
      </c>
      <c r="BH305" s="271">
        <v>184.95684340320591</v>
      </c>
      <c r="BI305" s="276">
        <v>4</v>
      </c>
      <c r="BJ305" s="271">
        <v>35.229874933943982</v>
      </c>
      <c r="BK305" s="273">
        <v>0</v>
      </c>
      <c r="BL305" s="271">
        <v>0</v>
      </c>
      <c r="BM305" s="273">
        <v>4</v>
      </c>
      <c r="BN305" s="271">
        <v>35.229874933943982</v>
      </c>
      <c r="BO305" s="276">
        <v>0</v>
      </c>
      <c r="BP305" s="271">
        <v>0</v>
      </c>
      <c r="BQ305" s="276">
        <v>0</v>
      </c>
      <c r="BR305" s="277">
        <v>0</v>
      </c>
      <c r="BS305" s="276">
        <v>0</v>
      </c>
      <c r="BT305" s="277">
        <v>0</v>
      </c>
      <c r="BU305" s="276">
        <v>0</v>
      </c>
      <c r="BV305" s="277">
        <v>0</v>
      </c>
      <c r="BW305" s="276">
        <v>1</v>
      </c>
      <c r="BX305" s="277">
        <v>10.490977759127151</v>
      </c>
      <c r="BY305" s="276">
        <v>0</v>
      </c>
      <c r="BZ305" s="277">
        <v>0</v>
      </c>
      <c r="CA305" s="276">
        <v>0</v>
      </c>
      <c r="CB305" s="277">
        <v>0</v>
      </c>
      <c r="CC305" s="276">
        <v>2</v>
      </c>
      <c r="CD305" s="277">
        <v>17.614937466971991</v>
      </c>
      <c r="CE305" s="276">
        <v>1</v>
      </c>
      <c r="CF305" s="277">
        <v>8.8074687334859956</v>
      </c>
      <c r="CG305" s="276">
        <v>2</v>
      </c>
      <c r="CH305" s="277">
        <v>17.241379310344826</v>
      </c>
      <c r="CI305" s="276">
        <v>1</v>
      </c>
      <c r="CJ305" s="277">
        <v>21.968365553602812</v>
      </c>
      <c r="CK305" s="276">
        <v>24</v>
      </c>
      <c r="CL305" s="277">
        <v>211.37924960366391</v>
      </c>
      <c r="CM305" s="276">
        <v>3</v>
      </c>
      <c r="CN305" s="277">
        <v>26.422406200457988</v>
      </c>
      <c r="CO305" s="276">
        <v>0</v>
      </c>
      <c r="CP305" s="277">
        <v>0</v>
      </c>
      <c r="CQ305" s="276">
        <v>18</v>
      </c>
      <c r="CR305" s="277">
        <v>158.53443720274794</v>
      </c>
      <c r="CS305" s="276">
        <v>6</v>
      </c>
      <c r="CT305" s="277">
        <v>52.844812400915977</v>
      </c>
      <c r="CU305" s="276">
        <v>7</v>
      </c>
      <c r="CV305" s="277">
        <v>61.652281134401974</v>
      </c>
      <c r="CW305" s="276">
        <v>8</v>
      </c>
      <c r="CX305" s="277">
        <v>70.459749867887965</v>
      </c>
      <c r="CY305" s="276">
        <v>39</v>
      </c>
      <c r="CZ305" s="277">
        <v>343.49128060595388</v>
      </c>
      <c r="DA305" s="276">
        <v>0</v>
      </c>
      <c r="DB305" s="277">
        <v>0</v>
      </c>
      <c r="DC305" s="276">
        <v>6</v>
      </c>
      <c r="DD305" s="278">
        <v>52.844812400915977</v>
      </c>
    </row>
    <row r="306" spans="2:108" s="255" customFormat="1" ht="15" customHeight="1" x14ac:dyDescent="0.2">
      <c r="B306" s="279" t="s">
        <v>38</v>
      </c>
      <c r="C306" s="280">
        <v>0</v>
      </c>
      <c r="D306" s="281">
        <v>0</v>
      </c>
      <c r="E306" s="282">
        <v>0</v>
      </c>
      <c r="F306" s="281">
        <v>0</v>
      </c>
      <c r="G306" s="280">
        <v>0</v>
      </c>
      <c r="H306" s="281">
        <v>0</v>
      </c>
      <c r="I306" s="280">
        <v>1</v>
      </c>
      <c r="J306" s="281">
        <v>14.792899408284024</v>
      </c>
      <c r="K306" s="280">
        <v>0</v>
      </c>
      <c r="L306" s="281">
        <v>0</v>
      </c>
      <c r="M306" s="280">
        <v>0</v>
      </c>
      <c r="N306" s="281">
        <v>0</v>
      </c>
      <c r="O306" s="280">
        <v>0</v>
      </c>
      <c r="P306" s="281">
        <v>0</v>
      </c>
      <c r="Q306" s="280">
        <v>0</v>
      </c>
      <c r="R306" s="281">
        <v>0</v>
      </c>
      <c r="S306" s="280">
        <v>0</v>
      </c>
      <c r="T306" s="281">
        <v>0</v>
      </c>
      <c r="U306" s="280">
        <v>0</v>
      </c>
      <c r="V306" s="281">
        <v>0</v>
      </c>
      <c r="W306" s="280">
        <v>0</v>
      </c>
      <c r="X306" s="281">
        <v>0</v>
      </c>
      <c r="Y306" s="280">
        <v>0</v>
      </c>
      <c r="Z306" s="281">
        <v>0</v>
      </c>
      <c r="AA306" s="280">
        <v>0</v>
      </c>
      <c r="AB306" s="281">
        <v>0</v>
      </c>
      <c r="AC306" s="280">
        <v>0</v>
      </c>
      <c r="AD306" s="281">
        <v>0</v>
      </c>
      <c r="AE306" s="280">
        <v>0</v>
      </c>
      <c r="AF306" s="281">
        <v>0</v>
      </c>
      <c r="AG306" s="280">
        <v>0</v>
      </c>
      <c r="AH306" s="281">
        <v>0</v>
      </c>
      <c r="AI306" s="283">
        <v>0</v>
      </c>
      <c r="AJ306" s="281">
        <v>0</v>
      </c>
      <c r="AK306" s="280">
        <v>0</v>
      </c>
      <c r="AL306" s="281">
        <v>0</v>
      </c>
      <c r="AM306" s="280">
        <v>0</v>
      </c>
      <c r="AN306" s="281">
        <v>0</v>
      </c>
      <c r="AO306" s="280">
        <v>0</v>
      </c>
      <c r="AP306" s="281">
        <v>0</v>
      </c>
      <c r="AQ306" s="280">
        <v>0</v>
      </c>
      <c r="AR306" s="281">
        <v>0</v>
      </c>
      <c r="AS306" s="280">
        <v>2</v>
      </c>
      <c r="AT306" s="281">
        <v>29.585798816568047</v>
      </c>
      <c r="AU306" s="280">
        <v>2</v>
      </c>
      <c r="AV306" s="281">
        <v>29.585798816568047</v>
      </c>
      <c r="AW306" s="280">
        <v>4</v>
      </c>
      <c r="AX306" s="281">
        <v>59.171597633136095</v>
      </c>
      <c r="AY306" s="280">
        <v>4</v>
      </c>
      <c r="AZ306" s="281">
        <v>59.171597633136095</v>
      </c>
      <c r="BA306" s="280">
        <v>0</v>
      </c>
      <c r="BB306" s="281">
        <v>0</v>
      </c>
      <c r="BC306" s="280">
        <v>1</v>
      </c>
      <c r="BD306" s="281">
        <v>14.792899408284024</v>
      </c>
      <c r="BE306" s="280">
        <v>0</v>
      </c>
      <c r="BF306" s="281">
        <v>0</v>
      </c>
      <c r="BG306" s="280">
        <v>13</v>
      </c>
      <c r="BH306" s="281">
        <v>192.30769230769232</v>
      </c>
      <c r="BI306" s="286">
        <v>0</v>
      </c>
      <c r="BJ306" s="281">
        <v>0</v>
      </c>
      <c r="BK306" s="283">
        <v>0</v>
      </c>
      <c r="BL306" s="281">
        <v>0</v>
      </c>
      <c r="BM306" s="283">
        <v>0</v>
      </c>
      <c r="BN306" s="281">
        <v>0</v>
      </c>
      <c r="BO306" s="286">
        <v>0</v>
      </c>
      <c r="BP306" s="281">
        <v>0</v>
      </c>
      <c r="BQ306" s="286">
        <v>0</v>
      </c>
      <c r="BR306" s="287">
        <v>0</v>
      </c>
      <c r="BS306" s="286">
        <v>0</v>
      </c>
      <c r="BT306" s="287">
        <v>0</v>
      </c>
      <c r="BU306" s="286">
        <v>0</v>
      </c>
      <c r="BV306" s="287">
        <v>0</v>
      </c>
      <c r="BW306" s="286">
        <v>0</v>
      </c>
      <c r="BX306" s="287">
        <v>0</v>
      </c>
      <c r="BY306" s="286">
        <v>0</v>
      </c>
      <c r="BZ306" s="287">
        <v>0</v>
      </c>
      <c r="CA306" s="286">
        <v>0</v>
      </c>
      <c r="CB306" s="287">
        <v>0</v>
      </c>
      <c r="CC306" s="286">
        <v>0</v>
      </c>
      <c r="CD306" s="287">
        <v>0</v>
      </c>
      <c r="CE306" s="286">
        <v>0</v>
      </c>
      <c r="CF306" s="287">
        <v>0</v>
      </c>
      <c r="CG306" s="286">
        <v>1</v>
      </c>
      <c r="CH306" s="287">
        <v>23.809523809523807</v>
      </c>
      <c r="CI306" s="286">
        <v>0</v>
      </c>
      <c r="CJ306" s="287">
        <v>0</v>
      </c>
      <c r="CK306" s="286">
        <v>6</v>
      </c>
      <c r="CL306" s="287">
        <v>88.757396449704132</v>
      </c>
      <c r="CM306" s="286">
        <v>0</v>
      </c>
      <c r="CN306" s="287">
        <v>0</v>
      </c>
      <c r="CO306" s="286">
        <v>0</v>
      </c>
      <c r="CP306" s="287">
        <v>0</v>
      </c>
      <c r="CQ306" s="286">
        <v>0</v>
      </c>
      <c r="CR306" s="287">
        <v>0</v>
      </c>
      <c r="CS306" s="286">
        <v>8</v>
      </c>
      <c r="CT306" s="287">
        <v>118.34319526627219</v>
      </c>
      <c r="CU306" s="286">
        <v>2</v>
      </c>
      <c r="CV306" s="287">
        <v>29.585798816568047</v>
      </c>
      <c r="CW306" s="286">
        <v>2</v>
      </c>
      <c r="CX306" s="287">
        <v>29.585798816568047</v>
      </c>
      <c r="CY306" s="286">
        <v>12</v>
      </c>
      <c r="CZ306" s="287">
        <v>177.51479289940826</v>
      </c>
      <c r="DA306" s="286">
        <v>0</v>
      </c>
      <c r="DB306" s="287">
        <v>0</v>
      </c>
      <c r="DC306" s="286">
        <v>3</v>
      </c>
      <c r="DD306" s="288">
        <v>44.378698224852066</v>
      </c>
    </row>
    <row r="307" spans="2:108" s="255" customFormat="1" ht="15" customHeight="1" x14ac:dyDescent="0.2">
      <c r="B307" s="279" t="s">
        <v>290</v>
      </c>
      <c r="C307" s="280">
        <v>0</v>
      </c>
      <c r="D307" s="281">
        <v>0</v>
      </c>
      <c r="E307" s="282">
        <v>0</v>
      </c>
      <c r="F307" s="281">
        <v>0</v>
      </c>
      <c r="G307" s="280">
        <v>10</v>
      </c>
      <c r="H307" s="281">
        <v>114.91611123879566</v>
      </c>
      <c r="I307" s="280">
        <v>0</v>
      </c>
      <c r="J307" s="281">
        <v>0</v>
      </c>
      <c r="K307" s="280">
        <v>0</v>
      </c>
      <c r="L307" s="281">
        <v>0</v>
      </c>
      <c r="M307" s="280">
        <v>0</v>
      </c>
      <c r="N307" s="281">
        <v>0</v>
      </c>
      <c r="O307" s="280">
        <v>0</v>
      </c>
      <c r="P307" s="281">
        <v>0</v>
      </c>
      <c r="Q307" s="280">
        <v>0</v>
      </c>
      <c r="R307" s="281">
        <v>0</v>
      </c>
      <c r="S307" s="280">
        <v>0</v>
      </c>
      <c r="T307" s="281">
        <v>0</v>
      </c>
      <c r="U307" s="280">
        <v>0</v>
      </c>
      <c r="V307" s="281">
        <v>0</v>
      </c>
      <c r="W307" s="280">
        <v>0</v>
      </c>
      <c r="X307" s="281">
        <v>0</v>
      </c>
      <c r="Y307" s="280">
        <v>0</v>
      </c>
      <c r="Z307" s="281">
        <v>0</v>
      </c>
      <c r="AA307" s="280">
        <v>0</v>
      </c>
      <c r="AB307" s="281">
        <v>0</v>
      </c>
      <c r="AC307" s="280">
        <v>0</v>
      </c>
      <c r="AD307" s="281">
        <v>0</v>
      </c>
      <c r="AE307" s="280">
        <v>0</v>
      </c>
      <c r="AF307" s="281">
        <v>0</v>
      </c>
      <c r="AG307" s="280">
        <v>0</v>
      </c>
      <c r="AH307" s="281">
        <v>0</v>
      </c>
      <c r="AI307" s="283">
        <v>0</v>
      </c>
      <c r="AJ307" s="281">
        <v>0</v>
      </c>
      <c r="AK307" s="280">
        <v>2</v>
      </c>
      <c r="AL307" s="281">
        <v>22.983222247759134</v>
      </c>
      <c r="AM307" s="280">
        <v>0</v>
      </c>
      <c r="AN307" s="281">
        <v>0</v>
      </c>
      <c r="AO307" s="280">
        <v>0</v>
      </c>
      <c r="AP307" s="281">
        <v>0</v>
      </c>
      <c r="AQ307" s="280">
        <v>0</v>
      </c>
      <c r="AR307" s="281">
        <v>0</v>
      </c>
      <c r="AS307" s="280">
        <v>0</v>
      </c>
      <c r="AT307" s="281">
        <v>0</v>
      </c>
      <c r="AU307" s="280">
        <v>1</v>
      </c>
      <c r="AV307" s="281">
        <v>11.491611123879567</v>
      </c>
      <c r="AW307" s="280">
        <v>0</v>
      </c>
      <c r="AX307" s="281">
        <v>0</v>
      </c>
      <c r="AY307" s="280">
        <v>2</v>
      </c>
      <c r="AZ307" s="281">
        <v>22.983222247759134</v>
      </c>
      <c r="BA307" s="280">
        <v>0</v>
      </c>
      <c r="BB307" s="281">
        <v>0</v>
      </c>
      <c r="BC307" s="280">
        <v>0</v>
      </c>
      <c r="BD307" s="281">
        <v>0</v>
      </c>
      <c r="BE307" s="280">
        <v>0</v>
      </c>
      <c r="BF307" s="281">
        <v>0</v>
      </c>
      <c r="BG307" s="280">
        <v>3</v>
      </c>
      <c r="BH307" s="281">
        <v>34.474833371638702</v>
      </c>
      <c r="BI307" s="286">
        <v>2</v>
      </c>
      <c r="BJ307" s="281">
        <v>22.983222247759134</v>
      </c>
      <c r="BK307" s="283">
        <v>0</v>
      </c>
      <c r="BL307" s="281">
        <v>0</v>
      </c>
      <c r="BM307" s="283">
        <v>2</v>
      </c>
      <c r="BN307" s="281">
        <v>22.983222247759134</v>
      </c>
      <c r="BO307" s="286">
        <v>0</v>
      </c>
      <c r="BP307" s="281">
        <v>0</v>
      </c>
      <c r="BQ307" s="286">
        <v>0</v>
      </c>
      <c r="BR307" s="287">
        <v>0</v>
      </c>
      <c r="BS307" s="286">
        <v>0</v>
      </c>
      <c r="BT307" s="287">
        <v>0</v>
      </c>
      <c r="BU307" s="286">
        <v>0</v>
      </c>
      <c r="BV307" s="287">
        <v>0</v>
      </c>
      <c r="BW307" s="286">
        <v>5</v>
      </c>
      <c r="BX307" s="287">
        <v>81.221572449642622</v>
      </c>
      <c r="BY307" s="286">
        <v>0</v>
      </c>
      <c r="BZ307" s="287">
        <v>0</v>
      </c>
      <c r="CA307" s="286">
        <v>0</v>
      </c>
      <c r="CB307" s="287">
        <v>0</v>
      </c>
      <c r="CC307" s="286">
        <v>0</v>
      </c>
      <c r="CD307" s="287">
        <v>0</v>
      </c>
      <c r="CE307" s="286">
        <v>0</v>
      </c>
      <c r="CF307" s="287">
        <v>0</v>
      </c>
      <c r="CG307" s="286">
        <v>0</v>
      </c>
      <c r="CH307" s="287">
        <v>0</v>
      </c>
      <c r="CI307" s="286">
        <v>1</v>
      </c>
      <c r="CJ307" s="287">
        <v>30.96934035305048</v>
      </c>
      <c r="CK307" s="286">
        <v>8</v>
      </c>
      <c r="CL307" s="287">
        <v>91.932888991036535</v>
      </c>
      <c r="CM307" s="286">
        <v>3</v>
      </c>
      <c r="CN307" s="287">
        <v>34.474833371638702</v>
      </c>
      <c r="CO307" s="286">
        <v>1</v>
      </c>
      <c r="CP307" s="287">
        <v>11.491611123879567</v>
      </c>
      <c r="CQ307" s="286">
        <v>4</v>
      </c>
      <c r="CR307" s="287">
        <v>45.966444495518267</v>
      </c>
      <c r="CS307" s="286">
        <v>10</v>
      </c>
      <c r="CT307" s="287">
        <v>114.91611123879566</v>
      </c>
      <c r="CU307" s="286">
        <v>1</v>
      </c>
      <c r="CV307" s="287">
        <v>11.491611123879567</v>
      </c>
      <c r="CW307" s="286">
        <v>9</v>
      </c>
      <c r="CX307" s="287">
        <v>103.42450011491611</v>
      </c>
      <c r="CY307" s="286">
        <v>24</v>
      </c>
      <c r="CZ307" s="287">
        <v>275.79866697310962</v>
      </c>
      <c r="DA307" s="286">
        <v>1</v>
      </c>
      <c r="DB307" s="287">
        <v>11.491611123879567</v>
      </c>
      <c r="DC307" s="286">
        <v>3</v>
      </c>
      <c r="DD307" s="288">
        <v>34.474833371638702</v>
      </c>
    </row>
    <row r="308" spans="2:108" s="255" customFormat="1" ht="12.75" x14ac:dyDescent="0.2">
      <c r="B308" s="279" t="s">
        <v>39</v>
      </c>
      <c r="C308" s="280">
        <v>0</v>
      </c>
      <c r="D308" s="281">
        <v>0</v>
      </c>
      <c r="E308" s="282">
        <v>0</v>
      </c>
      <c r="F308" s="281">
        <v>0</v>
      </c>
      <c r="G308" s="280">
        <v>0</v>
      </c>
      <c r="H308" s="281">
        <v>0</v>
      </c>
      <c r="I308" s="280">
        <v>0</v>
      </c>
      <c r="J308" s="281">
        <v>0</v>
      </c>
      <c r="K308" s="280">
        <v>0</v>
      </c>
      <c r="L308" s="281">
        <v>0</v>
      </c>
      <c r="M308" s="280">
        <v>0</v>
      </c>
      <c r="N308" s="281">
        <v>0</v>
      </c>
      <c r="O308" s="280">
        <v>0</v>
      </c>
      <c r="P308" s="281">
        <v>0</v>
      </c>
      <c r="Q308" s="280">
        <v>0</v>
      </c>
      <c r="R308" s="281">
        <v>0</v>
      </c>
      <c r="S308" s="280">
        <v>0</v>
      </c>
      <c r="T308" s="281">
        <v>0</v>
      </c>
      <c r="U308" s="280">
        <v>0</v>
      </c>
      <c r="V308" s="281">
        <v>0</v>
      </c>
      <c r="W308" s="280">
        <v>0</v>
      </c>
      <c r="X308" s="281">
        <v>0</v>
      </c>
      <c r="Y308" s="280">
        <v>0</v>
      </c>
      <c r="Z308" s="281">
        <v>0</v>
      </c>
      <c r="AA308" s="280">
        <v>0</v>
      </c>
      <c r="AB308" s="281">
        <v>0</v>
      </c>
      <c r="AC308" s="280">
        <v>0</v>
      </c>
      <c r="AD308" s="281">
        <v>0</v>
      </c>
      <c r="AE308" s="280">
        <v>0</v>
      </c>
      <c r="AF308" s="281">
        <v>0</v>
      </c>
      <c r="AG308" s="280">
        <v>0</v>
      </c>
      <c r="AH308" s="281">
        <v>0</v>
      </c>
      <c r="AI308" s="283">
        <v>0</v>
      </c>
      <c r="AJ308" s="281">
        <v>0</v>
      </c>
      <c r="AK308" s="280">
        <v>0</v>
      </c>
      <c r="AL308" s="281">
        <v>0</v>
      </c>
      <c r="AM308" s="280">
        <v>0</v>
      </c>
      <c r="AN308" s="281">
        <v>0</v>
      </c>
      <c r="AO308" s="280">
        <v>0</v>
      </c>
      <c r="AP308" s="281">
        <v>0</v>
      </c>
      <c r="AQ308" s="280">
        <v>1</v>
      </c>
      <c r="AR308" s="281">
        <v>11.363636363636363</v>
      </c>
      <c r="AS308" s="280">
        <v>2</v>
      </c>
      <c r="AT308" s="281">
        <v>21.999780002199977</v>
      </c>
      <c r="AU308" s="280">
        <v>8</v>
      </c>
      <c r="AV308" s="281">
        <v>87.999120008799906</v>
      </c>
      <c r="AW308" s="280">
        <v>0</v>
      </c>
      <c r="AX308" s="281">
        <v>0</v>
      </c>
      <c r="AY308" s="280">
        <v>0</v>
      </c>
      <c r="AZ308" s="281">
        <v>0</v>
      </c>
      <c r="BA308" s="280">
        <v>0</v>
      </c>
      <c r="BB308" s="281">
        <v>0</v>
      </c>
      <c r="BC308" s="280">
        <v>0</v>
      </c>
      <c r="BD308" s="281">
        <v>0</v>
      </c>
      <c r="BE308" s="280">
        <v>0</v>
      </c>
      <c r="BF308" s="281">
        <v>0</v>
      </c>
      <c r="BG308" s="280">
        <v>10</v>
      </c>
      <c r="BH308" s="281">
        <v>109.99890001099988</v>
      </c>
      <c r="BI308" s="286">
        <v>0</v>
      </c>
      <c r="BJ308" s="281">
        <v>0</v>
      </c>
      <c r="BK308" s="283">
        <v>0</v>
      </c>
      <c r="BL308" s="281">
        <v>0</v>
      </c>
      <c r="BM308" s="283">
        <v>0</v>
      </c>
      <c r="BN308" s="281">
        <v>0</v>
      </c>
      <c r="BO308" s="286">
        <v>0</v>
      </c>
      <c r="BP308" s="281">
        <v>0</v>
      </c>
      <c r="BQ308" s="286">
        <v>0</v>
      </c>
      <c r="BR308" s="287">
        <v>0</v>
      </c>
      <c r="BS308" s="286">
        <v>0</v>
      </c>
      <c r="BT308" s="287">
        <v>0</v>
      </c>
      <c r="BU308" s="286">
        <v>0</v>
      </c>
      <c r="BV308" s="287">
        <v>0</v>
      </c>
      <c r="BW308" s="286">
        <v>10</v>
      </c>
      <c r="BX308" s="287">
        <v>160.87516087516087</v>
      </c>
      <c r="BY308" s="286">
        <v>0</v>
      </c>
      <c r="BZ308" s="287">
        <v>0</v>
      </c>
      <c r="CA308" s="286">
        <v>0</v>
      </c>
      <c r="CB308" s="287">
        <v>0</v>
      </c>
      <c r="CC308" s="286">
        <v>6</v>
      </c>
      <c r="CD308" s="287">
        <v>65.999340006599937</v>
      </c>
      <c r="CE308" s="286">
        <v>1</v>
      </c>
      <c r="CF308" s="287">
        <v>10.999890001099988</v>
      </c>
      <c r="CG308" s="286">
        <v>0</v>
      </c>
      <c r="CH308" s="287">
        <v>0</v>
      </c>
      <c r="CI308" s="286">
        <v>0</v>
      </c>
      <c r="CJ308" s="287">
        <v>0</v>
      </c>
      <c r="CK308" s="286">
        <v>17</v>
      </c>
      <c r="CL308" s="287">
        <v>186.99813001869981</v>
      </c>
      <c r="CM308" s="286">
        <v>2</v>
      </c>
      <c r="CN308" s="287">
        <v>21.999780002199977</v>
      </c>
      <c r="CO308" s="286">
        <v>0</v>
      </c>
      <c r="CP308" s="287">
        <v>0</v>
      </c>
      <c r="CQ308" s="286">
        <v>0</v>
      </c>
      <c r="CR308" s="287">
        <v>0</v>
      </c>
      <c r="CS308" s="286">
        <v>3</v>
      </c>
      <c r="CT308" s="287">
        <v>32.999670003299968</v>
      </c>
      <c r="CU308" s="286">
        <v>1</v>
      </c>
      <c r="CV308" s="287">
        <v>10.999890001099988</v>
      </c>
      <c r="CW308" s="286">
        <v>1</v>
      </c>
      <c r="CX308" s="287">
        <v>10.999890001099988</v>
      </c>
      <c r="CY308" s="286">
        <v>5</v>
      </c>
      <c r="CZ308" s="287">
        <v>54.999450005499938</v>
      </c>
      <c r="DA308" s="286">
        <v>0</v>
      </c>
      <c r="DB308" s="287">
        <v>0</v>
      </c>
      <c r="DC308" s="286">
        <v>5</v>
      </c>
      <c r="DD308" s="288">
        <v>54.999450005499938</v>
      </c>
    </row>
    <row r="309" spans="2:108" s="255" customFormat="1" ht="12.75" x14ac:dyDescent="0.2">
      <c r="B309" s="279" t="s">
        <v>291</v>
      </c>
      <c r="C309" s="280">
        <v>0</v>
      </c>
      <c r="D309" s="281">
        <v>0</v>
      </c>
      <c r="E309" s="282">
        <v>0</v>
      </c>
      <c r="F309" s="281">
        <v>0</v>
      </c>
      <c r="G309" s="280">
        <v>5</v>
      </c>
      <c r="H309" s="281">
        <v>137.77900248002206</v>
      </c>
      <c r="I309" s="280">
        <v>0</v>
      </c>
      <c r="J309" s="281">
        <v>0</v>
      </c>
      <c r="K309" s="280">
        <v>0</v>
      </c>
      <c r="L309" s="281">
        <v>0</v>
      </c>
      <c r="M309" s="280">
        <v>0</v>
      </c>
      <c r="N309" s="281">
        <v>0</v>
      </c>
      <c r="O309" s="280">
        <v>0</v>
      </c>
      <c r="P309" s="281">
        <v>0</v>
      </c>
      <c r="Q309" s="280">
        <v>0</v>
      </c>
      <c r="R309" s="281">
        <v>0</v>
      </c>
      <c r="S309" s="280">
        <v>0</v>
      </c>
      <c r="T309" s="281">
        <v>0</v>
      </c>
      <c r="U309" s="280">
        <v>0</v>
      </c>
      <c r="V309" s="281">
        <v>0</v>
      </c>
      <c r="W309" s="280">
        <v>0</v>
      </c>
      <c r="X309" s="281">
        <v>0</v>
      </c>
      <c r="Y309" s="280">
        <v>0</v>
      </c>
      <c r="Z309" s="281">
        <v>0</v>
      </c>
      <c r="AA309" s="280">
        <v>0</v>
      </c>
      <c r="AB309" s="281">
        <v>0</v>
      </c>
      <c r="AC309" s="280">
        <v>0</v>
      </c>
      <c r="AD309" s="281">
        <v>0</v>
      </c>
      <c r="AE309" s="280">
        <v>0</v>
      </c>
      <c r="AF309" s="281">
        <v>0</v>
      </c>
      <c r="AG309" s="280">
        <v>1</v>
      </c>
      <c r="AH309" s="281">
        <v>27.555800496004412</v>
      </c>
      <c r="AI309" s="283">
        <v>0</v>
      </c>
      <c r="AJ309" s="281">
        <v>0</v>
      </c>
      <c r="AK309" s="280">
        <v>0</v>
      </c>
      <c r="AL309" s="281">
        <v>0</v>
      </c>
      <c r="AM309" s="280">
        <v>0</v>
      </c>
      <c r="AN309" s="281">
        <v>0</v>
      </c>
      <c r="AO309" s="280">
        <v>0</v>
      </c>
      <c r="AP309" s="281">
        <v>0</v>
      </c>
      <c r="AQ309" s="280">
        <v>0</v>
      </c>
      <c r="AR309" s="281">
        <v>0</v>
      </c>
      <c r="AS309" s="280">
        <v>0</v>
      </c>
      <c r="AT309" s="281">
        <v>0</v>
      </c>
      <c r="AU309" s="280">
        <v>2</v>
      </c>
      <c r="AV309" s="281">
        <v>55.111600992008825</v>
      </c>
      <c r="AW309" s="280">
        <v>0</v>
      </c>
      <c r="AX309" s="281">
        <v>0</v>
      </c>
      <c r="AY309" s="280">
        <v>0</v>
      </c>
      <c r="AZ309" s="281">
        <v>0</v>
      </c>
      <c r="BA309" s="280">
        <v>0</v>
      </c>
      <c r="BB309" s="281">
        <v>0</v>
      </c>
      <c r="BC309" s="280">
        <v>0</v>
      </c>
      <c r="BD309" s="281">
        <v>0</v>
      </c>
      <c r="BE309" s="280">
        <v>0</v>
      </c>
      <c r="BF309" s="281">
        <v>0</v>
      </c>
      <c r="BG309" s="280">
        <v>2</v>
      </c>
      <c r="BH309" s="281">
        <v>55.111600992008825</v>
      </c>
      <c r="BI309" s="286">
        <v>0</v>
      </c>
      <c r="BJ309" s="281">
        <v>0</v>
      </c>
      <c r="BK309" s="283">
        <v>0</v>
      </c>
      <c r="BL309" s="281">
        <v>0</v>
      </c>
      <c r="BM309" s="283">
        <v>0</v>
      </c>
      <c r="BN309" s="281">
        <v>0</v>
      </c>
      <c r="BO309" s="286">
        <v>0</v>
      </c>
      <c r="BP309" s="281">
        <v>0</v>
      </c>
      <c r="BQ309" s="286">
        <v>0</v>
      </c>
      <c r="BR309" s="287">
        <v>0</v>
      </c>
      <c r="BS309" s="286">
        <v>0</v>
      </c>
      <c r="BT309" s="287">
        <v>0</v>
      </c>
      <c r="BU309" s="286">
        <v>0</v>
      </c>
      <c r="BV309" s="287">
        <v>0</v>
      </c>
      <c r="BW309" s="286">
        <v>1</v>
      </c>
      <c r="BX309" s="287">
        <v>143.26647564469914</v>
      </c>
      <c r="BY309" s="286">
        <v>0</v>
      </c>
      <c r="BZ309" s="287">
        <v>0</v>
      </c>
      <c r="CA309" s="286">
        <v>1</v>
      </c>
      <c r="CB309" s="287">
        <v>27.555800496004412</v>
      </c>
      <c r="CC309" s="286">
        <v>9</v>
      </c>
      <c r="CD309" s="287">
        <v>248.00220446403969</v>
      </c>
      <c r="CE309" s="286">
        <v>1</v>
      </c>
      <c r="CF309" s="287">
        <v>27.555800496004412</v>
      </c>
      <c r="CG309" s="286">
        <v>0</v>
      </c>
      <c r="CH309" s="287">
        <v>0</v>
      </c>
      <c r="CI309" s="286">
        <v>0</v>
      </c>
      <c r="CJ309" s="287">
        <v>0</v>
      </c>
      <c r="CK309" s="286">
        <v>7</v>
      </c>
      <c r="CL309" s="287">
        <v>192.89060347203088</v>
      </c>
      <c r="CM309" s="286">
        <v>0</v>
      </c>
      <c r="CN309" s="287">
        <v>0</v>
      </c>
      <c r="CO309" s="286">
        <v>0</v>
      </c>
      <c r="CP309" s="287">
        <v>0</v>
      </c>
      <c r="CQ309" s="286">
        <v>0</v>
      </c>
      <c r="CR309" s="287">
        <v>0</v>
      </c>
      <c r="CS309" s="286">
        <v>3</v>
      </c>
      <c r="CT309" s="287">
        <v>82.667401488013226</v>
      </c>
      <c r="CU309" s="286">
        <v>1</v>
      </c>
      <c r="CV309" s="287">
        <v>27.555800496004412</v>
      </c>
      <c r="CW309" s="286">
        <v>1</v>
      </c>
      <c r="CX309" s="287">
        <v>27.555800496004412</v>
      </c>
      <c r="CY309" s="286">
        <v>5</v>
      </c>
      <c r="CZ309" s="287">
        <v>137.77900248002206</v>
      </c>
      <c r="DA309" s="286">
        <v>0</v>
      </c>
      <c r="DB309" s="287">
        <v>0</v>
      </c>
      <c r="DC309" s="286">
        <v>0</v>
      </c>
      <c r="DD309" s="288">
        <v>0</v>
      </c>
    </row>
    <row r="310" spans="2:108" s="255" customFormat="1" ht="12.75" x14ac:dyDescent="0.2">
      <c r="B310" s="279" t="s">
        <v>41</v>
      </c>
      <c r="C310" s="280">
        <v>0</v>
      </c>
      <c r="D310" s="281">
        <v>0</v>
      </c>
      <c r="E310" s="282">
        <v>0</v>
      </c>
      <c r="F310" s="281">
        <v>0</v>
      </c>
      <c r="G310" s="280">
        <v>28</v>
      </c>
      <c r="H310" s="281">
        <v>125.88230004945376</v>
      </c>
      <c r="I310" s="280">
        <v>0</v>
      </c>
      <c r="J310" s="281">
        <v>0</v>
      </c>
      <c r="K310" s="280">
        <v>0</v>
      </c>
      <c r="L310" s="281">
        <v>0</v>
      </c>
      <c r="M310" s="280">
        <v>0</v>
      </c>
      <c r="N310" s="281">
        <v>0</v>
      </c>
      <c r="O310" s="280">
        <v>1</v>
      </c>
      <c r="P310" s="281">
        <v>4.4957964303376343</v>
      </c>
      <c r="Q310" s="280">
        <v>0</v>
      </c>
      <c r="R310" s="281">
        <v>0</v>
      </c>
      <c r="S310" s="280">
        <v>0</v>
      </c>
      <c r="T310" s="281">
        <v>0</v>
      </c>
      <c r="U310" s="280">
        <v>0</v>
      </c>
      <c r="V310" s="281">
        <v>0</v>
      </c>
      <c r="W310" s="280">
        <v>0</v>
      </c>
      <c r="X310" s="281">
        <v>0</v>
      </c>
      <c r="Y310" s="280">
        <v>0</v>
      </c>
      <c r="Z310" s="281">
        <v>0</v>
      </c>
      <c r="AA310" s="280">
        <v>0</v>
      </c>
      <c r="AB310" s="281">
        <v>0</v>
      </c>
      <c r="AC310" s="280">
        <v>0</v>
      </c>
      <c r="AD310" s="281">
        <v>0</v>
      </c>
      <c r="AE310" s="280">
        <v>0</v>
      </c>
      <c r="AF310" s="281">
        <v>0</v>
      </c>
      <c r="AG310" s="280">
        <v>0</v>
      </c>
      <c r="AH310" s="281">
        <v>0</v>
      </c>
      <c r="AI310" s="283">
        <v>0</v>
      </c>
      <c r="AJ310" s="281">
        <v>0</v>
      </c>
      <c r="AK310" s="280">
        <v>3</v>
      </c>
      <c r="AL310" s="281">
        <v>13.487389291012903</v>
      </c>
      <c r="AM310" s="280">
        <v>0</v>
      </c>
      <c r="AN310" s="281">
        <v>0</v>
      </c>
      <c r="AO310" s="280">
        <v>1</v>
      </c>
      <c r="AP310" s="281">
        <v>4.4247787610619467</v>
      </c>
      <c r="AQ310" s="280">
        <v>5</v>
      </c>
      <c r="AR310" s="281">
        <v>23.923444976076556</v>
      </c>
      <c r="AS310" s="280">
        <v>1</v>
      </c>
      <c r="AT310" s="281">
        <v>4.4957964303376343</v>
      </c>
      <c r="AU310" s="280">
        <v>8</v>
      </c>
      <c r="AV310" s="281">
        <v>35.966371442701075</v>
      </c>
      <c r="AW310" s="280">
        <v>1</v>
      </c>
      <c r="AX310" s="281">
        <v>4.4957964303376343</v>
      </c>
      <c r="AY310" s="280">
        <v>0</v>
      </c>
      <c r="AZ310" s="281">
        <v>0</v>
      </c>
      <c r="BA310" s="284">
        <v>1</v>
      </c>
      <c r="BB310" s="285">
        <v>4.4957964303376343</v>
      </c>
      <c r="BC310" s="280">
        <v>0</v>
      </c>
      <c r="BD310" s="281">
        <v>0</v>
      </c>
      <c r="BE310" s="280">
        <v>0</v>
      </c>
      <c r="BF310" s="281">
        <v>0</v>
      </c>
      <c r="BG310" s="284">
        <v>11</v>
      </c>
      <c r="BH310" s="281">
        <v>49.453760733713978</v>
      </c>
      <c r="BI310" s="286">
        <v>4</v>
      </c>
      <c r="BJ310" s="281">
        <v>17.983185721350537</v>
      </c>
      <c r="BK310" s="283">
        <v>0</v>
      </c>
      <c r="BL310" s="281">
        <v>0</v>
      </c>
      <c r="BM310" s="283">
        <v>4</v>
      </c>
      <c r="BN310" s="281">
        <v>17.983185721350537</v>
      </c>
      <c r="BO310" s="286">
        <v>0</v>
      </c>
      <c r="BP310" s="281">
        <v>0</v>
      </c>
      <c r="BQ310" s="286">
        <v>0</v>
      </c>
      <c r="BR310" s="287">
        <v>0</v>
      </c>
      <c r="BS310" s="286">
        <v>0</v>
      </c>
      <c r="BT310" s="287">
        <v>0</v>
      </c>
      <c r="BU310" s="286">
        <v>0</v>
      </c>
      <c r="BV310" s="287">
        <v>0</v>
      </c>
      <c r="BW310" s="286">
        <v>0</v>
      </c>
      <c r="BX310" s="287">
        <v>0</v>
      </c>
      <c r="BY310" s="286">
        <v>0</v>
      </c>
      <c r="BZ310" s="287">
        <v>0</v>
      </c>
      <c r="CA310" s="286">
        <v>0</v>
      </c>
      <c r="CB310" s="287">
        <v>0</v>
      </c>
      <c r="CC310" s="286">
        <v>5</v>
      </c>
      <c r="CD310" s="287">
        <v>22.478982151688172</v>
      </c>
      <c r="CE310" s="286">
        <v>0</v>
      </c>
      <c r="CF310" s="287">
        <v>0</v>
      </c>
      <c r="CG310" s="286">
        <v>3</v>
      </c>
      <c r="CH310" s="287">
        <v>14.354066985645934</v>
      </c>
      <c r="CI310" s="286">
        <v>0</v>
      </c>
      <c r="CJ310" s="287">
        <v>0</v>
      </c>
      <c r="CK310" s="286">
        <v>7</v>
      </c>
      <c r="CL310" s="287">
        <v>31.47057501236344</v>
      </c>
      <c r="CM310" s="286">
        <v>6</v>
      </c>
      <c r="CN310" s="287">
        <v>26.974778582025806</v>
      </c>
      <c r="CO310" s="286">
        <v>1</v>
      </c>
      <c r="CP310" s="287">
        <v>4.4957964303376343</v>
      </c>
      <c r="CQ310" s="286">
        <v>0</v>
      </c>
      <c r="CR310" s="287">
        <v>0</v>
      </c>
      <c r="CS310" s="286">
        <v>19</v>
      </c>
      <c r="CT310" s="287">
        <v>85.420132176415052</v>
      </c>
      <c r="CU310" s="286">
        <v>13</v>
      </c>
      <c r="CV310" s="287">
        <v>58.445353594389239</v>
      </c>
      <c r="CW310" s="286">
        <v>10</v>
      </c>
      <c r="CX310" s="287">
        <v>44.957964303376343</v>
      </c>
      <c r="CY310" s="286">
        <v>42</v>
      </c>
      <c r="CZ310" s="287">
        <v>188.82345007418064</v>
      </c>
      <c r="DA310" s="286">
        <v>0</v>
      </c>
      <c r="DB310" s="287">
        <v>0</v>
      </c>
      <c r="DC310" s="286">
        <v>11</v>
      </c>
      <c r="DD310" s="288">
        <v>49.453760733713978</v>
      </c>
    </row>
    <row r="311" spans="2:108" s="255" customFormat="1" ht="15" customHeight="1" x14ac:dyDescent="0.2">
      <c r="B311" s="279" t="s">
        <v>42</v>
      </c>
      <c r="C311" s="280">
        <v>0</v>
      </c>
      <c r="D311" s="281">
        <v>0</v>
      </c>
      <c r="E311" s="282">
        <v>0</v>
      </c>
      <c r="F311" s="281">
        <v>0</v>
      </c>
      <c r="G311" s="280">
        <v>2</v>
      </c>
      <c r="H311" s="281">
        <v>20.100502512562816</v>
      </c>
      <c r="I311" s="280">
        <v>0</v>
      </c>
      <c r="J311" s="281">
        <v>0</v>
      </c>
      <c r="K311" s="280">
        <v>0</v>
      </c>
      <c r="L311" s="281">
        <v>0</v>
      </c>
      <c r="M311" s="280">
        <v>0</v>
      </c>
      <c r="N311" s="281">
        <v>0</v>
      </c>
      <c r="O311" s="280">
        <v>2</v>
      </c>
      <c r="P311" s="281">
        <v>20.100502512562816</v>
      </c>
      <c r="Q311" s="280">
        <v>0</v>
      </c>
      <c r="R311" s="281">
        <v>0</v>
      </c>
      <c r="S311" s="280">
        <v>0</v>
      </c>
      <c r="T311" s="281">
        <v>0</v>
      </c>
      <c r="U311" s="280">
        <v>0</v>
      </c>
      <c r="V311" s="281">
        <v>0</v>
      </c>
      <c r="W311" s="280">
        <v>0</v>
      </c>
      <c r="X311" s="281">
        <v>0</v>
      </c>
      <c r="Y311" s="280">
        <v>0</v>
      </c>
      <c r="Z311" s="281">
        <v>0</v>
      </c>
      <c r="AA311" s="280">
        <v>0</v>
      </c>
      <c r="AB311" s="281">
        <v>0</v>
      </c>
      <c r="AC311" s="280">
        <v>0</v>
      </c>
      <c r="AD311" s="281">
        <v>0</v>
      </c>
      <c r="AE311" s="280">
        <v>2</v>
      </c>
      <c r="AF311" s="281">
        <v>20.100502512562816</v>
      </c>
      <c r="AG311" s="280">
        <v>1</v>
      </c>
      <c r="AH311" s="281">
        <v>10.050251256281408</v>
      </c>
      <c r="AI311" s="283">
        <v>0</v>
      </c>
      <c r="AJ311" s="281">
        <v>0</v>
      </c>
      <c r="AK311" s="280">
        <v>2</v>
      </c>
      <c r="AL311" s="281">
        <v>20.100502512562816</v>
      </c>
      <c r="AM311" s="280">
        <v>0</v>
      </c>
      <c r="AN311" s="281">
        <v>0</v>
      </c>
      <c r="AO311" s="280">
        <v>0</v>
      </c>
      <c r="AP311" s="281">
        <v>0</v>
      </c>
      <c r="AQ311" s="280">
        <v>4</v>
      </c>
      <c r="AR311" s="281">
        <v>37.037037037037038</v>
      </c>
      <c r="AS311" s="280">
        <v>1</v>
      </c>
      <c r="AT311" s="281">
        <v>10.050251256281408</v>
      </c>
      <c r="AU311" s="280">
        <v>4</v>
      </c>
      <c r="AV311" s="281">
        <v>40.201005025125632</v>
      </c>
      <c r="AW311" s="280">
        <v>0</v>
      </c>
      <c r="AX311" s="281">
        <v>0</v>
      </c>
      <c r="AY311" s="284">
        <v>1</v>
      </c>
      <c r="AZ311" s="285">
        <v>10.050251256281408</v>
      </c>
      <c r="BA311" s="280">
        <v>0</v>
      </c>
      <c r="BB311" s="281">
        <v>0</v>
      </c>
      <c r="BC311" s="280">
        <v>0</v>
      </c>
      <c r="BD311" s="281">
        <v>0</v>
      </c>
      <c r="BE311" s="280">
        <v>0</v>
      </c>
      <c r="BF311" s="281">
        <v>0</v>
      </c>
      <c r="BG311" s="284">
        <v>6</v>
      </c>
      <c r="BH311" s="281">
        <v>60.301507537688444</v>
      </c>
      <c r="BI311" s="286">
        <v>2</v>
      </c>
      <c r="BJ311" s="281">
        <v>20.100502512562816</v>
      </c>
      <c r="BK311" s="283">
        <v>0</v>
      </c>
      <c r="BL311" s="281">
        <v>0</v>
      </c>
      <c r="BM311" s="283">
        <v>2</v>
      </c>
      <c r="BN311" s="281">
        <v>20.100502512562816</v>
      </c>
      <c r="BO311" s="286">
        <v>0</v>
      </c>
      <c r="BP311" s="281">
        <v>0</v>
      </c>
      <c r="BQ311" s="286">
        <v>0</v>
      </c>
      <c r="BR311" s="287">
        <v>0</v>
      </c>
      <c r="BS311" s="286">
        <v>0</v>
      </c>
      <c r="BT311" s="287">
        <v>0</v>
      </c>
      <c r="BU311" s="286">
        <v>0</v>
      </c>
      <c r="BV311" s="287">
        <v>0</v>
      </c>
      <c r="BW311" s="286">
        <v>0</v>
      </c>
      <c r="BX311" s="287">
        <v>0</v>
      </c>
      <c r="BY311" s="286">
        <v>0</v>
      </c>
      <c r="BZ311" s="287">
        <v>0</v>
      </c>
      <c r="CA311" s="286">
        <v>0</v>
      </c>
      <c r="CB311" s="287">
        <v>0</v>
      </c>
      <c r="CC311" s="286">
        <v>1</v>
      </c>
      <c r="CD311" s="287">
        <v>10.050251256281408</v>
      </c>
      <c r="CE311" s="286">
        <v>0</v>
      </c>
      <c r="CF311" s="287">
        <v>0</v>
      </c>
      <c r="CG311" s="286">
        <v>0</v>
      </c>
      <c r="CH311" s="287">
        <v>0</v>
      </c>
      <c r="CI311" s="286">
        <v>1</v>
      </c>
      <c r="CJ311" s="287">
        <v>30.646644192460926</v>
      </c>
      <c r="CK311" s="286">
        <v>12</v>
      </c>
      <c r="CL311" s="287">
        <v>120.60301507537689</v>
      </c>
      <c r="CM311" s="286">
        <v>2</v>
      </c>
      <c r="CN311" s="287">
        <v>20.100502512562816</v>
      </c>
      <c r="CO311" s="286">
        <v>1</v>
      </c>
      <c r="CP311" s="287">
        <v>10.050251256281408</v>
      </c>
      <c r="CQ311" s="286">
        <v>0</v>
      </c>
      <c r="CR311" s="287">
        <v>0</v>
      </c>
      <c r="CS311" s="286">
        <v>3</v>
      </c>
      <c r="CT311" s="287">
        <v>30.150753768844222</v>
      </c>
      <c r="CU311" s="286">
        <v>0</v>
      </c>
      <c r="CV311" s="287">
        <v>0</v>
      </c>
      <c r="CW311" s="286">
        <v>4</v>
      </c>
      <c r="CX311" s="287">
        <v>40.201005025125632</v>
      </c>
      <c r="CY311" s="286">
        <v>7</v>
      </c>
      <c r="CZ311" s="287">
        <v>70.35175879396985</v>
      </c>
      <c r="DA311" s="286">
        <v>0</v>
      </c>
      <c r="DB311" s="287">
        <v>0</v>
      </c>
      <c r="DC311" s="286">
        <v>5</v>
      </c>
      <c r="DD311" s="288">
        <v>50.251256281407038</v>
      </c>
    </row>
    <row r="312" spans="2:108" s="255" customFormat="1" ht="15" customHeight="1" x14ac:dyDescent="0.2">
      <c r="B312" s="279" t="s">
        <v>43</v>
      </c>
      <c r="C312" s="280">
        <v>0</v>
      </c>
      <c r="D312" s="281">
        <v>0</v>
      </c>
      <c r="E312" s="282">
        <v>0</v>
      </c>
      <c r="F312" s="281">
        <v>0</v>
      </c>
      <c r="G312" s="280">
        <v>0</v>
      </c>
      <c r="H312" s="281">
        <v>0</v>
      </c>
      <c r="I312" s="280">
        <v>0</v>
      </c>
      <c r="J312" s="281">
        <v>0</v>
      </c>
      <c r="K312" s="280">
        <v>0</v>
      </c>
      <c r="L312" s="281">
        <v>0</v>
      </c>
      <c r="M312" s="280">
        <v>1</v>
      </c>
      <c r="N312" s="281">
        <v>7.8064012490241996</v>
      </c>
      <c r="O312" s="280">
        <v>0</v>
      </c>
      <c r="P312" s="281">
        <v>0</v>
      </c>
      <c r="Q312" s="280">
        <v>0</v>
      </c>
      <c r="R312" s="281">
        <v>0</v>
      </c>
      <c r="S312" s="280">
        <v>0</v>
      </c>
      <c r="T312" s="281">
        <v>0</v>
      </c>
      <c r="U312" s="280">
        <v>0</v>
      </c>
      <c r="V312" s="281">
        <v>0</v>
      </c>
      <c r="W312" s="280">
        <v>0</v>
      </c>
      <c r="X312" s="281">
        <v>0</v>
      </c>
      <c r="Y312" s="280">
        <v>0</v>
      </c>
      <c r="Z312" s="281">
        <v>0</v>
      </c>
      <c r="AA312" s="280">
        <v>0</v>
      </c>
      <c r="AB312" s="281">
        <v>0</v>
      </c>
      <c r="AC312" s="280">
        <v>0</v>
      </c>
      <c r="AD312" s="281">
        <v>0</v>
      </c>
      <c r="AE312" s="280">
        <v>2</v>
      </c>
      <c r="AF312" s="281">
        <v>15.612802498048399</v>
      </c>
      <c r="AG312" s="280">
        <v>0</v>
      </c>
      <c r="AH312" s="281">
        <v>0</v>
      </c>
      <c r="AI312" s="283">
        <v>0</v>
      </c>
      <c r="AJ312" s="281">
        <v>0</v>
      </c>
      <c r="AK312" s="280">
        <v>0</v>
      </c>
      <c r="AL312" s="281">
        <v>0</v>
      </c>
      <c r="AM312" s="280">
        <v>0</v>
      </c>
      <c r="AN312" s="281">
        <v>0</v>
      </c>
      <c r="AO312" s="280">
        <v>0</v>
      </c>
      <c r="AP312" s="281">
        <v>0</v>
      </c>
      <c r="AQ312" s="280">
        <v>1</v>
      </c>
      <c r="AR312" s="281">
        <v>15.151515151515152</v>
      </c>
      <c r="AS312" s="280">
        <v>0</v>
      </c>
      <c r="AT312" s="281">
        <v>0</v>
      </c>
      <c r="AU312" s="280">
        <v>2</v>
      </c>
      <c r="AV312" s="281">
        <v>15.612802498048399</v>
      </c>
      <c r="AW312" s="280">
        <v>0</v>
      </c>
      <c r="AX312" s="281">
        <v>0</v>
      </c>
      <c r="AY312" s="280">
        <v>0</v>
      </c>
      <c r="AZ312" s="281">
        <v>0</v>
      </c>
      <c r="BA312" s="280">
        <v>0</v>
      </c>
      <c r="BB312" s="281">
        <v>0</v>
      </c>
      <c r="BC312" s="280">
        <v>0</v>
      </c>
      <c r="BD312" s="281">
        <v>0</v>
      </c>
      <c r="BE312" s="280">
        <v>0</v>
      </c>
      <c r="BF312" s="281">
        <v>0</v>
      </c>
      <c r="BG312" s="284">
        <v>2</v>
      </c>
      <c r="BH312" s="281">
        <v>15.612802498048399</v>
      </c>
      <c r="BI312" s="286">
        <v>3</v>
      </c>
      <c r="BJ312" s="281">
        <v>23.419203747072601</v>
      </c>
      <c r="BK312" s="283">
        <v>0</v>
      </c>
      <c r="BL312" s="281">
        <v>0</v>
      </c>
      <c r="BM312" s="283">
        <v>3</v>
      </c>
      <c r="BN312" s="281">
        <v>23.419203747072601</v>
      </c>
      <c r="BO312" s="286">
        <v>0</v>
      </c>
      <c r="BP312" s="281">
        <v>0</v>
      </c>
      <c r="BQ312" s="286">
        <v>0</v>
      </c>
      <c r="BR312" s="287">
        <v>0</v>
      </c>
      <c r="BS312" s="286">
        <v>0</v>
      </c>
      <c r="BT312" s="287">
        <v>0</v>
      </c>
      <c r="BU312" s="286">
        <v>0</v>
      </c>
      <c r="BV312" s="287">
        <v>0</v>
      </c>
      <c r="BW312" s="286">
        <v>0</v>
      </c>
      <c r="BX312" s="287">
        <v>0</v>
      </c>
      <c r="BY312" s="286">
        <v>0</v>
      </c>
      <c r="BZ312" s="287">
        <v>0</v>
      </c>
      <c r="CA312" s="286">
        <v>1</v>
      </c>
      <c r="CB312" s="287">
        <v>7.8064012490241996</v>
      </c>
      <c r="CC312" s="286">
        <v>0</v>
      </c>
      <c r="CD312" s="287">
        <v>0</v>
      </c>
      <c r="CE312" s="286">
        <v>0</v>
      </c>
      <c r="CF312" s="287">
        <v>0</v>
      </c>
      <c r="CG312" s="286">
        <v>0</v>
      </c>
      <c r="CH312" s="287">
        <v>0</v>
      </c>
      <c r="CI312" s="286">
        <v>0</v>
      </c>
      <c r="CJ312" s="287">
        <v>0</v>
      </c>
      <c r="CK312" s="286">
        <v>17</v>
      </c>
      <c r="CL312" s="287">
        <v>132.70882123341138</v>
      </c>
      <c r="CM312" s="286">
        <v>3</v>
      </c>
      <c r="CN312" s="287">
        <v>23.419203747072601</v>
      </c>
      <c r="CO312" s="286">
        <v>1</v>
      </c>
      <c r="CP312" s="287">
        <v>7.8064012490241996</v>
      </c>
      <c r="CQ312" s="286">
        <v>0</v>
      </c>
      <c r="CR312" s="287">
        <v>0</v>
      </c>
      <c r="CS312" s="286">
        <v>1</v>
      </c>
      <c r="CT312" s="287">
        <v>7.8064012490241996</v>
      </c>
      <c r="CU312" s="286">
        <v>0</v>
      </c>
      <c r="CV312" s="287">
        <v>0</v>
      </c>
      <c r="CW312" s="286">
        <v>0</v>
      </c>
      <c r="CX312" s="287">
        <v>0</v>
      </c>
      <c r="CY312" s="286">
        <v>1</v>
      </c>
      <c r="CZ312" s="287">
        <v>7.8064012490241996</v>
      </c>
      <c r="DA312" s="286">
        <v>0</v>
      </c>
      <c r="DB312" s="287">
        <v>0</v>
      </c>
      <c r="DC312" s="286">
        <v>1</v>
      </c>
      <c r="DD312" s="288">
        <v>7.8064012490241996</v>
      </c>
    </row>
    <row r="313" spans="2:108" s="255" customFormat="1" ht="12.75" x14ac:dyDescent="0.2">
      <c r="B313" s="279" t="s">
        <v>44</v>
      </c>
      <c r="C313" s="280">
        <v>0</v>
      </c>
      <c r="D313" s="281">
        <v>0</v>
      </c>
      <c r="E313" s="282">
        <v>0</v>
      </c>
      <c r="F313" s="281">
        <v>0</v>
      </c>
      <c r="G313" s="280">
        <v>1</v>
      </c>
      <c r="H313" s="281">
        <v>15.873015873015873</v>
      </c>
      <c r="I313" s="280">
        <v>0</v>
      </c>
      <c r="J313" s="281">
        <v>0</v>
      </c>
      <c r="K313" s="280">
        <v>0</v>
      </c>
      <c r="L313" s="281">
        <v>0</v>
      </c>
      <c r="M313" s="280">
        <v>0</v>
      </c>
      <c r="N313" s="281">
        <v>0</v>
      </c>
      <c r="O313" s="280">
        <v>0</v>
      </c>
      <c r="P313" s="281">
        <v>0</v>
      </c>
      <c r="Q313" s="280">
        <v>0</v>
      </c>
      <c r="R313" s="281">
        <v>0</v>
      </c>
      <c r="S313" s="280">
        <v>0</v>
      </c>
      <c r="T313" s="281">
        <v>0</v>
      </c>
      <c r="U313" s="280">
        <v>0</v>
      </c>
      <c r="V313" s="281">
        <v>0</v>
      </c>
      <c r="W313" s="280">
        <v>0</v>
      </c>
      <c r="X313" s="281">
        <v>0</v>
      </c>
      <c r="Y313" s="280">
        <v>0</v>
      </c>
      <c r="Z313" s="281">
        <v>0</v>
      </c>
      <c r="AA313" s="280">
        <v>0</v>
      </c>
      <c r="AB313" s="281">
        <v>0</v>
      </c>
      <c r="AC313" s="280">
        <v>0</v>
      </c>
      <c r="AD313" s="281">
        <v>0</v>
      </c>
      <c r="AE313" s="280">
        <v>1</v>
      </c>
      <c r="AF313" s="281">
        <v>15.873015873015873</v>
      </c>
      <c r="AG313" s="280">
        <v>0</v>
      </c>
      <c r="AH313" s="281">
        <v>0</v>
      </c>
      <c r="AI313" s="283">
        <v>0</v>
      </c>
      <c r="AJ313" s="281">
        <v>0</v>
      </c>
      <c r="AK313" s="280">
        <v>0</v>
      </c>
      <c r="AL313" s="281">
        <v>0</v>
      </c>
      <c r="AM313" s="280">
        <v>1</v>
      </c>
      <c r="AN313" s="281">
        <v>16.949152542372882</v>
      </c>
      <c r="AO313" s="280">
        <v>1</v>
      </c>
      <c r="AP313" s="281">
        <v>15.625</v>
      </c>
      <c r="AQ313" s="280">
        <v>1</v>
      </c>
      <c r="AR313" s="281">
        <v>16.949152542372882</v>
      </c>
      <c r="AS313" s="280">
        <v>9</v>
      </c>
      <c r="AT313" s="281">
        <v>142.85714285714286</v>
      </c>
      <c r="AU313" s="280">
        <v>1</v>
      </c>
      <c r="AV313" s="281">
        <v>15.873015873015873</v>
      </c>
      <c r="AW313" s="280">
        <v>1</v>
      </c>
      <c r="AX313" s="281">
        <v>15.873015873015873</v>
      </c>
      <c r="AY313" s="280">
        <v>0</v>
      </c>
      <c r="AZ313" s="281">
        <v>0</v>
      </c>
      <c r="BA313" s="280">
        <v>0</v>
      </c>
      <c r="BB313" s="281">
        <v>0</v>
      </c>
      <c r="BC313" s="280">
        <v>0</v>
      </c>
      <c r="BD313" s="281">
        <v>0</v>
      </c>
      <c r="BE313" s="280">
        <v>0</v>
      </c>
      <c r="BF313" s="281">
        <v>0</v>
      </c>
      <c r="BG313" s="280">
        <v>11</v>
      </c>
      <c r="BH313" s="281">
        <v>174.60317460317461</v>
      </c>
      <c r="BI313" s="286">
        <v>1</v>
      </c>
      <c r="BJ313" s="281">
        <v>15.873015873015873</v>
      </c>
      <c r="BK313" s="283">
        <v>0</v>
      </c>
      <c r="BL313" s="281">
        <v>0</v>
      </c>
      <c r="BM313" s="283">
        <v>1</v>
      </c>
      <c r="BN313" s="281">
        <v>15.873015873015873</v>
      </c>
      <c r="BO313" s="286">
        <v>0</v>
      </c>
      <c r="BP313" s="281">
        <v>0</v>
      </c>
      <c r="BQ313" s="286">
        <v>0</v>
      </c>
      <c r="BR313" s="287">
        <v>0</v>
      </c>
      <c r="BS313" s="286">
        <v>0</v>
      </c>
      <c r="BT313" s="287">
        <v>0</v>
      </c>
      <c r="BU313" s="286">
        <v>0</v>
      </c>
      <c r="BV313" s="287">
        <v>0</v>
      </c>
      <c r="BW313" s="286">
        <v>4</v>
      </c>
      <c r="BX313" s="287">
        <v>95.30617107457708</v>
      </c>
      <c r="BY313" s="286">
        <v>0</v>
      </c>
      <c r="BZ313" s="287">
        <v>0</v>
      </c>
      <c r="CA313" s="286">
        <v>0</v>
      </c>
      <c r="CB313" s="287">
        <v>0</v>
      </c>
      <c r="CC313" s="286">
        <v>0</v>
      </c>
      <c r="CD313" s="287">
        <v>0</v>
      </c>
      <c r="CE313" s="286">
        <v>1</v>
      </c>
      <c r="CF313" s="287">
        <v>15.873015873015873</v>
      </c>
      <c r="CG313" s="286">
        <v>0</v>
      </c>
      <c r="CH313" s="287">
        <v>0</v>
      </c>
      <c r="CI313" s="286">
        <v>0</v>
      </c>
      <c r="CJ313" s="287">
        <v>0</v>
      </c>
      <c r="CK313" s="286">
        <v>3</v>
      </c>
      <c r="CL313" s="287">
        <v>47.61904761904762</v>
      </c>
      <c r="CM313" s="286">
        <v>1</v>
      </c>
      <c r="CN313" s="287">
        <v>15.873015873015873</v>
      </c>
      <c r="CO313" s="286">
        <v>0</v>
      </c>
      <c r="CP313" s="287">
        <v>0</v>
      </c>
      <c r="CQ313" s="286">
        <v>0</v>
      </c>
      <c r="CR313" s="287">
        <v>0</v>
      </c>
      <c r="CS313" s="286">
        <v>4</v>
      </c>
      <c r="CT313" s="287">
        <v>63.492063492063494</v>
      </c>
      <c r="CU313" s="286">
        <v>0</v>
      </c>
      <c r="CV313" s="287">
        <v>0</v>
      </c>
      <c r="CW313" s="286">
        <v>2</v>
      </c>
      <c r="CX313" s="287">
        <v>31.746031746031747</v>
      </c>
      <c r="CY313" s="286">
        <v>6</v>
      </c>
      <c r="CZ313" s="287">
        <v>95.238095238095241</v>
      </c>
      <c r="DA313" s="286">
        <v>5</v>
      </c>
      <c r="DB313" s="287">
        <v>79.365079365079367</v>
      </c>
      <c r="DC313" s="286">
        <v>5</v>
      </c>
      <c r="DD313" s="288">
        <v>79.365079365079367</v>
      </c>
    </row>
    <row r="314" spans="2:108" s="255" customFormat="1" ht="12.75" x14ac:dyDescent="0.2">
      <c r="B314" s="279" t="s">
        <v>45</v>
      </c>
      <c r="C314" s="280">
        <v>0</v>
      </c>
      <c r="D314" s="281">
        <v>0</v>
      </c>
      <c r="E314" s="282">
        <v>0</v>
      </c>
      <c r="F314" s="281">
        <v>0</v>
      </c>
      <c r="G314" s="280">
        <v>57</v>
      </c>
      <c r="H314" s="281">
        <v>271.48028195846825</v>
      </c>
      <c r="I314" s="280">
        <v>1</v>
      </c>
      <c r="J314" s="281">
        <v>4.7628119641836539</v>
      </c>
      <c r="K314" s="280">
        <v>0</v>
      </c>
      <c r="L314" s="281">
        <v>0</v>
      </c>
      <c r="M314" s="280">
        <v>1</v>
      </c>
      <c r="N314" s="281">
        <v>4.7628119641836539</v>
      </c>
      <c r="O314" s="280">
        <v>0</v>
      </c>
      <c r="P314" s="281">
        <v>0</v>
      </c>
      <c r="Q314" s="280">
        <v>0</v>
      </c>
      <c r="R314" s="281">
        <v>0</v>
      </c>
      <c r="S314" s="280">
        <v>0</v>
      </c>
      <c r="T314" s="281">
        <v>0</v>
      </c>
      <c r="U314" s="280">
        <v>0</v>
      </c>
      <c r="V314" s="281">
        <v>0</v>
      </c>
      <c r="W314" s="280">
        <v>0</v>
      </c>
      <c r="X314" s="281">
        <v>0</v>
      </c>
      <c r="Y314" s="280">
        <v>0</v>
      </c>
      <c r="Z314" s="281">
        <v>0</v>
      </c>
      <c r="AA314" s="280">
        <v>0</v>
      </c>
      <c r="AB314" s="281">
        <v>0</v>
      </c>
      <c r="AC314" s="280">
        <v>0</v>
      </c>
      <c r="AD314" s="281">
        <v>0</v>
      </c>
      <c r="AE314" s="280">
        <v>1</v>
      </c>
      <c r="AF314" s="281">
        <v>4.7628119641836539</v>
      </c>
      <c r="AG314" s="280">
        <v>0</v>
      </c>
      <c r="AH314" s="281">
        <v>0</v>
      </c>
      <c r="AI314" s="283">
        <v>0</v>
      </c>
      <c r="AJ314" s="281">
        <v>0</v>
      </c>
      <c r="AK314" s="280">
        <v>0</v>
      </c>
      <c r="AL314" s="281">
        <v>0</v>
      </c>
      <c r="AM314" s="280">
        <v>0</v>
      </c>
      <c r="AN314" s="281">
        <v>0</v>
      </c>
      <c r="AO314" s="280">
        <v>0</v>
      </c>
      <c r="AP314" s="281">
        <v>0</v>
      </c>
      <c r="AQ314" s="280">
        <v>6</v>
      </c>
      <c r="AR314" s="281">
        <v>20</v>
      </c>
      <c r="AS314" s="280">
        <v>8</v>
      </c>
      <c r="AT314" s="281">
        <v>38.102495713469231</v>
      </c>
      <c r="AU314" s="280">
        <v>23</v>
      </c>
      <c r="AV314" s="281">
        <v>109.54467517622405</v>
      </c>
      <c r="AW314" s="280">
        <v>0</v>
      </c>
      <c r="AX314" s="281">
        <v>0</v>
      </c>
      <c r="AY314" s="284">
        <v>2</v>
      </c>
      <c r="AZ314" s="285">
        <v>9.5256239283673079</v>
      </c>
      <c r="BA314" s="284">
        <v>1</v>
      </c>
      <c r="BB314" s="285">
        <v>4.7628119641836539</v>
      </c>
      <c r="BC314" s="284">
        <v>1</v>
      </c>
      <c r="BD314" s="285">
        <v>4.7628119641836539</v>
      </c>
      <c r="BE314" s="280">
        <v>0</v>
      </c>
      <c r="BF314" s="281">
        <v>0</v>
      </c>
      <c r="BG314" s="284">
        <v>35</v>
      </c>
      <c r="BH314" s="281">
        <v>166.6984187464279</v>
      </c>
      <c r="BI314" s="286">
        <v>8</v>
      </c>
      <c r="BJ314" s="281">
        <v>38.102495713469231</v>
      </c>
      <c r="BK314" s="283">
        <v>0</v>
      </c>
      <c r="BL314" s="281">
        <v>0</v>
      </c>
      <c r="BM314" s="283">
        <v>8</v>
      </c>
      <c r="BN314" s="281">
        <v>38.102495713469231</v>
      </c>
      <c r="BO314" s="286">
        <v>5</v>
      </c>
      <c r="BP314" s="281">
        <v>238.14131263097732</v>
      </c>
      <c r="BQ314" s="286">
        <v>0</v>
      </c>
      <c r="BR314" s="287">
        <v>0</v>
      </c>
      <c r="BS314" s="286">
        <v>1</v>
      </c>
      <c r="BT314" s="287">
        <v>4.7628119641836539</v>
      </c>
      <c r="BU314" s="286">
        <v>6</v>
      </c>
      <c r="BV314" s="287">
        <v>28.576871785101922</v>
      </c>
      <c r="BW314" s="286">
        <v>86</v>
      </c>
      <c r="BX314" s="287">
        <v>567.20749241524868</v>
      </c>
      <c r="BY314" s="286">
        <v>0</v>
      </c>
      <c r="BZ314" s="287">
        <v>0</v>
      </c>
      <c r="CA314" s="286">
        <v>0</v>
      </c>
      <c r="CB314" s="287">
        <v>0</v>
      </c>
      <c r="CC314" s="286">
        <v>29</v>
      </c>
      <c r="CD314" s="287">
        <v>138.12154696132595</v>
      </c>
      <c r="CE314" s="286">
        <v>0</v>
      </c>
      <c r="CF314" s="287">
        <v>0</v>
      </c>
      <c r="CG314" s="286">
        <v>1</v>
      </c>
      <c r="CH314" s="287">
        <v>3.3333333333333335</v>
      </c>
      <c r="CI314" s="286">
        <v>0</v>
      </c>
      <c r="CJ314" s="287">
        <v>0</v>
      </c>
      <c r="CK314" s="286">
        <v>23</v>
      </c>
      <c r="CL314" s="287">
        <v>109.54467517622405</v>
      </c>
      <c r="CM314" s="286">
        <v>13</v>
      </c>
      <c r="CN314" s="287">
        <v>61.916555534387506</v>
      </c>
      <c r="CO314" s="286">
        <v>1</v>
      </c>
      <c r="CP314" s="287">
        <v>4.7628119641836539</v>
      </c>
      <c r="CQ314" s="286">
        <v>5</v>
      </c>
      <c r="CR314" s="287">
        <v>23.814059820918271</v>
      </c>
      <c r="CS314" s="286">
        <v>21</v>
      </c>
      <c r="CT314" s="287">
        <v>100.01905124785674</v>
      </c>
      <c r="CU314" s="286">
        <v>1</v>
      </c>
      <c r="CV314" s="287">
        <v>4.7628119641836539</v>
      </c>
      <c r="CW314" s="286">
        <v>16</v>
      </c>
      <c r="CX314" s="287">
        <v>76.204991426938463</v>
      </c>
      <c r="CY314" s="286">
        <v>43</v>
      </c>
      <c r="CZ314" s="287">
        <v>204.80091445989711</v>
      </c>
      <c r="DA314" s="286">
        <v>7</v>
      </c>
      <c r="DB314" s="287">
        <v>33.339683749285577</v>
      </c>
      <c r="DC314" s="286">
        <v>15</v>
      </c>
      <c r="DD314" s="288">
        <v>71.442179462754808</v>
      </c>
    </row>
    <row r="315" spans="2:108" s="255" customFormat="1" ht="15" customHeight="1" x14ac:dyDescent="0.2">
      <c r="B315" s="279" t="s">
        <v>152</v>
      </c>
      <c r="C315" s="280">
        <v>0</v>
      </c>
      <c r="D315" s="281">
        <v>0</v>
      </c>
      <c r="E315" s="282">
        <v>0</v>
      </c>
      <c r="F315" s="281">
        <v>0</v>
      </c>
      <c r="G315" s="280">
        <v>8</v>
      </c>
      <c r="H315" s="281">
        <v>128.49341471249599</v>
      </c>
      <c r="I315" s="280">
        <v>0</v>
      </c>
      <c r="J315" s="281">
        <v>0</v>
      </c>
      <c r="K315" s="280">
        <v>0</v>
      </c>
      <c r="L315" s="281">
        <v>0</v>
      </c>
      <c r="M315" s="280">
        <v>4</v>
      </c>
      <c r="N315" s="281">
        <v>64.246707356247995</v>
      </c>
      <c r="O315" s="280">
        <v>3</v>
      </c>
      <c r="P315" s="281">
        <v>48.185030517185993</v>
      </c>
      <c r="Q315" s="280">
        <v>0</v>
      </c>
      <c r="R315" s="281">
        <v>0</v>
      </c>
      <c r="S315" s="280">
        <v>0</v>
      </c>
      <c r="T315" s="281">
        <v>0</v>
      </c>
      <c r="U315" s="280">
        <v>0</v>
      </c>
      <c r="V315" s="281">
        <v>0</v>
      </c>
      <c r="W315" s="280">
        <v>0</v>
      </c>
      <c r="X315" s="281">
        <v>0</v>
      </c>
      <c r="Y315" s="280">
        <v>0</v>
      </c>
      <c r="Z315" s="281">
        <v>0</v>
      </c>
      <c r="AA315" s="280">
        <v>0</v>
      </c>
      <c r="AB315" s="281">
        <v>0</v>
      </c>
      <c r="AC315" s="280">
        <v>0</v>
      </c>
      <c r="AD315" s="281">
        <v>0</v>
      </c>
      <c r="AE315" s="280">
        <v>0</v>
      </c>
      <c r="AF315" s="281">
        <v>0</v>
      </c>
      <c r="AG315" s="280">
        <v>0</v>
      </c>
      <c r="AH315" s="281">
        <v>0</v>
      </c>
      <c r="AI315" s="283">
        <v>0</v>
      </c>
      <c r="AJ315" s="281">
        <v>0</v>
      </c>
      <c r="AK315" s="280">
        <v>1</v>
      </c>
      <c r="AL315" s="281">
        <v>16.061676839061999</v>
      </c>
      <c r="AM315" s="280">
        <v>0</v>
      </c>
      <c r="AN315" s="281">
        <v>0</v>
      </c>
      <c r="AO315" s="280">
        <v>0</v>
      </c>
      <c r="AP315" s="281">
        <v>0</v>
      </c>
      <c r="AQ315" s="280">
        <v>0</v>
      </c>
      <c r="AR315" s="281">
        <v>0</v>
      </c>
      <c r="AS315" s="280">
        <v>2</v>
      </c>
      <c r="AT315" s="281">
        <v>32.123353678123998</v>
      </c>
      <c r="AU315" s="280">
        <v>4</v>
      </c>
      <c r="AV315" s="281">
        <v>64.246707356247995</v>
      </c>
      <c r="AW315" s="280">
        <v>0</v>
      </c>
      <c r="AX315" s="281">
        <v>0</v>
      </c>
      <c r="AY315" s="284">
        <v>4</v>
      </c>
      <c r="AZ315" s="285">
        <v>64.246707356247995</v>
      </c>
      <c r="BA315" s="280">
        <v>0</v>
      </c>
      <c r="BB315" s="281">
        <v>0</v>
      </c>
      <c r="BC315" s="280">
        <v>0</v>
      </c>
      <c r="BD315" s="281">
        <v>0</v>
      </c>
      <c r="BE315" s="280">
        <v>0</v>
      </c>
      <c r="BF315" s="281">
        <v>0</v>
      </c>
      <c r="BG315" s="284">
        <v>10</v>
      </c>
      <c r="BH315" s="281">
        <v>160.61676839062</v>
      </c>
      <c r="BI315" s="286">
        <v>6</v>
      </c>
      <c r="BJ315" s="281">
        <v>96.370061034371986</v>
      </c>
      <c r="BK315" s="283">
        <v>0</v>
      </c>
      <c r="BL315" s="281">
        <v>0</v>
      </c>
      <c r="BM315" s="283">
        <v>6</v>
      </c>
      <c r="BN315" s="281">
        <v>96.370061034371986</v>
      </c>
      <c r="BO315" s="286">
        <v>0</v>
      </c>
      <c r="BP315" s="281">
        <v>0</v>
      </c>
      <c r="BQ315" s="286">
        <v>0</v>
      </c>
      <c r="BR315" s="287">
        <v>0</v>
      </c>
      <c r="BS315" s="286">
        <v>0</v>
      </c>
      <c r="BT315" s="287">
        <v>0</v>
      </c>
      <c r="BU315" s="286">
        <v>0</v>
      </c>
      <c r="BV315" s="287">
        <v>0</v>
      </c>
      <c r="BW315" s="286">
        <v>0</v>
      </c>
      <c r="BX315" s="287">
        <v>0</v>
      </c>
      <c r="BY315" s="286">
        <v>0</v>
      </c>
      <c r="BZ315" s="287">
        <v>0</v>
      </c>
      <c r="CA315" s="286">
        <v>1</v>
      </c>
      <c r="CB315" s="287">
        <v>16.061676839061999</v>
      </c>
      <c r="CC315" s="286">
        <v>22</v>
      </c>
      <c r="CD315" s="287">
        <v>353.35689045936397</v>
      </c>
      <c r="CE315" s="286">
        <v>0</v>
      </c>
      <c r="CF315" s="287">
        <v>0</v>
      </c>
      <c r="CG315" s="286">
        <v>1</v>
      </c>
      <c r="CH315" s="287">
        <v>11.235955056179774</v>
      </c>
      <c r="CI315" s="286">
        <v>1</v>
      </c>
      <c r="CJ315" s="287">
        <v>44.782803403493055</v>
      </c>
      <c r="CK315" s="286">
        <v>27</v>
      </c>
      <c r="CL315" s="287">
        <v>433.66527465467391</v>
      </c>
      <c r="CM315" s="286">
        <v>1</v>
      </c>
      <c r="CN315" s="287">
        <v>16.061676839061999</v>
      </c>
      <c r="CO315" s="286">
        <v>0</v>
      </c>
      <c r="CP315" s="287">
        <v>0</v>
      </c>
      <c r="CQ315" s="286">
        <v>0</v>
      </c>
      <c r="CR315" s="287">
        <v>0</v>
      </c>
      <c r="CS315" s="286">
        <v>13</v>
      </c>
      <c r="CT315" s="287">
        <v>208.80179890780596</v>
      </c>
      <c r="CU315" s="286">
        <v>2</v>
      </c>
      <c r="CV315" s="287">
        <v>32.123353678123998</v>
      </c>
      <c r="CW315" s="286">
        <v>6</v>
      </c>
      <c r="CX315" s="287">
        <v>96.370061034371986</v>
      </c>
      <c r="CY315" s="286">
        <v>21</v>
      </c>
      <c r="CZ315" s="287">
        <v>337.29521362030198</v>
      </c>
      <c r="DA315" s="286">
        <v>0</v>
      </c>
      <c r="DB315" s="287">
        <v>0</v>
      </c>
      <c r="DC315" s="286">
        <v>5</v>
      </c>
      <c r="DD315" s="288">
        <v>80.308384195309998</v>
      </c>
    </row>
    <row r="316" spans="2:108" s="255" customFormat="1" ht="15" customHeight="1" x14ac:dyDescent="0.2">
      <c r="B316" s="279" t="s">
        <v>153</v>
      </c>
      <c r="C316" s="280">
        <v>0</v>
      </c>
      <c r="D316" s="281">
        <v>0</v>
      </c>
      <c r="E316" s="282">
        <v>0</v>
      </c>
      <c r="F316" s="281">
        <v>0</v>
      </c>
      <c r="G316" s="280">
        <v>1</v>
      </c>
      <c r="H316" s="281">
        <v>29.976019184652277</v>
      </c>
      <c r="I316" s="280">
        <v>0</v>
      </c>
      <c r="J316" s="281">
        <v>0</v>
      </c>
      <c r="K316" s="280">
        <v>0</v>
      </c>
      <c r="L316" s="281">
        <v>0</v>
      </c>
      <c r="M316" s="280">
        <v>3</v>
      </c>
      <c r="N316" s="281">
        <v>89.928057553956833</v>
      </c>
      <c r="O316" s="280">
        <v>0</v>
      </c>
      <c r="P316" s="281">
        <v>0</v>
      </c>
      <c r="Q316" s="280">
        <v>0</v>
      </c>
      <c r="R316" s="281">
        <v>0</v>
      </c>
      <c r="S316" s="280">
        <v>0</v>
      </c>
      <c r="T316" s="281">
        <v>0</v>
      </c>
      <c r="U316" s="280">
        <v>0</v>
      </c>
      <c r="V316" s="281">
        <v>0</v>
      </c>
      <c r="W316" s="280">
        <v>0</v>
      </c>
      <c r="X316" s="281">
        <v>0</v>
      </c>
      <c r="Y316" s="280">
        <v>0</v>
      </c>
      <c r="Z316" s="281">
        <v>0</v>
      </c>
      <c r="AA316" s="280">
        <v>0</v>
      </c>
      <c r="AB316" s="281">
        <v>0</v>
      </c>
      <c r="AC316" s="280">
        <v>0</v>
      </c>
      <c r="AD316" s="281">
        <v>0</v>
      </c>
      <c r="AE316" s="280">
        <v>1</v>
      </c>
      <c r="AF316" s="281">
        <v>29.976019184652277</v>
      </c>
      <c r="AG316" s="280">
        <v>0</v>
      </c>
      <c r="AH316" s="281">
        <v>0</v>
      </c>
      <c r="AI316" s="283">
        <v>0</v>
      </c>
      <c r="AJ316" s="281">
        <v>0</v>
      </c>
      <c r="AK316" s="280">
        <v>1</v>
      </c>
      <c r="AL316" s="281">
        <v>29.976019184652277</v>
      </c>
      <c r="AM316" s="280">
        <v>0</v>
      </c>
      <c r="AN316" s="281">
        <v>0</v>
      </c>
      <c r="AO316" s="280">
        <v>0</v>
      </c>
      <c r="AP316" s="281">
        <v>0</v>
      </c>
      <c r="AQ316" s="280">
        <v>1</v>
      </c>
      <c r="AR316" s="281">
        <v>24.390243902439025</v>
      </c>
      <c r="AS316" s="280">
        <v>1</v>
      </c>
      <c r="AT316" s="281">
        <v>29.976019184652277</v>
      </c>
      <c r="AU316" s="280">
        <v>0</v>
      </c>
      <c r="AV316" s="281">
        <v>0</v>
      </c>
      <c r="AW316" s="280">
        <v>0</v>
      </c>
      <c r="AX316" s="281">
        <v>0</v>
      </c>
      <c r="AY316" s="280">
        <v>3</v>
      </c>
      <c r="AZ316" s="281">
        <v>89.928057553956833</v>
      </c>
      <c r="BA316" s="280">
        <v>0</v>
      </c>
      <c r="BB316" s="281">
        <v>0</v>
      </c>
      <c r="BC316" s="280">
        <v>0</v>
      </c>
      <c r="BD316" s="281">
        <v>0</v>
      </c>
      <c r="BE316" s="280">
        <v>0</v>
      </c>
      <c r="BF316" s="281">
        <v>0</v>
      </c>
      <c r="BG316" s="280">
        <v>4</v>
      </c>
      <c r="BH316" s="281">
        <v>119.90407673860911</v>
      </c>
      <c r="BI316" s="286">
        <v>1</v>
      </c>
      <c r="BJ316" s="281">
        <v>29.976019184652277</v>
      </c>
      <c r="BK316" s="283">
        <v>0</v>
      </c>
      <c r="BL316" s="281">
        <v>0</v>
      </c>
      <c r="BM316" s="283">
        <v>1</v>
      </c>
      <c r="BN316" s="281">
        <v>29.976019184652277</v>
      </c>
      <c r="BO316" s="286">
        <v>0</v>
      </c>
      <c r="BP316" s="281">
        <v>0</v>
      </c>
      <c r="BQ316" s="286">
        <v>0</v>
      </c>
      <c r="BR316" s="287">
        <v>0</v>
      </c>
      <c r="BS316" s="286">
        <v>0</v>
      </c>
      <c r="BT316" s="287">
        <v>0</v>
      </c>
      <c r="BU316" s="286">
        <v>0</v>
      </c>
      <c r="BV316" s="287">
        <v>0</v>
      </c>
      <c r="BW316" s="286">
        <v>0</v>
      </c>
      <c r="BX316" s="287">
        <v>0</v>
      </c>
      <c r="BY316" s="286">
        <v>0</v>
      </c>
      <c r="BZ316" s="287">
        <v>0</v>
      </c>
      <c r="CA316" s="286">
        <v>0</v>
      </c>
      <c r="CB316" s="287">
        <v>0</v>
      </c>
      <c r="CC316" s="286">
        <v>0</v>
      </c>
      <c r="CD316" s="287">
        <v>0</v>
      </c>
      <c r="CE316" s="286">
        <v>0</v>
      </c>
      <c r="CF316" s="287">
        <v>0</v>
      </c>
      <c r="CG316" s="286">
        <v>0</v>
      </c>
      <c r="CH316" s="287">
        <v>0</v>
      </c>
      <c r="CI316" s="286">
        <v>0</v>
      </c>
      <c r="CJ316" s="287">
        <v>0</v>
      </c>
      <c r="CK316" s="286">
        <v>10</v>
      </c>
      <c r="CL316" s="287">
        <v>299.76019184652279</v>
      </c>
      <c r="CM316" s="286">
        <v>0</v>
      </c>
      <c r="CN316" s="287">
        <v>0</v>
      </c>
      <c r="CO316" s="286">
        <v>0</v>
      </c>
      <c r="CP316" s="287">
        <v>0</v>
      </c>
      <c r="CQ316" s="286">
        <v>0</v>
      </c>
      <c r="CR316" s="287">
        <v>0</v>
      </c>
      <c r="CS316" s="286">
        <v>2</v>
      </c>
      <c r="CT316" s="287">
        <v>59.952038369304553</v>
      </c>
      <c r="CU316" s="286">
        <v>0</v>
      </c>
      <c r="CV316" s="287">
        <v>0</v>
      </c>
      <c r="CW316" s="286">
        <v>3</v>
      </c>
      <c r="CX316" s="287">
        <v>89.928057553956833</v>
      </c>
      <c r="CY316" s="286">
        <v>5</v>
      </c>
      <c r="CZ316" s="287">
        <v>149.88009592326139</v>
      </c>
      <c r="DA316" s="286">
        <v>0</v>
      </c>
      <c r="DB316" s="287">
        <v>0</v>
      </c>
      <c r="DC316" s="286">
        <v>2</v>
      </c>
      <c r="DD316" s="288">
        <v>59.952038369304553</v>
      </c>
    </row>
    <row r="317" spans="2:108" s="255" customFormat="1" ht="15" customHeight="1" x14ac:dyDescent="0.2">
      <c r="B317" s="279" t="s">
        <v>154</v>
      </c>
      <c r="C317" s="280">
        <v>0</v>
      </c>
      <c r="D317" s="281">
        <v>0</v>
      </c>
      <c r="E317" s="282">
        <v>0</v>
      </c>
      <c r="F317" s="281">
        <v>0</v>
      </c>
      <c r="G317" s="280">
        <v>37</v>
      </c>
      <c r="H317" s="281">
        <v>139.13959085439228</v>
      </c>
      <c r="I317" s="280">
        <v>1</v>
      </c>
      <c r="J317" s="281">
        <v>3.7605294825511435</v>
      </c>
      <c r="K317" s="280">
        <v>0</v>
      </c>
      <c r="L317" s="281">
        <v>0</v>
      </c>
      <c r="M317" s="280">
        <v>1</v>
      </c>
      <c r="N317" s="281">
        <v>3.7605294825511435</v>
      </c>
      <c r="O317" s="280">
        <v>0</v>
      </c>
      <c r="P317" s="281">
        <v>0</v>
      </c>
      <c r="Q317" s="280">
        <v>0</v>
      </c>
      <c r="R317" s="281">
        <v>0</v>
      </c>
      <c r="S317" s="280">
        <v>0</v>
      </c>
      <c r="T317" s="281">
        <v>0</v>
      </c>
      <c r="U317" s="280">
        <v>0</v>
      </c>
      <c r="V317" s="281">
        <v>0</v>
      </c>
      <c r="W317" s="280">
        <v>0</v>
      </c>
      <c r="X317" s="281">
        <v>0</v>
      </c>
      <c r="Y317" s="280">
        <v>0</v>
      </c>
      <c r="Z317" s="281">
        <v>0</v>
      </c>
      <c r="AA317" s="280">
        <v>0</v>
      </c>
      <c r="AB317" s="281">
        <v>0</v>
      </c>
      <c r="AC317" s="280">
        <v>0</v>
      </c>
      <c r="AD317" s="281">
        <v>0</v>
      </c>
      <c r="AE317" s="280">
        <v>2</v>
      </c>
      <c r="AF317" s="281">
        <v>7.521058965102287</v>
      </c>
      <c r="AG317" s="280">
        <v>0</v>
      </c>
      <c r="AH317" s="281">
        <v>0</v>
      </c>
      <c r="AI317" s="283">
        <v>0</v>
      </c>
      <c r="AJ317" s="281">
        <v>0</v>
      </c>
      <c r="AK317" s="280">
        <v>1</v>
      </c>
      <c r="AL317" s="281">
        <v>3.7605294825511435</v>
      </c>
      <c r="AM317" s="280">
        <v>0</v>
      </c>
      <c r="AN317" s="281">
        <v>0</v>
      </c>
      <c r="AO317" s="280">
        <v>0</v>
      </c>
      <c r="AP317" s="281">
        <v>0</v>
      </c>
      <c r="AQ317" s="280">
        <v>6</v>
      </c>
      <c r="AR317" s="281">
        <v>20.066889632107024</v>
      </c>
      <c r="AS317" s="280">
        <v>5</v>
      </c>
      <c r="AT317" s="281">
        <v>18.802647412755718</v>
      </c>
      <c r="AU317" s="280">
        <v>19</v>
      </c>
      <c r="AV317" s="281">
        <v>71.450060168471722</v>
      </c>
      <c r="AW317" s="280">
        <v>0</v>
      </c>
      <c r="AX317" s="281">
        <v>0</v>
      </c>
      <c r="AY317" s="284">
        <v>5</v>
      </c>
      <c r="AZ317" s="285">
        <v>18.802647412755718</v>
      </c>
      <c r="BA317" s="280">
        <v>0</v>
      </c>
      <c r="BB317" s="281">
        <v>0</v>
      </c>
      <c r="BC317" s="280">
        <v>0</v>
      </c>
      <c r="BD317" s="281">
        <v>0</v>
      </c>
      <c r="BE317" s="280">
        <v>0</v>
      </c>
      <c r="BF317" s="281">
        <v>0</v>
      </c>
      <c r="BG317" s="284">
        <v>29</v>
      </c>
      <c r="BH317" s="281">
        <v>109.05535499398314</v>
      </c>
      <c r="BI317" s="286">
        <v>2</v>
      </c>
      <c r="BJ317" s="281">
        <v>7.521058965102287</v>
      </c>
      <c r="BK317" s="283">
        <v>0</v>
      </c>
      <c r="BL317" s="281">
        <v>0</v>
      </c>
      <c r="BM317" s="283">
        <v>2</v>
      </c>
      <c r="BN317" s="281">
        <v>7.521058965102287</v>
      </c>
      <c r="BO317" s="286">
        <v>0</v>
      </c>
      <c r="BP317" s="281">
        <v>0</v>
      </c>
      <c r="BQ317" s="286">
        <v>0</v>
      </c>
      <c r="BR317" s="287">
        <v>0</v>
      </c>
      <c r="BS317" s="286">
        <v>0</v>
      </c>
      <c r="BT317" s="287">
        <v>0</v>
      </c>
      <c r="BU317" s="286">
        <v>0</v>
      </c>
      <c r="BV317" s="287">
        <v>0</v>
      </c>
      <c r="BW317" s="286">
        <v>2</v>
      </c>
      <c r="BX317" s="287">
        <v>15.962965919067763</v>
      </c>
      <c r="BY317" s="286">
        <v>0</v>
      </c>
      <c r="BZ317" s="287">
        <v>0</v>
      </c>
      <c r="CA317" s="286">
        <v>0</v>
      </c>
      <c r="CB317" s="287">
        <v>0</v>
      </c>
      <c r="CC317" s="286">
        <v>2</v>
      </c>
      <c r="CD317" s="287">
        <v>7.521058965102287</v>
      </c>
      <c r="CE317" s="286">
        <v>1</v>
      </c>
      <c r="CF317" s="287">
        <v>3.7605294825511435</v>
      </c>
      <c r="CG317" s="286">
        <v>2</v>
      </c>
      <c r="CH317" s="287">
        <v>6.6889632107023411</v>
      </c>
      <c r="CI317" s="286">
        <v>1</v>
      </c>
      <c r="CJ317" s="287">
        <v>10.908694229300753</v>
      </c>
      <c r="CK317" s="286">
        <v>52</v>
      </c>
      <c r="CL317" s="287">
        <v>195.54753309265948</v>
      </c>
      <c r="CM317" s="286">
        <v>0</v>
      </c>
      <c r="CN317" s="287">
        <v>0</v>
      </c>
      <c r="CO317" s="286">
        <v>0</v>
      </c>
      <c r="CP317" s="287">
        <v>0</v>
      </c>
      <c r="CQ317" s="286">
        <v>1</v>
      </c>
      <c r="CR317" s="287">
        <v>3.7605294825511435</v>
      </c>
      <c r="CS317" s="286">
        <v>24</v>
      </c>
      <c r="CT317" s="287">
        <v>90.25270758122744</v>
      </c>
      <c r="CU317" s="286">
        <v>1</v>
      </c>
      <c r="CV317" s="287">
        <v>3.7605294825511435</v>
      </c>
      <c r="CW317" s="286">
        <v>8</v>
      </c>
      <c r="CX317" s="287">
        <v>30.084235860409148</v>
      </c>
      <c r="CY317" s="286">
        <v>34</v>
      </c>
      <c r="CZ317" s="287">
        <v>127.85800240673888</v>
      </c>
      <c r="DA317" s="286">
        <v>0</v>
      </c>
      <c r="DB317" s="287">
        <v>0</v>
      </c>
      <c r="DC317" s="286">
        <v>40</v>
      </c>
      <c r="DD317" s="288">
        <v>150.42117930204574</v>
      </c>
    </row>
    <row r="318" spans="2:108" s="255" customFormat="1" ht="12.75" x14ac:dyDescent="0.2">
      <c r="B318" s="279" t="s">
        <v>452</v>
      </c>
      <c r="C318" s="280">
        <v>0</v>
      </c>
      <c r="D318" s="281">
        <v>0</v>
      </c>
      <c r="E318" s="282">
        <v>0</v>
      </c>
      <c r="F318" s="281">
        <v>0</v>
      </c>
      <c r="G318" s="280">
        <v>39</v>
      </c>
      <c r="H318" s="281">
        <v>109.39691444600281</v>
      </c>
      <c r="I318" s="280">
        <v>4</v>
      </c>
      <c r="J318" s="281">
        <v>11.220196353436185</v>
      </c>
      <c r="K318" s="280">
        <v>0</v>
      </c>
      <c r="L318" s="281">
        <v>0</v>
      </c>
      <c r="M318" s="280">
        <v>2</v>
      </c>
      <c r="N318" s="281">
        <v>5.6100981767180924</v>
      </c>
      <c r="O318" s="280">
        <v>1</v>
      </c>
      <c r="P318" s="281">
        <v>2.8050490883590462</v>
      </c>
      <c r="Q318" s="280">
        <v>0</v>
      </c>
      <c r="R318" s="281">
        <v>0</v>
      </c>
      <c r="S318" s="280">
        <v>0</v>
      </c>
      <c r="T318" s="281">
        <v>0</v>
      </c>
      <c r="U318" s="280">
        <v>0</v>
      </c>
      <c r="V318" s="281">
        <v>0</v>
      </c>
      <c r="W318" s="280">
        <v>0</v>
      </c>
      <c r="X318" s="281">
        <v>0</v>
      </c>
      <c r="Y318" s="280">
        <v>0</v>
      </c>
      <c r="Z318" s="281">
        <v>0</v>
      </c>
      <c r="AA318" s="280">
        <v>0</v>
      </c>
      <c r="AB318" s="281">
        <v>0</v>
      </c>
      <c r="AC318" s="280">
        <v>0</v>
      </c>
      <c r="AD318" s="281">
        <v>0</v>
      </c>
      <c r="AE318" s="280">
        <v>5</v>
      </c>
      <c r="AF318" s="281">
        <v>14.025245441795231</v>
      </c>
      <c r="AG318" s="280">
        <v>0</v>
      </c>
      <c r="AH318" s="281">
        <v>0</v>
      </c>
      <c r="AI318" s="283">
        <v>0</v>
      </c>
      <c r="AJ318" s="281">
        <v>0</v>
      </c>
      <c r="AK318" s="280">
        <v>7</v>
      </c>
      <c r="AL318" s="281">
        <v>19.635343618513321</v>
      </c>
      <c r="AM318" s="280">
        <v>0</v>
      </c>
      <c r="AN318" s="281">
        <v>0</v>
      </c>
      <c r="AO318" s="280">
        <v>1</v>
      </c>
      <c r="AP318" s="281">
        <v>2.0964360587002098</v>
      </c>
      <c r="AQ318" s="280">
        <v>10</v>
      </c>
      <c r="AR318" s="281">
        <v>21.645021645021643</v>
      </c>
      <c r="AS318" s="280">
        <v>17</v>
      </c>
      <c r="AT318" s="281">
        <v>47.685834502103788</v>
      </c>
      <c r="AU318" s="280">
        <v>34</v>
      </c>
      <c r="AV318" s="281">
        <v>95.371669004207575</v>
      </c>
      <c r="AW318" s="284">
        <v>4</v>
      </c>
      <c r="AX318" s="285">
        <v>11.220196353436185</v>
      </c>
      <c r="AY318" s="284">
        <v>7</v>
      </c>
      <c r="AZ318" s="285">
        <v>19.635343618513321</v>
      </c>
      <c r="BA318" s="280">
        <v>0</v>
      </c>
      <c r="BB318" s="281">
        <v>0</v>
      </c>
      <c r="BC318" s="280">
        <v>0</v>
      </c>
      <c r="BD318" s="281">
        <v>0</v>
      </c>
      <c r="BE318" s="280">
        <v>0</v>
      </c>
      <c r="BF318" s="281">
        <v>0</v>
      </c>
      <c r="BG318" s="284">
        <v>62</v>
      </c>
      <c r="BH318" s="281">
        <v>173.91304347826087</v>
      </c>
      <c r="BI318" s="286">
        <v>1</v>
      </c>
      <c r="BJ318" s="281">
        <v>2.8050490883590462</v>
      </c>
      <c r="BK318" s="283">
        <v>0</v>
      </c>
      <c r="BL318" s="281">
        <v>0</v>
      </c>
      <c r="BM318" s="283">
        <v>1</v>
      </c>
      <c r="BN318" s="281">
        <v>2.8050490883590462</v>
      </c>
      <c r="BO318" s="286">
        <v>0</v>
      </c>
      <c r="BP318" s="281">
        <v>0</v>
      </c>
      <c r="BQ318" s="286">
        <v>0</v>
      </c>
      <c r="BR318" s="287">
        <v>0</v>
      </c>
      <c r="BS318" s="286">
        <v>0</v>
      </c>
      <c r="BT318" s="287">
        <v>0</v>
      </c>
      <c r="BU318" s="286">
        <v>0</v>
      </c>
      <c r="BV318" s="287">
        <v>0</v>
      </c>
      <c r="BW318" s="286">
        <v>0</v>
      </c>
      <c r="BX318" s="287">
        <v>0</v>
      </c>
      <c r="BY318" s="286">
        <v>0</v>
      </c>
      <c r="BZ318" s="287">
        <v>0</v>
      </c>
      <c r="CA318" s="286">
        <v>2</v>
      </c>
      <c r="CB318" s="287">
        <v>5.6100981767180924</v>
      </c>
      <c r="CC318" s="286">
        <v>1</v>
      </c>
      <c r="CD318" s="287">
        <v>2.8050490883590462</v>
      </c>
      <c r="CE318" s="286">
        <v>1</v>
      </c>
      <c r="CF318" s="287">
        <v>2.8050490883590462</v>
      </c>
      <c r="CG318" s="286">
        <v>4</v>
      </c>
      <c r="CH318" s="287">
        <v>8.6580086580086579</v>
      </c>
      <c r="CI318" s="286">
        <v>0</v>
      </c>
      <c r="CJ318" s="287">
        <v>0</v>
      </c>
      <c r="CK318" s="286">
        <v>79</v>
      </c>
      <c r="CL318" s="287">
        <v>221.59887798036465</v>
      </c>
      <c r="CM318" s="286">
        <v>2</v>
      </c>
      <c r="CN318" s="287">
        <v>5.6100981767180924</v>
      </c>
      <c r="CO318" s="286">
        <v>1</v>
      </c>
      <c r="CP318" s="287">
        <v>2.8050490883590462</v>
      </c>
      <c r="CQ318" s="286">
        <v>4</v>
      </c>
      <c r="CR318" s="287">
        <v>11.220196353436185</v>
      </c>
      <c r="CS318" s="286">
        <v>94</v>
      </c>
      <c r="CT318" s="287">
        <v>263.67461430575037</v>
      </c>
      <c r="CU318" s="286">
        <v>1</v>
      </c>
      <c r="CV318" s="287">
        <v>2.8050490883590462</v>
      </c>
      <c r="CW318" s="286">
        <v>17</v>
      </c>
      <c r="CX318" s="287">
        <v>47.685834502103788</v>
      </c>
      <c r="CY318" s="286">
        <v>116</v>
      </c>
      <c r="CZ318" s="287">
        <v>325.38569424964936</v>
      </c>
      <c r="DA318" s="286">
        <v>0</v>
      </c>
      <c r="DB318" s="287">
        <v>0</v>
      </c>
      <c r="DC318" s="286">
        <v>40</v>
      </c>
      <c r="DD318" s="288">
        <v>112.20196353436185</v>
      </c>
    </row>
    <row r="319" spans="2:108" s="255" customFormat="1" ht="12.75" x14ac:dyDescent="0.2">
      <c r="B319" s="279" t="s">
        <v>47</v>
      </c>
      <c r="C319" s="280">
        <v>0</v>
      </c>
      <c r="D319" s="281">
        <v>0</v>
      </c>
      <c r="E319" s="282">
        <v>0</v>
      </c>
      <c r="F319" s="281">
        <v>0</v>
      </c>
      <c r="G319" s="280">
        <v>3</v>
      </c>
      <c r="H319" s="281">
        <v>47.066206463759023</v>
      </c>
      <c r="I319" s="280">
        <v>1</v>
      </c>
      <c r="J319" s="281">
        <v>15.688735487919672</v>
      </c>
      <c r="K319" s="280">
        <v>0</v>
      </c>
      <c r="L319" s="281">
        <v>0</v>
      </c>
      <c r="M319" s="280">
        <v>0</v>
      </c>
      <c r="N319" s="281">
        <v>0</v>
      </c>
      <c r="O319" s="280">
        <v>1</v>
      </c>
      <c r="P319" s="281">
        <v>15.688735487919672</v>
      </c>
      <c r="Q319" s="280">
        <v>0</v>
      </c>
      <c r="R319" s="281">
        <v>0</v>
      </c>
      <c r="S319" s="280">
        <v>0</v>
      </c>
      <c r="T319" s="281">
        <v>0</v>
      </c>
      <c r="U319" s="280">
        <v>0</v>
      </c>
      <c r="V319" s="281">
        <v>0</v>
      </c>
      <c r="W319" s="280">
        <v>0</v>
      </c>
      <c r="X319" s="281">
        <v>0</v>
      </c>
      <c r="Y319" s="280">
        <v>0</v>
      </c>
      <c r="Z319" s="281">
        <v>0</v>
      </c>
      <c r="AA319" s="280">
        <v>0</v>
      </c>
      <c r="AB319" s="281">
        <v>0</v>
      </c>
      <c r="AC319" s="280">
        <v>0</v>
      </c>
      <c r="AD319" s="281">
        <v>0</v>
      </c>
      <c r="AE319" s="280">
        <v>0</v>
      </c>
      <c r="AF319" s="281">
        <v>0</v>
      </c>
      <c r="AG319" s="280">
        <v>0</v>
      </c>
      <c r="AH319" s="281">
        <v>0</v>
      </c>
      <c r="AI319" s="283">
        <v>0</v>
      </c>
      <c r="AJ319" s="281">
        <v>0</v>
      </c>
      <c r="AK319" s="280">
        <v>1</v>
      </c>
      <c r="AL319" s="281">
        <v>15.688735487919672</v>
      </c>
      <c r="AM319" s="280">
        <v>0</v>
      </c>
      <c r="AN319" s="281">
        <v>0</v>
      </c>
      <c r="AO319" s="280">
        <v>0</v>
      </c>
      <c r="AP319" s="281">
        <v>0</v>
      </c>
      <c r="AQ319" s="280">
        <v>1</v>
      </c>
      <c r="AR319" s="281">
        <v>15.151515151515152</v>
      </c>
      <c r="AS319" s="280">
        <v>1</v>
      </c>
      <c r="AT319" s="281">
        <v>15.688735487919672</v>
      </c>
      <c r="AU319" s="280">
        <v>2</v>
      </c>
      <c r="AV319" s="281">
        <v>31.377470975839344</v>
      </c>
      <c r="AW319" s="280">
        <v>0</v>
      </c>
      <c r="AX319" s="281">
        <v>0</v>
      </c>
      <c r="AY319" s="280">
        <v>1</v>
      </c>
      <c r="AZ319" s="281">
        <v>15.688735487919672</v>
      </c>
      <c r="BA319" s="280">
        <v>0</v>
      </c>
      <c r="BB319" s="281">
        <v>0</v>
      </c>
      <c r="BC319" s="280">
        <v>0</v>
      </c>
      <c r="BD319" s="281">
        <v>0</v>
      </c>
      <c r="BE319" s="280">
        <v>0</v>
      </c>
      <c r="BF319" s="281">
        <v>0</v>
      </c>
      <c r="BG319" s="280">
        <v>4</v>
      </c>
      <c r="BH319" s="281">
        <v>62.754941951678688</v>
      </c>
      <c r="BI319" s="286">
        <v>8</v>
      </c>
      <c r="BJ319" s="281">
        <v>125.50988390335738</v>
      </c>
      <c r="BK319" s="283">
        <v>0</v>
      </c>
      <c r="BL319" s="281">
        <v>0</v>
      </c>
      <c r="BM319" s="283">
        <v>8</v>
      </c>
      <c r="BN319" s="281">
        <v>125.50988390335738</v>
      </c>
      <c r="BO319" s="286">
        <v>0</v>
      </c>
      <c r="BP319" s="281">
        <v>0</v>
      </c>
      <c r="BQ319" s="286">
        <v>0</v>
      </c>
      <c r="BR319" s="287">
        <v>0</v>
      </c>
      <c r="BS319" s="286">
        <v>0</v>
      </c>
      <c r="BT319" s="287">
        <v>0</v>
      </c>
      <c r="BU319" s="286">
        <v>0</v>
      </c>
      <c r="BV319" s="287">
        <v>0</v>
      </c>
      <c r="BW319" s="286">
        <v>1</v>
      </c>
      <c r="BX319" s="287">
        <v>18.695083193120208</v>
      </c>
      <c r="BY319" s="286">
        <v>0</v>
      </c>
      <c r="BZ319" s="287">
        <v>0</v>
      </c>
      <c r="CA319" s="286">
        <v>0</v>
      </c>
      <c r="CB319" s="287">
        <v>0</v>
      </c>
      <c r="CC319" s="286">
        <v>0</v>
      </c>
      <c r="CD319" s="287">
        <v>0</v>
      </c>
      <c r="CE319" s="286">
        <v>0</v>
      </c>
      <c r="CF319" s="287">
        <v>0</v>
      </c>
      <c r="CG319" s="286">
        <v>0</v>
      </c>
      <c r="CH319" s="287">
        <v>0</v>
      </c>
      <c r="CI319" s="286">
        <v>0</v>
      </c>
      <c r="CJ319" s="287">
        <v>0</v>
      </c>
      <c r="CK319" s="286">
        <v>8</v>
      </c>
      <c r="CL319" s="287">
        <v>125.50988390335738</v>
      </c>
      <c r="CM319" s="286">
        <v>4</v>
      </c>
      <c r="CN319" s="287">
        <v>62.754941951678688</v>
      </c>
      <c r="CO319" s="286">
        <v>0</v>
      </c>
      <c r="CP319" s="287">
        <v>0</v>
      </c>
      <c r="CQ319" s="286">
        <v>0</v>
      </c>
      <c r="CR319" s="287">
        <v>0</v>
      </c>
      <c r="CS319" s="286">
        <v>4</v>
      </c>
      <c r="CT319" s="287">
        <v>62.754941951678688</v>
      </c>
      <c r="CU319" s="286">
        <v>1</v>
      </c>
      <c r="CV319" s="287">
        <v>15.688735487919672</v>
      </c>
      <c r="CW319" s="286">
        <v>4</v>
      </c>
      <c r="CX319" s="287">
        <v>62.754941951678688</v>
      </c>
      <c r="CY319" s="286">
        <v>9</v>
      </c>
      <c r="CZ319" s="287">
        <v>141.19861939127708</v>
      </c>
      <c r="DA319" s="286">
        <v>0</v>
      </c>
      <c r="DB319" s="287">
        <v>0</v>
      </c>
      <c r="DC319" s="286">
        <v>2</v>
      </c>
      <c r="DD319" s="288">
        <v>31.377470975839344</v>
      </c>
    </row>
    <row r="320" spans="2:108" s="255" customFormat="1" ht="12.75" x14ac:dyDescent="0.2">
      <c r="B320" s="279" t="s">
        <v>48</v>
      </c>
      <c r="C320" s="280">
        <v>0</v>
      </c>
      <c r="D320" s="281">
        <v>0</v>
      </c>
      <c r="E320" s="282">
        <v>0</v>
      </c>
      <c r="F320" s="281">
        <v>0</v>
      </c>
      <c r="G320" s="280">
        <v>5</v>
      </c>
      <c r="H320" s="281">
        <v>22.543847783939764</v>
      </c>
      <c r="I320" s="280">
        <v>0</v>
      </c>
      <c r="J320" s="281">
        <v>0</v>
      </c>
      <c r="K320" s="280">
        <v>0</v>
      </c>
      <c r="L320" s="281">
        <v>0</v>
      </c>
      <c r="M320" s="280">
        <v>0</v>
      </c>
      <c r="N320" s="281">
        <v>0</v>
      </c>
      <c r="O320" s="280">
        <v>0</v>
      </c>
      <c r="P320" s="281">
        <v>0</v>
      </c>
      <c r="Q320" s="280">
        <v>0</v>
      </c>
      <c r="R320" s="281">
        <v>0</v>
      </c>
      <c r="S320" s="280">
        <v>0</v>
      </c>
      <c r="T320" s="281">
        <v>0</v>
      </c>
      <c r="U320" s="280">
        <v>0</v>
      </c>
      <c r="V320" s="281">
        <v>0</v>
      </c>
      <c r="W320" s="280">
        <v>0</v>
      </c>
      <c r="X320" s="281">
        <v>0</v>
      </c>
      <c r="Y320" s="280">
        <v>0</v>
      </c>
      <c r="Z320" s="281">
        <v>0</v>
      </c>
      <c r="AA320" s="280">
        <v>0</v>
      </c>
      <c r="AB320" s="281">
        <v>0</v>
      </c>
      <c r="AC320" s="280">
        <v>0</v>
      </c>
      <c r="AD320" s="281">
        <v>0</v>
      </c>
      <c r="AE320" s="280">
        <v>3</v>
      </c>
      <c r="AF320" s="281">
        <v>13.526308670363857</v>
      </c>
      <c r="AG320" s="280">
        <v>0</v>
      </c>
      <c r="AH320" s="281">
        <v>0</v>
      </c>
      <c r="AI320" s="283">
        <v>0</v>
      </c>
      <c r="AJ320" s="281">
        <v>0</v>
      </c>
      <c r="AK320" s="280">
        <v>0</v>
      </c>
      <c r="AL320" s="281">
        <v>0</v>
      </c>
      <c r="AM320" s="280">
        <v>0</v>
      </c>
      <c r="AN320" s="281">
        <v>0</v>
      </c>
      <c r="AO320" s="280">
        <v>2</v>
      </c>
      <c r="AP320" s="281">
        <v>12.820512820512819</v>
      </c>
      <c r="AQ320" s="280">
        <v>5</v>
      </c>
      <c r="AR320" s="281">
        <v>32.467532467532465</v>
      </c>
      <c r="AS320" s="280">
        <v>1</v>
      </c>
      <c r="AT320" s="281">
        <v>4.5087695567879527</v>
      </c>
      <c r="AU320" s="280">
        <v>9</v>
      </c>
      <c r="AV320" s="281">
        <v>40.578926011091575</v>
      </c>
      <c r="AW320" s="280">
        <v>1</v>
      </c>
      <c r="AX320" s="281">
        <v>4.5087695567879527</v>
      </c>
      <c r="AY320" s="280">
        <v>7</v>
      </c>
      <c r="AZ320" s="281">
        <v>31.561386897515664</v>
      </c>
      <c r="BA320" s="280">
        <v>0</v>
      </c>
      <c r="BB320" s="281">
        <v>0</v>
      </c>
      <c r="BC320" s="280">
        <v>0</v>
      </c>
      <c r="BD320" s="281">
        <v>0</v>
      </c>
      <c r="BE320" s="280">
        <v>0</v>
      </c>
      <c r="BF320" s="281">
        <v>0</v>
      </c>
      <c r="BG320" s="280">
        <v>18</v>
      </c>
      <c r="BH320" s="281">
        <v>81.15785202218315</v>
      </c>
      <c r="BI320" s="286">
        <v>15</v>
      </c>
      <c r="BJ320" s="281">
        <v>67.631543351819289</v>
      </c>
      <c r="BK320" s="283">
        <v>0</v>
      </c>
      <c r="BL320" s="281">
        <v>0</v>
      </c>
      <c r="BM320" s="283">
        <v>15</v>
      </c>
      <c r="BN320" s="281">
        <v>67.631543351819289</v>
      </c>
      <c r="BO320" s="286">
        <v>55</v>
      </c>
      <c r="BP320" s="281">
        <v>2479.8306957031427</v>
      </c>
      <c r="BQ320" s="286">
        <v>2</v>
      </c>
      <c r="BR320" s="287">
        <v>9.0175391135759053</v>
      </c>
      <c r="BS320" s="286">
        <v>0</v>
      </c>
      <c r="BT320" s="287">
        <v>0</v>
      </c>
      <c r="BU320" s="286">
        <v>57</v>
      </c>
      <c r="BV320" s="287">
        <v>256.99986473691331</v>
      </c>
      <c r="BW320" s="286">
        <v>132</v>
      </c>
      <c r="BX320" s="287">
        <v>844.69187943943166</v>
      </c>
      <c r="BY320" s="286">
        <v>0</v>
      </c>
      <c r="BZ320" s="287">
        <v>0</v>
      </c>
      <c r="CA320" s="286">
        <v>0</v>
      </c>
      <c r="CB320" s="287">
        <v>0</v>
      </c>
      <c r="CC320" s="286">
        <v>1</v>
      </c>
      <c r="CD320" s="287">
        <v>4.5087695567879527</v>
      </c>
      <c r="CE320" s="286">
        <v>0</v>
      </c>
      <c r="CF320" s="287">
        <v>0</v>
      </c>
      <c r="CG320" s="286">
        <v>0</v>
      </c>
      <c r="CH320" s="287">
        <v>0</v>
      </c>
      <c r="CI320" s="286">
        <v>0</v>
      </c>
      <c r="CJ320" s="287">
        <v>0</v>
      </c>
      <c r="CK320" s="286">
        <v>9</v>
      </c>
      <c r="CL320" s="287">
        <v>40.578926011091575</v>
      </c>
      <c r="CM320" s="286">
        <v>18</v>
      </c>
      <c r="CN320" s="287">
        <v>81.15785202218315</v>
      </c>
      <c r="CO320" s="286">
        <v>0</v>
      </c>
      <c r="CP320" s="287">
        <v>0</v>
      </c>
      <c r="CQ320" s="286">
        <v>0</v>
      </c>
      <c r="CR320" s="287">
        <v>0</v>
      </c>
      <c r="CS320" s="286">
        <v>2</v>
      </c>
      <c r="CT320" s="287">
        <v>9.0175391135759053</v>
      </c>
      <c r="CU320" s="286">
        <v>2</v>
      </c>
      <c r="CV320" s="287">
        <v>9.0175391135759053</v>
      </c>
      <c r="CW320" s="286">
        <v>2</v>
      </c>
      <c r="CX320" s="287">
        <v>9.0175391135759053</v>
      </c>
      <c r="CY320" s="286">
        <v>6</v>
      </c>
      <c r="CZ320" s="287">
        <v>27.052617340727714</v>
      </c>
      <c r="DA320" s="286">
        <v>2</v>
      </c>
      <c r="DB320" s="287">
        <v>9.0175391135759053</v>
      </c>
      <c r="DC320" s="286">
        <v>3</v>
      </c>
      <c r="DD320" s="288">
        <v>13.526308670363857</v>
      </c>
    </row>
    <row r="321" spans="2:108" s="255" customFormat="1" ht="15.75" customHeight="1" thickBot="1" x14ac:dyDescent="0.25">
      <c r="B321" s="289" t="s">
        <v>49</v>
      </c>
      <c r="C321" s="290">
        <v>0</v>
      </c>
      <c r="D321" s="291">
        <v>0</v>
      </c>
      <c r="E321" s="292">
        <v>0</v>
      </c>
      <c r="F321" s="291">
        <v>0</v>
      </c>
      <c r="G321" s="290">
        <v>147</v>
      </c>
      <c r="H321" s="291">
        <v>313.6669156086632</v>
      </c>
      <c r="I321" s="290">
        <v>3</v>
      </c>
      <c r="J321" s="291">
        <v>6.401365624666596</v>
      </c>
      <c r="K321" s="290">
        <v>0</v>
      </c>
      <c r="L321" s="291">
        <v>0</v>
      </c>
      <c r="M321" s="290">
        <v>1</v>
      </c>
      <c r="N321" s="291">
        <v>2.133788541555532</v>
      </c>
      <c r="O321" s="290">
        <v>1</v>
      </c>
      <c r="P321" s="291">
        <v>2.133788541555532</v>
      </c>
      <c r="Q321" s="290">
        <v>0</v>
      </c>
      <c r="R321" s="291">
        <v>0</v>
      </c>
      <c r="S321" s="290">
        <v>0</v>
      </c>
      <c r="T321" s="291">
        <v>0</v>
      </c>
      <c r="U321" s="290">
        <v>0</v>
      </c>
      <c r="V321" s="291">
        <v>0</v>
      </c>
      <c r="W321" s="290">
        <v>0</v>
      </c>
      <c r="X321" s="291">
        <v>0</v>
      </c>
      <c r="Y321" s="290">
        <v>1</v>
      </c>
      <c r="Z321" s="291">
        <v>2.133788541555532</v>
      </c>
      <c r="AA321" s="290">
        <v>0</v>
      </c>
      <c r="AB321" s="291">
        <v>0</v>
      </c>
      <c r="AC321" s="290">
        <v>0</v>
      </c>
      <c r="AD321" s="291">
        <v>0</v>
      </c>
      <c r="AE321" s="290">
        <v>4</v>
      </c>
      <c r="AF321" s="291">
        <v>8.535154166222128</v>
      </c>
      <c r="AG321" s="290">
        <v>1</v>
      </c>
      <c r="AH321" s="291">
        <v>2.133788541555532</v>
      </c>
      <c r="AI321" s="293">
        <v>0</v>
      </c>
      <c r="AJ321" s="291">
        <v>0</v>
      </c>
      <c r="AK321" s="290">
        <v>4</v>
      </c>
      <c r="AL321" s="291">
        <v>8.535154166222128</v>
      </c>
      <c r="AM321" s="290">
        <v>1</v>
      </c>
      <c r="AN321" s="291">
        <v>1.4705882352941175</v>
      </c>
      <c r="AO321" s="290">
        <v>1</v>
      </c>
      <c r="AP321" s="291">
        <v>1.4577259475218658</v>
      </c>
      <c r="AQ321" s="290">
        <v>4</v>
      </c>
      <c r="AR321" s="291">
        <v>5.8823529411764701</v>
      </c>
      <c r="AS321" s="290">
        <v>31</v>
      </c>
      <c r="AT321" s="291">
        <v>66.147444788221478</v>
      </c>
      <c r="AU321" s="290">
        <v>23</v>
      </c>
      <c r="AV321" s="291">
        <v>49.077136455777229</v>
      </c>
      <c r="AW321" s="294">
        <v>6</v>
      </c>
      <c r="AX321" s="295">
        <v>12.802731249333192</v>
      </c>
      <c r="AY321" s="294">
        <v>15</v>
      </c>
      <c r="AZ321" s="295">
        <v>32.00682812333298</v>
      </c>
      <c r="BA321" s="290">
        <v>0</v>
      </c>
      <c r="BB321" s="291">
        <v>0</v>
      </c>
      <c r="BC321" s="290">
        <v>0</v>
      </c>
      <c r="BD321" s="291">
        <v>0</v>
      </c>
      <c r="BE321" s="290">
        <v>0</v>
      </c>
      <c r="BF321" s="291">
        <v>0</v>
      </c>
      <c r="BG321" s="294">
        <v>75</v>
      </c>
      <c r="BH321" s="291">
        <v>160.03414061666487</v>
      </c>
      <c r="BI321" s="296">
        <v>11</v>
      </c>
      <c r="BJ321" s="291">
        <v>23.471673957110852</v>
      </c>
      <c r="BK321" s="293">
        <v>1</v>
      </c>
      <c r="BL321" s="291">
        <v>2.133788541555532</v>
      </c>
      <c r="BM321" s="293">
        <v>12</v>
      </c>
      <c r="BN321" s="291">
        <v>25.605462498666384</v>
      </c>
      <c r="BO321" s="296">
        <v>0</v>
      </c>
      <c r="BP321" s="291">
        <v>0</v>
      </c>
      <c r="BQ321" s="296">
        <v>0</v>
      </c>
      <c r="BR321" s="297">
        <v>0</v>
      </c>
      <c r="BS321" s="296">
        <v>0</v>
      </c>
      <c r="BT321" s="297">
        <v>0</v>
      </c>
      <c r="BU321" s="296">
        <v>0</v>
      </c>
      <c r="BV321" s="297">
        <v>0</v>
      </c>
      <c r="BW321" s="296">
        <v>37</v>
      </c>
      <c r="BX321" s="297">
        <v>226.29969418960243</v>
      </c>
      <c r="BY321" s="296">
        <v>0</v>
      </c>
      <c r="BZ321" s="297">
        <v>0</v>
      </c>
      <c r="CA321" s="296">
        <v>0</v>
      </c>
      <c r="CB321" s="297">
        <v>0</v>
      </c>
      <c r="CC321" s="296">
        <v>0</v>
      </c>
      <c r="CD321" s="297">
        <v>0</v>
      </c>
      <c r="CE321" s="296">
        <v>0</v>
      </c>
      <c r="CF321" s="297">
        <v>0</v>
      </c>
      <c r="CG321" s="296">
        <v>1</v>
      </c>
      <c r="CH321" s="297">
        <v>1.4705882352941175</v>
      </c>
      <c r="CI321" s="296">
        <v>1</v>
      </c>
      <c r="CJ321" s="297">
        <v>5.8166589111214524</v>
      </c>
      <c r="CK321" s="296">
        <v>38</v>
      </c>
      <c r="CL321" s="297">
        <v>81.083964579110201</v>
      </c>
      <c r="CM321" s="296">
        <v>8</v>
      </c>
      <c r="CN321" s="297">
        <v>17.070308332444256</v>
      </c>
      <c r="CO321" s="296">
        <v>1</v>
      </c>
      <c r="CP321" s="297">
        <v>2.133788541555532</v>
      </c>
      <c r="CQ321" s="296">
        <v>1</v>
      </c>
      <c r="CR321" s="297">
        <v>2.133788541555532</v>
      </c>
      <c r="CS321" s="296">
        <v>13</v>
      </c>
      <c r="CT321" s="297">
        <v>27.739251040221912</v>
      </c>
      <c r="CU321" s="296">
        <v>8</v>
      </c>
      <c r="CV321" s="297">
        <v>17.070308332444256</v>
      </c>
      <c r="CW321" s="296">
        <v>10</v>
      </c>
      <c r="CX321" s="297">
        <v>21.33788541555532</v>
      </c>
      <c r="CY321" s="296">
        <v>32</v>
      </c>
      <c r="CZ321" s="297">
        <v>68.281233329777024</v>
      </c>
      <c r="DA321" s="296">
        <v>2</v>
      </c>
      <c r="DB321" s="297">
        <v>4.267577083111064</v>
      </c>
      <c r="DC321" s="296">
        <v>42</v>
      </c>
      <c r="DD321" s="298">
        <v>89.619118745332329</v>
      </c>
    </row>
    <row r="322" spans="2:108" s="268" customFormat="1" ht="15.75" customHeight="1" thickBot="1" x14ac:dyDescent="0.25">
      <c r="B322" s="261" t="s">
        <v>36</v>
      </c>
      <c r="C322" s="262">
        <v>0</v>
      </c>
      <c r="D322" s="263">
        <v>0</v>
      </c>
      <c r="E322" s="264">
        <v>0</v>
      </c>
      <c r="F322" s="263">
        <v>0</v>
      </c>
      <c r="G322" s="262">
        <v>354</v>
      </c>
      <c r="H322" s="263">
        <v>136.64946324554055</v>
      </c>
      <c r="I322" s="262">
        <v>11</v>
      </c>
      <c r="J322" s="263">
        <v>4.2461697618670797</v>
      </c>
      <c r="K322" s="262">
        <v>0</v>
      </c>
      <c r="L322" s="263">
        <v>0</v>
      </c>
      <c r="M322" s="262">
        <v>13</v>
      </c>
      <c r="N322" s="263">
        <v>5.018200627661094</v>
      </c>
      <c r="O322" s="262">
        <v>9</v>
      </c>
      <c r="P322" s="263">
        <v>3.4741388960730646</v>
      </c>
      <c r="Q322" s="262">
        <v>0</v>
      </c>
      <c r="R322" s="263">
        <v>0</v>
      </c>
      <c r="S322" s="262">
        <v>0</v>
      </c>
      <c r="T322" s="263">
        <v>0</v>
      </c>
      <c r="U322" s="262">
        <v>0</v>
      </c>
      <c r="V322" s="263">
        <v>0</v>
      </c>
      <c r="W322" s="262">
        <v>0</v>
      </c>
      <c r="X322" s="263">
        <v>0</v>
      </c>
      <c r="Y322" s="262">
        <v>1</v>
      </c>
      <c r="Z322" s="263">
        <v>0.38601543289700724</v>
      </c>
      <c r="AA322" s="262">
        <v>0</v>
      </c>
      <c r="AB322" s="263">
        <v>0</v>
      </c>
      <c r="AC322" s="262">
        <v>0</v>
      </c>
      <c r="AD322" s="263">
        <v>0</v>
      </c>
      <c r="AE322" s="262">
        <v>21</v>
      </c>
      <c r="AF322" s="263">
        <v>8.1063240908371519</v>
      </c>
      <c r="AG322" s="262">
        <v>3</v>
      </c>
      <c r="AH322" s="263">
        <v>1.1580462986910216</v>
      </c>
      <c r="AI322" s="264">
        <v>0</v>
      </c>
      <c r="AJ322" s="263">
        <v>0</v>
      </c>
      <c r="AK322" s="262">
        <v>22</v>
      </c>
      <c r="AL322" s="263">
        <v>8.4923395237341595</v>
      </c>
      <c r="AM322" s="262">
        <v>2</v>
      </c>
      <c r="AN322" s="263">
        <v>0.68469702156795609</v>
      </c>
      <c r="AO322" s="262">
        <v>7</v>
      </c>
      <c r="AP322" s="263">
        <v>2.317880794701987</v>
      </c>
      <c r="AQ322" s="262">
        <v>47</v>
      </c>
      <c r="AR322" s="263">
        <v>16.090380006846967</v>
      </c>
      <c r="AS322" s="262">
        <v>86</v>
      </c>
      <c r="AT322" s="263">
        <v>33.197327229142623</v>
      </c>
      <c r="AU322" s="262">
        <v>151</v>
      </c>
      <c r="AV322" s="263">
        <v>58.28833036744809</v>
      </c>
      <c r="AW322" s="265">
        <v>21</v>
      </c>
      <c r="AX322" s="266">
        <v>8.1063240908371519</v>
      </c>
      <c r="AY322" s="265">
        <v>52</v>
      </c>
      <c r="AZ322" s="266">
        <v>20.072802510644376</v>
      </c>
      <c r="BA322" s="265">
        <v>3</v>
      </c>
      <c r="BB322" s="266">
        <v>1.1580462986910216</v>
      </c>
      <c r="BC322" s="265">
        <v>2</v>
      </c>
      <c r="BD322" s="266">
        <v>0.77203086579401448</v>
      </c>
      <c r="BE322" s="265">
        <v>1</v>
      </c>
      <c r="BF322" s="266">
        <v>0.38601543289700724</v>
      </c>
      <c r="BG322" s="265">
        <v>316</v>
      </c>
      <c r="BH322" s="266">
        <v>121.98087679545428</v>
      </c>
      <c r="BI322" s="262">
        <v>68</v>
      </c>
      <c r="BJ322" s="266">
        <v>26.249049436996494</v>
      </c>
      <c r="BK322" s="264">
        <v>1</v>
      </c>
      <c r="BL322" s="266">
        <v>0.38601543289700724</v>
      </c>
      <c r="BM322" s="264">
        <v>69</v>
      </c>
      <c r="BN322" s="266">
        <v>26.635064869893501</v>
      </c>
      <c r="BO322" s="262">
        <v>60</v>
      </c>
      <c r="BP322" s="266">
        <v>231.60995456598354</v>
      </c>
      <c r="BQ322" s="262">
        <v>2</v>
      </c>
      <c r="BR322" s="263">
        <v>0.77203086579401448</v>
      </c>
      <c r="BS322" s="262">
        <v>1</v>
      </c>
      <c r="BT322" s="263">
        <v>0.38601543289700724</v>
      </c>
      <c r="BU322" s="262">
        <v>63</v>
      </c>
      <c r="BV322" s="263">
        <v>24.318972272511456</v>
      </c>
      <c r="BW322" s="262">
        <v>279</v>
      </c>
      <c r="BX322" s="263">
        <v>202.49967338762357</v>
      </c>
      <c r="BY322" s="262">
        <v>0</v>
      </c>
      <c r="BZ322" s="263">
        <v>0</v>
      </c>
      <c r="CA322" s="262">
        <v>5</v>
      </c>
      <c r="CB322" s="263">
        <v>1.9300771644850361</v>
      </c>
      <c r="CC322" s="262">
        <v>78</v>
      </c>
      <c r="CD322" s="263">
        <v>30.109203765966562</v>
      </c>
      <c r="CE322" s="262">
        <v>6</v>
      </c>
      <c r="CF322" s="263">
        <v>2.3160925973820432</v>
      </c>
      <c r="CG322" s="262">
        <v>15</v>
      </c>
      <c r="CH322" s="263">
        <v>5.1352276617596715</v>
      </c>
      <c r="CI322" s="262">
        <v>6</v>
      </c>
      <c r="CJ322" s="263">
        <v>6.3918184723553857</v>
      </c>
      <c r="CK322" s="262">
        <v>347</v>
      </c>
      <c r="CL322" s="263">
        <v>133.9473552152615</v>
      </c>
      <c r="CM322" s="262">
        <v>66</v>
      </c>
      <c r="CN322" s="263">
        <v>25.477018571202478</v>
      </c>
      <c r="CO322" s="262">
        <v>7</v>
      </c>
      <c r="CP322" s="263">
        <v>2.7021080302790503</v>
      </c>
      <c r="CQ322" s="262">
        <v>33</v>
      </c>
      <c r="CR322" s="263">
        <v>12.738509285601239</v>
      </c>
      <c r="CS322" s="262">
        <v>230</v>
      </c>
      <c r="CT322" s="263">
        <v>88.783549566311663</v>
      </c>
      <c r="CU322" s="262">
        <v>41</v>
      </c>
      <c r="CV322" s="263">
        <v>15.826632748777296</v>
      </c>
      <c r="CW322" s="262">
        <v>103</v>
      </c>
      <c r="CX322" s="263">
        <v>39.759589588391748</v>
      </c>
      <c r="CY322" s="262">
        <v>407</v>
      </c>
      <c r="CZ322" s="263">
        <v>157.10828118908194</v>
      </c>
      <c r="DA322" s="262">
        <v>17</v>
      </c>
      <c r="DB322" s="263">
        <v>6.5622623592491234</v>
      </c>
      <c r="DC322" s="262">
        <v>188</v>
      </c>
      <c r="DD322" s="267">
        <v>72.570901384637352</v>
      </c>
    </row>
    <row r="323" spans="2:108" x14ac:dyDescent="0.25">
      <c r="B323" s="299" t="s">
        <v>448</v>
      </c>
    </row>
    <row r="324" spans="2:108" x14ac:dyDescent="0.25">
      <c r="B324" s="299" t="s">
        <v>449</v>
      </c>
    </row>
    <row r="327" spans="2:108" ht="18" x14ac:dyDescent="0.25">
      <c r="B327" s="691" t="s">
        <v>461</v>
      </c>
      <c r="C327" s="691"/>
      <c r="D327" s="691"/>
    </row>
    <row r="330" spans="2:108" ht="33" customHeight="1" thickBot="1" x14ac:dyDescent="0.3">
      <c r="B330" s="692" t="s">
        <v>522</v>
      </c>
      <c r="C330" s="693"/>
      <c r="D330" s="693"/>
      <c r="E330" s="693"/>
      <c r="F330" s="693"/>
      <c r="G330" s="693"/>
      <c r="H330" s="693"/>
      <c r="I330" s="693"/>
      <c r="J330" s="693"/>
      <c r="K330" s="693"/>
      <c r="L330" s="693"/>
      <c r="M330" s="693"/>
      <c r="N330" s="693"/>
      <c r="O330" s="693"/>
      <c r="P330" s="693"/>
      <c r="Q330" s="693"/>
      <c r="R330" s="693"/>
      <c r="S330" s="693"/>
      <c r="T330" s="693"/>
      <c r="U330" s="693"/>
      <c r="V330" s="693"/>
      <c r="W330" s="693"/>
      <c r="X330" s="693"/>
      <c r="Y330" s="693"/>
      <c r="Z330" s="339"/>
      <c r="AA330" s="339"/>
      <c r="AB330" s="339"/>
      <c r="AC330" s="339"/>
      <c r="AD330" s="339"/>
      <c r="AE330" s="339"/>
      <c r="AF330" s="339"/>
      <c r="AG330" s="339"/>
      <c r="AH330" s="339"/>
      <c r="AI330" s="339"/>
      <c r="AJ330" s="339"/>
      <c r="AK330" s="339"/>
      <c r="AL330" s="339"/>
      <c r="AM330" s="339"/>
      <c r="AN330" s="339"/>
      <c r="AO330" s="339"/>
      <c r="AP330" s="339"/>
      <c r="AQ330" s="339"/>
      <c r="AR330" s="339"/>
      <c r="AS330" s="339"/>
      <c r="AT330" s="339"/>
      <c r="AU330" s="339"/>
      <c r="AV330" s="339"/>
      <c r="AW330" s="339"/>
      <c r="AX330" s="339"/>
      <c r="AY330" s="339"/>
      <c r="AZ330" s="339"/>
    </row>
    <row r="331" spans="2:108" ht="91.5" customHeight="1" x14ac:dyDescent="0.25">
      <c r="B331" s="694" t="s">
        <v>606</v>
      </c>
      <c r="C331" s="689" t="s">
        <v>463</v>
      </c>
      <c r="D331" s="690"/>
      <c r="E331" s="689" t="s">
        <v>464</v>
      </c>
      <c r="F331" s="690"/>
      <c r="G331" s="689" t="s">
        <v>465</v>
      </c>
      <c r="H331" s="690"/>
      <c r="I331" s="689" t="s">
        <v>466</v>
      </c>
      <c r="J331" s="690"/>
      <c r="K331" s="689" t="s">
        <v>467</v>
      </c>
      <c r="L331" s="690"/>
      <c r="M331" s="689" t="s">
        <v>468</v>
      </c>
      <c r="N331" s="690"/>
      <c r="O331" s="689" t="s">
        <v>469</v>
      </c>
      <c r="P331" s="690"/>
      <c r="Q331" s="689" t="s">
        <v>470</v>
      </c>
      <c r="R331" s="690"/>
      <c r="S331" s="689" t="s">
        <v>471</v>
      </c>
      <c r="T331" s="690"/>
      <c r="U331" s="689" t="s">
        <v>472</v>
      </c>
      <c r="V331" s="690"/>
      <c r="W331" s="689" t="s">
        <v>473</v>
      </c>
      <c r="X331" s="690"/>
      <c r="Y331" s="689" t="s">
        <v>474</v>
      </c>
      <c r="Z331" s="690"/>
      <c r="AA331" s="689" t="s">
        <v>475</v>
      </c>
      <c r="AB331" s="690"/>
      <c r="AC331" s="689" t="s">
        <v>476</v>
      </c>
      <c r="AD331" s="690"/>
      <c r="AE331" s="689" t="s">
        <v>477</v>
      </c>
      <c r="AF331" s="690"/>
      <c r="AG331" s="689" t="s">
        <v>478</v>
      </c>
      <c r="AH331" s="690"/>
      <c r="AI331" s="689" t="s">
        <v>479</v>
      </c>
      <c r="AJ331" s="690"/>
      <c r="AK331" s="689" t="s">
        <v>480</v>
      </c>
      <c r="AL331" s="690"/>
      <c r="AM331" s="689" t="s">
        <v>481</v>
      </c>
      <c r="AN331" s="690"/>
      <c r="AO331" s="689" t="s">
        <v>482</v>
      </c>
      <c r="AP331" s="690"/>
      <c r="AQ331" s="689" t="s">
        <v>483</v>
      </c>
      <c r="AR331" s="690"/>
      <c r="AS331" s="689" t="s">
        <v>484</v>
      </c>
      <c r="AT331" s="690"/>
      <c r="AU331" s="689" t="s">
        <v>485</v>
      </c>
      <c r="AV331" s="690"/>
      <c r="AW331" s="689" t="s">
        <v>486</v>
      </c>
      <c r="AX331" s="690"/>
      <c r="AY331" s="689" t="s">
        <v>487</v>
      </c>
      <c r="AZ331" s="696"/>
    </row>
    <row r="332" spans="2:108" ht="36.75" thickBot="1" x14ac:dyDescent="0.3">
      <c r="B332" s="695"/>
      <c r="C332" s="340" t="s">
        <v>488</v>
      </c>
      <c r="D332" s="340" t="s">
        <v>489</v>
      </c>
      <c r="E332" s="340" t="s">
        <v>488</v>
      </c>
      <c r="F332" s="340" t="s">
        <v>490</v>
      </c>
      <c r="G332" s="340" t="s">
        <v>488</v>
      </c>
      <c r="H332" s="340" t="s">
        <v>490</v>
      </c>
      <c r="I332" s="340" t="s">
        <v>488</v>
      </c>
      <c r="J332" s="340" t="s">
        <v>490</v>
      </c>
      <c r="K332" s="340" t="s">
        <v>488</v>
      </c>
      <c r="L332" s="340" t="s">
        <v>491</v>
      </c>
      <c r="M332" s="340" t="s">
        <v>488</v>
      </c>
      <c r="N332" s="340" t="s">
        <v>491</v>
      </c>
      <c r="O332" s="340" t="s">
        <v>488</v>
      </c>
      <c r="P332" s="340" t="s">
        <v>491</v>
      </c>
      <c r="Q332" s="340" t="s">
        <v>488</v>
      </c>
      <c r="R332" s="340" t="s">
        <v>492</v>
      </c>
      <c r="S332" s="340" t="s">
        <v>488</v>
      </c>
      <c r="T332" s="340" t="s">
        <v>492</v>
      </c>
      <c r="U332" s="340" t="s">
        <v>488</v>
      </c>
      <c r="V332" s="340" t="s">
        <v>492</v>
      </c>
      <c r="W332" s="340" t="s">
        <v>488</v>
      </c>
      <c r="X332" s="340" t="s">
        <v>492</v>
      </c>
      <c r="Y332" s="340" t="s">
        <v>488</v>
      </c>
      <c r="Z332" s="340" t="s">
        <v>493</v>
      </c>
      <c r="AA332" s="340" t="s">
        <v>494</v>
      </c>
      <c r="AB332" s="340" t="s">
        <v>493</v>
      </c>
      <c r="AC332" s="340" t="s">
        <v>488</v>
      </c>
      <c r="AD332" s="340" t="s">
        <v>493</v>
      </c>
      <c r="AE332" s="340" t="s">
        <v>488</v>
      </c>
      <c r="AF332" s="340" t="s">
        <v>493</v>
      </c>
      <c r="AG332" s="340" t="s">
        <v>488</v>
      </c>
      <c r="AH332" s="340" t="s">
        <v>493</v>
      </c>
      <c r="AI332" s="340" t="s">
        <v>488</v>
      </c>
      <c r="AJ332" s="340" t="s">
        <v>493</v>
      </c>
      <c r="AK332" s="341" t="s">
        <v>494</v>
      </c>
      <c r="AL332" s="340" t="s">
        <v>495</v>
      </c>
      <c r="AM332" s="341" t="s">
        <v>494</v>
      </c>
      <c r="AN332" s="340" t="s">
        <v>496</v>
      </c>
      <c r="AO332" s="341" t="s">
        <v>494</v>
      </c>
      <c r="AP332" s="340" t="s">
        <v>493</v>
      </c>
      <c r="AQ332" s="340" t="s">
        <v>494</v>
      </c>
      <c r="AR332" s="340" t="s">
        <v>496</v>
      </c>
      <c r="AS332" s="340" t="s">
        <v>494</v>
      </c>
      <c r="AT332" s="340" t="s">
        <v>496</v>
      </c>
      <c r="AU332" s="340" t="s">
        <v>494</v>
      </c>
      <c r="AV332" s="340" t="s">
        <v>493</v>
      </c>
      <c r="AW332" s="340" t="s">
        <v>494</v>
      </c>
      <c r="AX332" s="340" t="s">
        <v>493</v>
      </c>
      <c r="AY332" s="340" t="s">
        <v>494</v>
      </c>
      <c r="AZ332" s="342" t="s">
        <v>493</v>
      </c>
    </row>
    <row r="333" spans="2:108" ht="18" customHeight="1" thickBot="1" x14ac:dyDescent="0.3">
      <c r="B333" s="343" t="s">
        <v>1</v>
      </c>
      <c r="C333" s="344">
        <v>29278</v>
      </c>
      <c r="D333" s="345">
        <v>4.5347961734733788</v>
      </c>
      <c r="E333" s="344">
        <v>650</v>
      </c>
      <c r="F333" s="345">
        <v>8.5745191673482317</v>
      </c>
      <c r="G333" s="344">
        <v>406</v>
      </c>
      <c r="H333" s="345">
        <v>5.3557765876052024</v>
      </c>
      <c r="I333" s="344">
        <v>1291</v>
      </c>
      <c r="J333" s="345">
        <v>17.030314223148565</v>
      </c>
      <c r="K333" s="344">
        <v>22</v>
      </c>
      <c r="L333" s="345">
        <v>29.021449489486322</v>
      </c>
      <c r="M333" s="344">
        <v>6</v>
      </c>
      <c r="N333" s="345">
        <v>7.9149407698599052</v>
      </c>
      <c r="O333" s="344">
        <v>28</v>
      </c>
      <c r="P333" s="345">
        <v>36.936390259346226</v>
      </c>
      <c r="Q333" s="344">
        <v>56</v>
      </c>
      <c r="R333" s="345">
        <v>10.539271962148957</v>
      </c>
      <c r="S333" s="344">
        <v>11</v>
      </c>
      <c r="T333" s="345">
        <v>2.0702141354221166</v>
      </c>
      <c r="U333" s="344">
        <v>12</v>
      </c>
      <c r="V333" s="345">
        <v>2.2584154204604907</v>
      </c>
      <c r="W333" s="344">
        <v>799</v>
      </c>
      <c r="X333" s="345">
        <v>150.37282674566103</v>
      </c>
      <c r="Y333" s="344">
        <v>120</v>
      </c>
      <c r="Z333" s="345">
        <v>1.8586499788810897</v>
      </c>
      <c r="AA333" s="344">
        <v>143</v>
      </c>
      <c r="AB333" s="345">
        <v>2.2148912248332984</v>
      </c>
      <c r="AC333" s="344">
        <v>6</v>
      </c>
      <c r="AD333" s="345">
        <v>9.293249894405449E-2</v>
      </c>
      <c r="AE333" s="344">
        <v>3928</v>
      </c>
      <c r="AF333" s="345">
        <v>60.839809308707672</v>
      </c>
      <c r="AG333" s="344">
        <v>257</v>
      </c>
      <c r="AH333" s="345">
        <v>3.9806087047703334</v>
      </c>
      <c r="AI333" s="344">
        <v>6</v>
      </c>
      <c r="AJ333" s="345">
        <v>9.293249894405449E-2</v>
      </c>
      <c r="AK333" s="344">
        <v>371</v>
      </c>
      <c r="AL333" s="345">
        <v>11.759570975350229</v>
      </c>
      <c r="AM333" s="344">
        <v>404</v>
      </c>
      <c r="AN333" s="345">
        <v>12.237151142750005</v>
      </c>
      <c r="AO333" s="344">
        <v>1164</v>
      </c>
      <c r="AP333" s="345">
        <v>18.02890479514657</v>
      </c>
      <c r="AQ333" s="344">
        <v>151</v>
      </c>
      <c r="AR333" s="345">
        <v>4.5737866894931942</v>
      </c>
      <c r="AS333" s="344">
        <v>238</v>
      </c>
      <c r="AT333" s="345">
        <v>7.2090147821151014</v>
      </c>
      <c r="AU333" s="344">
        <v>1782</v>
      </c>
      <c r="AV333" s="345">
        <v>27.60095218638418</v>
      </c>
      <c r="AW333" s="344">
        <v>358</v>
      </c>
      <c r="AX333" s="345">
        <v>5.5449724369952502</v>
      </c>
      <c r="AY333" s="344">
        <v>1003</v>
      </c>
      <c r="AZ333" s="346">
        <v>15.535216073481108</v>
      </c>
    </row>
    <row r="334" spans="2:108" x14ac:dyDescent="0.25">
      <c r="B334" s="347" t="s">
        <v>37</v>
      </c>
      <c r="C334" s="348">
        <v>50</v>
      </c>
      <c r="D334" s="349">
        <v>4.4037343667429987</v>
      </c>
      <c r="E334" s="348">
        <v>2</v>
      </c>
      <c r="F334" s="349">
        <v>16.806722689075631</v>
      </c>
      <c r="G334" s="348">
        <v>2</v>
      </c>
      <c r="H334" s="349">
        <v>16.806722689075631</v>
      </c>
      <c r="I334" s="348">
        <v>5</v>
      </c>
      <c r="J334" s="349">
        <v>42.016806722689076</v>
      </c>
      <c r="K334" s="348">
        <v>0</v>
      </c>
      <c r="L334" s="349">
        <v>0</v>
      </c>
      <c r="M334" s="348">
        <v>0</v>
      </c>
      <c r="N334" s="349">
        <v>0</v>
      </c>
      <c r="O334" s="348">
        <v>0</v>
      </c>
      <c r="P334" s="349">
        <v>0</v>
      </c>
      <c r="Q334" s="348">
        <v>0</v>
      </c>
      <c r="R334" s="349">
        <v>0</v>
      </c>
      <c r="S334" s="348">
        <v>0</v>
      </c>
      <c r="T334" s="349">
        <v>0</v>
      </c>
      <c r="U334" s="348">
        <v>0</v>
      </c>
      <c r="V334" s="349">
        <v>0</v>
      </c>
      <c r="W334" s="348">
        <v>2</v>
      </c>
      <c r="X334" s="349">
        <v>150.82956259426848</v>
      </c>
      <c r="Y334" s="348">
        <v>0</v>
      </c>
      <c r="Z334" s="349">
        <v>0</v>
      </c>
      <c r="AA334" s="348">
        <v>0</v>
      </c>
      <c r="AB334" s="349">
        <v>0</v>
      </c>
      <c r="AC334" s="348">
        <v>0</v>
      </c>
      <c r="AD334" s="349">
        <v>0</v>
      </c>
      <c r="AE334" s="348">
        <v>7</v>
      </c>
      <c r="AF334" s="349">
        <v>61.652281134401974</v>
      </c>
      <c r="AG334" s="348">
        <v>0</v>
      </c>
      <c r="AH334" s="349">
        <v>0</v>
      </c>
      <c r="AI334" s="348">
        <v>0</v>
      </c>
      <c r="AJ334" s="349">
        <v>0</v>
      </c>
      <c r="AK334" s="348">
        <v>0</v>
      </c>
      <c r="AL334" s="349">
        <v>0</v>
      </c>
      <c r="AM334" s="348">
        <v>0</v>
      </c>
      <c r="AN334" s="349">
        <v>0</v>
      </c>
      <c r="AO334" s="348">
        <v>4</v>
      </c>
      <c r="AP334" s="349">
        <v>35.229874933943982</v>
      </c>
      <c r="AQ334" s="348">
        <v>0</v>
      </c>
      <c r="AR334" s="349">
        <v>0</v>
      </c>
      <c r="AS334" s="348">
        <v>0</v>
      </c>
      <c r="AT334" s="349">
        <v>0</v>
      </c>
      <c r="AU334" s="348">
        <v>7</v>
      </c>
      <c r="AV334" s="349">
        <v>61.652281134401974</v>
      </c>
      <c r="AW334" s="348">
        <v>0</v>
      </c>
      <c r="AX334" s="349">
        <v>0</v>
      </c>
      <c r="AY334" s="348">
        <v>0</v>
      </c>
      <c r="AZ334" s="350">
        <v>0</v>
      </c>
    </row>
    <row r="335" spans="2:108" x14ac:dyDescent="0.25">
      <c r="B335" s="347" t="s">
        <v>38</v>
      </c>
      <c r="C335" s="348">
        <v>16</v>
      </c>
      <c r="D335" s="349">
        <v>2.3668639053254439</v>
      </c>
      <c r="E335" s="348">
        <v>1</v>
      </c>
      <c r="F335" s="349">
        <v>23.809523809523807</v>
      </c>
      <c r="G335" s="348">
        <v>0</v>
      </c>
      <c r="H335" s="349">
        <v>0</v>
      </c>
      <c r="I335" s="348">
        <v>0</v>
      </c>
      <c r="J335" s="349">
        <v>0</v>
      </c>
      <c r="K335" s="348">
        <v>0</v>
      </c>
      <c r="L335" s="349">
        <v>0</v>
      </c>
      <c r="M335" s="348">
        <v>0</v>
      </c>
      <c r="N335" s="349">
        <v>0</v>
      </c>
      <c r="O335" s="348">
        <v>0</v>
      </c>
      <c r="P335" s="349">
        <v>0</v>
      </c>
      <c r="Q335" s="348">
        <v>0</v>
      </c>
      <c r="R335" s="349">
        <v>0</v>
      </c>
      <c r="S335" s="348">
        <v>0</v>
      </c>
      <c r="T335" s="349">
        <v>0</v>
      </c>
      <c r="U335" s="348">
        <v>0</v>
      </c>
      <c r="V335" s="349">
        <v>0</v>
      </c>
      <c r="W335" s="348">
        <v>1</v>
      </c>
      <c r="X335" s="349">
        <v>136.23978201634876</v>
      </c>
      <c r="Y335" s="348">
        <v>0</v>
      </c>
      <c r="Z335" s="349">
        <v>0</v>
      </c>
      <c r="AA335" s="348">
        <v>0</v>
      </c>
      <c r="AB335" s="349">
        <v>0</v>
      </c>
      <c r="AC335" s="348">
        <v>0</v>
      </c>
      <c r="AD335" s="349">
        <v>0</v>
      </c>
      <c r="AE335" s="348">
        <v>3</v>
      </c>
      <c r="AF335" s="349">
        <v>44.378698224852066</v>
      </c>
      <c r="AG335" s="348">
        <v>0</v>
      </c>
      <c r="AH335" s="349">
        <v>0</v>
      </c>
      <c r="AI335" s="348">
        <v>0</v>
      </c>
      <c r="AJ335" s="349">
        <v>0</v>
      </c>
      <c r="AK335" s="348">
        <v>0</v>
      </c>
      <c r="AL335" s="349">
        <v>0</v>
      </c>
      <c r="AM335" s="348">
        <v>0</v>
      </c>
      <c r="AN335" s="349">
        <v>0</v>
      </c>
      <c r="AO335" s="348">
        <v>0</v>
      </c>
      <c r="AP335" s="349">
        <v>0</v>
      </c>
      <c r="AQ335" s="348">
        <v>0</v>
      </c>
      <c r="AR335" s="349">
        <v>0</v>
      </c>
      <c r="AS335" s="348">
        <v>0</v>
      </c>
      <c r="AT335" s="349">
        <v>0</v>
      </c>
      <c r="AU335" s="348">
        <v>0</v>
      </c>
      <c r="AV335" s="349">
        <v>0</v>
      </c>
      <c r="AW335" s="348">
        <v>1</v>
      </c>
      <c r="AX335" s="349">
        <v>14.792899408284024</v>
      </c>
      <c r="AY335" s="348">
        <v>0</v>
      </c>
      <c r="AZ335" s="350">
        <v>0</v>
      </c>
    </row>
    <row r="336" spans="2:108" x14ac:dyDescent="0.25">
      <c r="B336" s="347" t="s">
        <v>290</v>
      </c>
      <c r="C336" s="348">
        <v>45</v>
      </c>
      <c r="D336" s="349">
        <v>5.1712250057458053</v>
      </c>
      <c r="E336" s="348">
        <v>2</v>
      </c>
      <c r="F336" s="349">
        <v>17.241379310344826</v>
      </c>
      <c r="G336" s="348">
        <v>0</v>
      </c>
      <c r="H336" s="349">
        <v>0</v>
      </c>
      <c r="I336" s="348">
        <v>1</v>
      </c>
      <c r="J336" s="349">
        <v>8.6206896551724128</v>
      </c>
      <c r="K336" s="348">
        <v>0</v>
      </c>
      <c r="L336" s="349">
        <v>0</v>
      </c>
      <c r="M336" s="348">
        <v>0</v>
      </c>
      <c r="N336" s="349">
        <v>0</v>
      </c>
      <c r="O336" s="348">
        <v>0</v>
      </c>
      <c r="P336" s="349">
        <v>0</v>
      </c>
      <c r="Q336" s="348">
        <v>1</v>
      </c>
      <c r="R336" s="349">
        <v>108.8139281828074</v>
      </c>
      <c r="S336" s="348">
        <v>0</v>
      </c>
      <c r="T336" s="349">
        <v>0</v>
      </c>
      <c r="U336" s="348">
        <v>0</v>
      </c>
      <c r="V336" s="349">
        <v>0</v>
      </c>
      <c r="W336" s="348">
        <v>3</v>
      </c>
      <c r="X336" s="349">
        <v>326.44178454842222</v>
      </c>
      <c r="Y336" s="348">
        <v>0</v>
      </c>
      <c r="Z336" s="349">
        <v>0</v>
      </c>
      <c r="AA336" s="348">
        <v>0</v>
      </c>
      <c r="AB336" s="349">
        <v>0</v>
      </c>
      <c r="AC336" s="348">
        <v>0</v>
      </c>
      <c r="AD336" s="349">
        <v>0</v>
      </c>
      <c r="AE336" s="348">
        <v>0</v>
      </c>
      <c r="AF336" s="349">
        <v>0</v>
      </c>
      <c r="AG336" s="348">
        <v>0</v>
      </c>
      <c r="AH336" s="349">
        <v>0</v>
      </c>
      <c r="AI336" s="348">
        <v>0</v>
      </c>
      <c r="AJ336" s="349">
        <v>0</v>
      </c>
      <c r="AK336" s="348">
        <v>0</v>
      </c>
      <c r="AL336" s="349">
        <v>0</v>
      </c>
      <c r="AM336" s="348">
        <v>0</v>
      </c>
      <c r="AN336" s="349">
        <v>0</v>
      </c>
      <c r="AO336" s="348">
        <v>0</v>
      </c>
      <c r="AP336" s="349">
        <v>0</v>
      </c>
      <c r="AQ336" s="348">
        <v>0</v>
      </c>
      <c r="AR336" s="349">
        <v>0</v>
      </c>
      <c r="AS336" s="348">
        <v>0</v>
      </c>
      <c r="AT336" s="349">
        <v>0</v>
      </c>
      <c r="AU336" s="348">
        <v>21</v>
      </c>
      <c r="AV336" s="349">
        <v>241.32383360147094</v>
      </c>
      <c r="AW336" s="348">
        <v>0</v>
      </c>
      <c r="AX336" s="349">
        <v>0</v>
      </c>
      <c r="AY336" s="348">
        <v>1</v>
      </c>
      <c r="AZ336" s="350">
        <v>11.491611123879567</v>
      </c>
    </row>
    <row r="337" spans="2:52" x14ac:dyDescent="0.25">
      <c r="B337" s="347" t="s">
        <v>39</v>
      </c>
      <c r="C337" s="348">
        <v>46</v>
      </c>
      <c r="D337" s="349">
        <v>5.0599494005059951</v>
      </c>
      <c r="E337" s="348">
        <v>1</v>
      </c>
      <c r="F337" s="349">
        <v>11.111111111111111</v>
      </c>
      <c r="G337" s="348">
        <v>1</v>
      </c>
      <c r="H337" s="349">
        <v>11.111111111111111</v>
      </c>
      <c r="I337" s="348">
        <v>1</v>
      </c>
      <c r="J337" s="349">
        <v>11.111111111111111</v>
      </c>
      <c r="K337" s="348">
        <v>0</v>
      </c>
      <c r="L337" s="349">
        <v>0</v>
      </c>
      <c r="M337" s="348">
        <v>0</v>
      </c>
      <c r="N337" s="349">
        <v>0</v>
      </c>
      <c r="O337" s="348">
        <v>0</v>
      </c>
      <c r="P337" s="349">
        <v>0</v>
      </c>
      <c r="Q337" s="348">
        <v>0</v>
      </c>
      <c r="R337" s="349">
        <v>0</v>
      </c>
      <c r="S337" s="348">
        <v>0</v>
      </c>
      <c r="T337" s="349">
        <v>0</v>
      </c>
      <c r="U337" s="348">
        <v>0</v>
      </c>
      <c r="V337" s="349">
        <v>0</v>
      </c>
      <c r="W337" s="348">
        <v>1</v>
      </c>
      <c r="X337" s="349">
        <v>108.57763300760044</v>
      </c>
      <c r="Y337" s="348">
        <v>0</v>
      </c>
      <c r="Z337" s="349">
        <v>0</v>
      </c>
      <c r="AA337" s="348">
        <v>0</v>
      </c>
      <c r="AB337" s="349">
        <v>0</v>
      </c>
      <c r="AC337" s="348">
        <v>0</v>
      </c>
      <c r="AD337" s="349">
        <v>0</v>
      </c>
      <c r="AE337" s="348">
        <v>12</v>
      </c>
      <c r="AF337" s="349">
        <v>131.99868001319987</v>
      </c>
      <c r="AG337" s="348">
        <v>0</v>
      </c>
      <c r="AH337" s="349">
        <v>0</v>
      </c>
      <c r="AI337" s="348">
        <v>0</v>
      </c>
      <c r="AJ337" s="349">
        <v>0</v>
      </c>
      <c r="AK337" s="348">
        <v>0</v>
      </c>
      <c r="AL337" s="349">
        <v>0</v>
      </c>
      <c r="AM337" s="348">
        <v>0</v>
      </c>
      <c r="AN337" s="349">
        <v>0</v>
      </c>
      <c r="AO337" s="348">
        <v>2</v>
      </c>
      <c r="AP337" s="349">
        <v>21.999780002199977</v>
      </c>
      <c r="AQ337" s="348">
        <v>0</v>
      </c>
      <c r="AR337" s="349">
        <v>0</v>
      </c>
      <c r="AS337" s="348">
        <v>0</v>
      </c>
      <c r="AT337" s="349">
        <v>0</v>
      </c>
      <c r="AU337" s="348">
        <v>1</v>
      </c>
      <c r="AV337" s="349">
        <v>10.999890001099988</v>
      </c>
      <c r="AW337" s="348">
        <v>0</v>
      </c>
      <c r="AX337" s="349">
        <v>0</v>
      </c>
      <c r="AY337" s="348">
        <v>0</v>
      </c>
      <c r="AZ337" s="350">
        <v>0</v>
      </c>
    </row>
    <row r="338" spans="2:52" x14ac:dyDescent="0.25">
      <c r="B338" s="347" t="s">
        <v>291</v>
      </c>
      <c r="C338" s="348">
        <v>26</v>
      </c>
      <c r="D338" s="349">
        <v>7.1645081289611463</v>
      </c>
      <c r="E338" s="348">
        <v>0</v>
      </c>
      <c r="F338" s="349">
        <v>0</v>
      </c>
      <c r="G338" s="348">
        <v>0</v>
      </c>
      <c r="H338" s="349">
        <v>0</v>
      </c>
      <c r="I338" s="348">
        <v>0</v>
      </c>
      <c r="J338" s="349">
        <v>0</v>
      </c>
      <c r="K338" s="348">
        <v>0</v>
      </c>
      <c r="L338" s="349">
        <v>0</v>
      </c>
      <c r="M338" s="348">
        <v>0</v>
      </c>
      <c r="N338" s="349">
        <v>0</v>
      </c>
      <c r="O338" s="348">
        <v>0</v>
      </c>
      <c r="P338" s="349">
        <v>0</v>
      </c>
      <c r="Q338" s="348">
        <v>0</v>
      </c>
      <c r="R338" s="349">
        <v>0</v>
      </c>
      <c r="S338" s="348">
        <v>0</v>
      </c>
      <c r="T338" s="349">
        <v>0</v>
      </c>
      <c r="U338" s="348">
        <v>0</v>
      </c>
      <c r="V338" s="349">
        <v>0</v>
      </c>
      <c r="W338" s="348">
        <v>0</v>
      </c>
      <c r="X338" s="349">
        <v>0</v>
      </c>
      <c r="Y338" s="348">
        <v>0</v>
      </c>
      <c r="Z338" s="349">
        <v>0</v>
      </c>
      <c r="AA338" s="348">
        <v>0</v>
      </c>
      <c r="AB338" s="349">
        <v>0</v>
      </c>
      <c r="AC338" s="348">
        <v>0</v>
      </c>
      <c r="AD338" s="349">
        <v>0</v>
      </c>
      <c r="AE338" s="348">
        <v>8</v>
      </c>
      <c r="AF338" s="349">
        <v>220.4464039680353</v>
      </c>
      <c r="AG338" s="348">
        <v>0</v>
      </c>
      <c r="AH338" s="349">
        <v>0</v>
      </c>
      <c r="AI338" s="348">
        <v>0</v>
      </c>
      <c r="AJ338" s="349">
        <v>0</v>
      </c>
      <c r="AK338" s="348">
        <v>0</v>
      </c>
      <c r="AL338" s="349">
        <v>0</v>
      </c>
      <c r="AM338" s="348">
        <v>0</v>
      </c>
      <c r="AN338" s="349">
        <v>0</v>
      </c>
      <c r="AO338" s="348">
        <v>0</v>
      </c>
      <c r="AP338" s="349">
        <v>0</v>
      </c>
      <c r="AQ338" s="348">
        <v>0</v>
      </c>
      <c r="AR338" s="349">
        <v>0</v>
      </c>
      <c r="AS338" s="348">
        <v>0</v>
      </c>
      <c r="AT338" s="349">
        <v>0</v>
      </c>
      <c r="AU338" s="348">
        <v>0</v>
      </c>
      <c r="AV338" s="349">
        <v>0</v>
      </c>
      <c r="AW338" s="348">
        <v>0</v>
      </c>
      <c r="AX338" s="349">
        <v>0</v>
      </c>
      <c r="AY338" s="348">
        <v>3</v>
      </c>
      <c r="AZ338" s="350">
        <v>82.667401488013226</v>
      </c>
    </row>
    <row r="339" spans="2:52" x14ac:dyDescent="0.25">
      <c r="B339" s="347" t="s">
        <v>41</v>
      </c>
      <c r="C339" s="348">
        <v>61</v>
      </c>
      <c r="D339" s="349">
        <v>2.7424358225059571</v>
      </c>
      <c r="E339" s="348">
        <v>1</v>
      </c>
      <c r="F339" s="349">
        <v>4.7169811320754711</v>
      </c>
      <c r="G339" s="348">
        <v>1</v>
      </c>
      <c r="H339" s="349">
        <v>4.7169811320754711</v>
      </c>
      <c r="I339" s="348">
        <v>1</v>
      </c>
      <c r="J339" s="349">
        <v>4.7169811320754711</v>
      </c>
      <c r="K339" s="348">
        <v>0</v>
      </c>
      <c r="L339" s="349">
        <v>0</v>
      </c>
      <c r="M339" s="348">
        <v>0</v>
      </c>
      <c r="N339" s="349">
        <v>0</v>
      </c>
      <c r="O339" s="348">
        <v>0</v>
      </c>
      <c r="P339" s="349">
        <v>0</v>
      </c>
      <c r="Q339" s="348">
        <v>0</v>
      </c>
      <c r="R339" s="349">
        <v>0</v>
      </c>
      <c r="S339" s="348">
        <v>0</v>
      </c>
      <c r="T339" s="349">
        <v>0</v>
      </c>
      <c r="U339" s="348">
        <v>0</v>
      </c>
      <c r="V339" s="349">
        <v>0</v>
      </c>
      <c r="W339" s="348">
        <v>1</v>
      </c>
      <c r="X339" s="349">
        <v>47.014574518100609</v>
      </c>
      <c r="Y339" s="348">
        <v>1</v>
      </c>
      <c r="Z339" s="349">
        <v>4.4957964303376343</v>
      </c>
      <c r="AA339" s="348">
        <v>1</v>
      </c>
      <c r="AB339" s="349">
        <v>4.4957964303376343</v>
      </c>
      <c r="AC339" s="348">
        <v>0</v>
      </c>
      <c r="AD339" s="349">
        <v>0</v>
      </c>
      <c r="AE339" s="348">
        <v>6</v>
      </c>
      <c r="AF339" s="349">
        <v>26.974778582025806</v>
      </c>
      <c r="AG339" s="348">
        <v>1</v>
      </c>
      <c r="AH339" s="349">
        <v>4.4957964303376343</v>
      </c>
      <c r="AI339" s="348">
        <v>0</v>
      </c>
      <c r="AJ339" s="349">
        <v>0</v>
      </c>
      <c r="AK339" s="348">
        <v>1</v>
      </c>
      <c r="AL339" s="349">
        <v>9.2833271444485703</v>
      </c>
      <c r="AM339" s="348">
        <v>1</v>
      </c>
      <c r="AN339" s="349">
        <v>8.7176357771772306</v>
      </c>
      <c r="AO339" s="348">
        <v>1</v>
      </c>
      <c r="AP339" s="349">
        <v>4.4957964303376343</v>
      </c>
      <c r="AQ339" s="348">
        <v>0</v>
      </c>
      <c r="AR339" s="349">
        <v>0</v>
      </c>
      <c r="AS339" s="348">
        <v>1</v>
      </c>
      <c r="AT339" s="349">
        <v>8.7176357771772306</v>
      </c>
      <c r="AU339" s="348">
        <v>3</v>
      </c>
      <c r="AV339" s="349">
        <v>13.487389291012903</v>
      </c>
      <c r="AW339" s="348">
        <v>2</v>
      </c>
      <c r="AX339" s="349">
        <v>8.9915928606752686</v>
      </c>
      <c r="AY339" s="348">
        <v>8</v>
      </c>
      <c r="AZ339" s="350">
        <v>35.966371442701075</v>
      </c>
    </row>
    <row r="340" spans="2:52" x14ac:dyDescent="0.25">
      <c r="B340" s="347" t="s">
        <v>42</v>
      </c>
      <c r="C340" s="348">
        <v>41</v>
      </c>
      <c r="D340" s="349">
        <v>4.1206030150753774</v>
      </c>
      <c r="E340" s="348">
        <v>3</v>
      </c>
      <c r="F340" s="349">
        <v>27.027027027027028</v>
      </c>
      <c r="G340" s="348">
        <v>2</v>
      </c>
      <c r="H340" s="349">
        <v>18.018018018018019</v>
      </c>
      <c r="I340" s="348">
        <v>2</v>
      </c>
      <c r="J340" s="349">
        <v>18.018018018018019</v>
      </c>
      <c r="K340" s="348">
        <v>0</v>
      </c>
      <c r="L340" s="349">
        <v>0</v>
      </c>
      <c r="M340" s="348">
        <v>0</v>
      </c>
      <c r="N340" s="349">
        <v>0</v>
      </c>
      <c r="O340" s="348">
        <v>0</v>
      </c>
      <c r="P340" s="349">
        <v>0</v>
      </c>
      <c r="Q340" s="348">
        <v>0</v>
      </c>
      <c r="R340" s="349">
        <v>0</v>
      </c>
      <c r="S340" s="348">
        <v>0</v>
      </c>
      <c r="T340" s="349">
        <v>0</v>
      </c>
      <c r="U340" s="348">
        <v>0</v>
      </c>
      <c r="V340" s="349">
        <v>0</v>
      </c>
      <c r="W340" s="348">
        <v>3</v>
      </c>
      <c r="X340" s="349">
        <v>321.88841201716735</v>
      </c>
      <c r="Y340" s="348">
        <v>0</v>
      </c>
      <c r="Z340" s="349">
        <v>0</v>
      </c>
      <c r="AA340" s="348">
        <v>0</v>
      </c>
      <c r="AB340" s="349">
        <v>0</v>
      </c>
      <c r="AC340" s="348">
        <v>0</v>
      </c>
      <c r="AD340" s="349">
        <v>0</v>
      </c>
      <c r="AE340" s="348">
        <v>8</v>
      </c>
      <c r="AF340" s="349">
        <v>80.402010050251263</v>
      </c>
      <c r="AG340" s="348">
        <v>1</v>
      </c>
      <c r="AH340" s="349">
        <v>10.050251256281408</v>
      </c>
      <c r="AI340" s="348">
        <v>0</v>
      </c>
      <c r="AJ340" s="349">
        <v>0</v>
      </c>
      <c r="AK340" s="348">
        <v>1</v>
      </c>
      <c r="AL340" s="349">
        <v>19.142419601837673</v>
      </c>
      <c r="AM340" s="348">
        <v>0</v>
      </c>
      <c r="AN340" s="349">
        <v>0</v>
      </c>
      <c r="AO340" s="348">
        <v>0</v>
      </c>
      <c r="AP340" s="349">
        <v>0</v>
      </c>
      <c r="AQ340" s="348">
        <v>1</v>
      </c>
      <c r="AR340" s="349">
        <v>21.159542953872197</v>
      </c>
      <c r="AS340" s="348">
        <v>2</v>
      </c>
      <c r="AT340" s="349">
        <v>42.319085907744395</v>
      </c>
      <c r="AU340" s="348">
        <v>2</v>
      </c>
      <c r="AV340" s="349">
        <v>20.100502512562816</v>
      </c>
      <c r="AW340" s="348">
        <v>0</v>
      </c>
      <c r="AX340" s="349">
        <v>0</v>
      </c>
      <c r="AY340" s="348">
        <v>4</v>
      </c>
      <c r="AZ340" s="350">
        <v>40.201005025125632</v>
      </c>
    </row>
    <row r="341" spans="2:52" x14ac:dyDescent="0.25">
      <c r="B341" s="347" t="s">
        <v>43</v>
      </c>
      <c r="C341" s="348">
        <v>67</v>
      </c>
      <c r="D341" s="349">
        <v>5.2302888368462144</v>
      </c>
      <c r="E341" s="348">
        <v>0</v>
      </c>
      <c r="F341" s="349">
        <v>0</v>
      </c>
      <c r="G341" s="348">
        <v>0</v>
      </c>
      <c r="H341" s="349">
        <v>0</v>
      </c>
      <c r="I341" s="348">
        <v>0</v>
      </c>
      <c r="J341" s="349">
        <v>0</v>
      </c>
      <c r="K341" s="348">
        <v>0</v>
      </c>
      <c r="L341" s="349">
        <v>0</v>
      </c>
      <c r="M341" s="348">
        <v>0</v>
      </c>
      <c r="N341" s="349">
        <v>0</v>
      </c>
      <c r="O341" s="348">
        <v>0</v>
      </c>
      <c r="P341" s="349">
        <v>0</v>
      </c>
      <c r="Q341" s="348">
        <v>0</v>
      </c>
      <c r="R341" s="349">
        <v>0</v>
      </c>
      <c r="S341" s="348">
        <v>0</v>
      </c>
      <c r="T341" s="349">
        <v>0</v>
      </c>
      <c r="U341" s="348">
        <v>0</v>
      </c>
      <c r="V341" s="349">
        <v>0</v>
      </c>
      <c r="W341" s="348">
        <v>0</v>
      </c>
      <c r="X341" s="349">
        <v>0</v>
      </c>
      <c r="Y341" s="348">
        <v>0</v>
      </c>
      <c r="Z341" s="349">
        <v>0</v>
      </c>
      <c r="AA341" s="348">
        <v>0</v>
      </c>
      <c r="AB341" s="349">
        <v>0</v>
      </c>
      <c r="AC341" s="348">
        <v>0</v>
      </c>
      <c r="AD341" s="349">
        <v>0</v>
      </c>
      <c r="AE341" s="348">
        <v>9</v>
      </c>
      <c r="AF341" s="349">
        <v>70.257611241217802</v>
      </c>
      <c r="AG341" s="348">
        <v>0</v>
      </c>
      <c r="AH341" s="349">
        <v>0</v>
      </c>
      <c r="AI341" s="348">
        <v>0</v>
      </c>
      <c r="AJ341" s="349">
        <v>0</v>
      </c>
      <c r="AK341" s="348">
        <v>1</v>
      </c>
      <c r="AL341" s="349">
        <v>14.927601134497685</v>
      </c>
      <c r="AM341" s="348">
        <v>0</v>
      </c>
      <c r="AN341" s="349">
        <v>0</v>
      </c>
      <c r="AO341" s="348">
        <v>1</v>
      </c>
      <c r="AP341" s="349">
        <v>7.8064012490241996</v>
      </c>
      <c r="AQ341" s="348">
        <v>1</v>
      </c>
      <c r="AR341" s="349">
        <v>16.363933889707084</v>
      </c>
      <c r="AS341" s="348">
        <v>1</v>
      </c>
      <c r="AT341" s="349">
        <v>16.363933889707084</v>
      </c>
      <c r="AU341" s="348">
        <v>11</v>
      </c>
      <c r="AV341" s="349">
        <v>85.870413739266198</v>
      </c>
      <c r="AW341" s="348">
        <v>3</v>
      </c>
      <c r="AX341" s="349">
        <v>23.419203747072601</v>
      </c>
      <c r="AY341" s="348">
        <v>1</v>
      </c>
      <c r="AZ341" s="350">
        <v>7.8064012490241996</v>
      </c>
    </row>
    <row r="342" spans="2:52" x14ac:dyDescent="0.25">
      <c r="B342" s="347" t="s">
        <v>44</v>
      </c>
      <c r="C342" s="348">
        <v>24</v>
      </c>
      <c r="D342" s="349">
        <v>3.8095238095238093</v>
      </c>
      <c r="E342" s="348">
        <v>1</v>
      </c>
      <c r="F342" s="349">
        <v>16.949152542372882</v>
      </c>
      <c r="G342" s="348">
        <v>0</v>
      </c>
      <c r="H342" s="349">
        <v>0</v>
      </c>
      <c r="I342" s="348">
        <v>0</v>
      </c>
      <c r="J342" s="349">
        <v>0</v>
      </c>
      <c r="K342" s="348">
        <v>0</v>
      </c>
      <c r="L342" s="349">
        <v>0</v>
      </c>
      <c r="M342" s="348">
        <v>0</v>
      </c>
      <c r="N342" s="349">
        <v>0</v>
      </c>
      <c r="O342" s="348">
        <v>0</v>
      </c>
      <c r="P342" s="349">
        <v>0</v>
      </c>
      <c r="Q342" s="348">
        <v>0</v>
      </c>
      <c r="R342" s="349">
        <v>0</v>
      </c>
      <c r="S342" s="348">
        <v>0</v>
      </c>
      <c r="T342" s="349">
        <v>0</v>
      </c>
      <c r="U342" s="348">
        <v>0</v>
      </c>
      <c r="V342" s="349">
        <v>0</v>
      </c>
      <c r="W342" s="348">
        <v>2</v>
      </c>
      <c r="X342" s="349">
        <v>380.22813688212926</v>
      </c>
      <c r="Y342" s="348">
        <v>0</v>
      </c>
      <c r="Z342" s="349">
        <v>0</v>
      </c>
      <c r="AA342" s="348">
        <v>0</v>
      </c>
      <c r="AB342" s="349">
        <v>0</v>
      </c>
      <c r="AC342" s="348">
        <v>0</v>
      </c>
      <c r="AD342" s="349">
        <v>0</v>
      </c>
      <c r="AE342" s="348">
        <v>7</v>
      </c>
      <c r="AF342" s="349">
        <v>111.11111111111111</v>
      </c>
      <c r="AG342" s="348">
        <v>0</v>
      </c>
      <c r="AH342" s="349">
        <v>0</v>
      </c>
      <c r="AI342" s="348">
        <v>0</v>
      </c>
      <c r="AJ342" s="349">
        <v>0</v>
      </c>
      <c r="AK342" s="348">
        <v>0</v>
      </c>
      <c r="AL342" s="349">
        <v>0</v>
      </c>
      <c r="AM342" s="348">
        <v>0</v>
      </c>
      <c r="AN342" s="349">
        <v>0</v>
      </c>
      <c r="AO342" s="348">
        <v>1</v>
      </c>
      <c r="AP342" s="349">
        <v>15.873015873015873</v>
      </c>
      <c r="AQ342" s="348">
        <v>0</v>
      </c>
      <c r="AR342" s="349">
        <v>0</v>
      </c>
      <c r="AS342" s="348">
        <v>0</v>
      </c>
      <c r="AT342" s="349">
        <v>0</v>
      </c>
      <c r="AU342" s="348">
        <v>0</v>
      </c>
      <c r="AV342" s="349">
        <v>0</v>
      </c>
      <c r="AW342" s="348">
        <v>0</v>
      </c>
      <c r="AX342" s="349">
        <v>0</v>
      </c>
      <c r="AY342" s="348">
        <v>0</v>
      </c>
      <c r="AZ342" s="350">
        <v>0</v>
      </c>
    </row>
    <row r="343" spans="2:52" x14ac:dyDescent="0.25">
      <c r="B343" s="347" t="s">
        <v>45</v>
      </c>
      <c r="C343" s="348">
        <v>102</v>
      </c>
      <c r="D343" s="349">
        <v>4.8580682034673277</v>
      </c>
      <c r="E343" s="348">
        <v>2</v>
      </c>
      <c r="F343" s="349">
        <v>6.557377049180328</v>
      </c>
      <c r="G343" s="348">
        <v>1</v>
      </c>
      <c r="H343" s="349">
        <v>3.278688524590164</v>
      </c>
      <c r="I343" s="348">
        <v>6</v>
      </c>
      <c r="J343" s="349">
        <v>19.672131147540984</v>
      </c>
      <c r="K343" s="348">
        <v>0</v>
      </c>
      <c r="L343" s="349">
        <v>0</v>
      </c>
      <c r="M343" s="348">
        <v>0</v>
      </c>
      <c r="N343" s="349">
        <v>0</v>
      </c>
      <c r="O343" s="348">
        <v>0</v>
      </c>
      <c r="P343" s="349">
        <v>0</v>
      </c>
      <c r="Q343" s="348">
        <v>0</v>
      </c>
      <c r="R343" s="349">
        <v>0</v>
      </c>
      <c r="S343" s="348">
        <v>0</v>
      </c>
      <c r="T343" s="349">
        <v>0</v>
      </c>
      <c r="U343" s="348">
        <v>0</v>
      </c>
      <c r="V343" s="349">
        <v>0</v>
      </c>
      <c r="W343" s="348">
        <v>4</v>
      </c>
      <c r="X343" s="349">
        <v>140.94432699083862</v>
      </c>
      <c r="Y343" s="348">
        <v>0</v>
      </c>
      <c r="Z343" s="349">
        <v>0</v>
      </c>
      <c r="AA343" s="348">
        <v>0</v>
      </c>
      <c r="AB343" s="349">
        <v>0</v>
      </c>
      <c r="AC343" s="348">
        <v>0</v>
      </c>
      <c r="AD343" s="349">
        <v>0</v>
      </c>
      <c r="AE343" s="348">
        <v>13</v>
      </c>
      <c r="AF343" s="349">
        <v>61.916555534387506</v>
      </c>
      <c r="AG343" s="348">
        <v>0</v>
      </c>
      <c r="AH343" s="349">
        <v>0</v>
      </c>
      <c r="AI343" s="348">
        <v>0</v>
      </c>
      <c r="AJ343" s="349">
        <v>0</v>
      </c>
      <c r="AK343" s="348">
        <v>0</v>
      </c>
      <c r="AL343" s="349">
        <v>0</v>
      </c>
      <c r="AM343" s="348">
        <v>0</v>
      </c>
      <c r="AN343" s="349">
        <v>0</v>
      </c>
      <c r="AO343" s="348">
        <v>5</v>
      </c>
      <c r="AP343" s="349">
        <v>23.814059820918271</v>
      </c>
      <c r="AQ343" s="348">
        <v>2</v>
      </c>
      <c r="AR343" s="349">
        <v>19.725811223986586</v>
      </c>
      <c r="AS343" s="348">
        <v>2</v>
      </c>
      <c r="AT343" s="349">
        <v>19.725811223986586</v>
      </c>
      <c r="AU343" s="348">
        <v>16</v>
      </c>
      <c r="AV343" s="349">
        <v>76.204991426938463</v>
      </c>
      <c r="AW343" s="348">
        <v>1</v>
      </c>
      <c r="AX343" s="349">
        <v>4.7628119641836539</v>
      </c>
      <c r="AY343" s="348">
        <v>4</v>
      </c>
      <c r="AZ343" s="350">
        <v>19.051247856734616</v>
      </c>
    </row>
    <row r="344" spans="2:52" x14ac:dyDescent="0.25">
      <c r="B344" s="347" t="s">
        <v>292</v>
      </c>
      <c r="C344" s="348">
        <v>32</v>
      </c>
      <c r="D344" s="349">
        <v>5.1397365884998401</v>
      </c>
      <c r="E344" s="348">
        <v>0</v>
      </c>
      <c r="F344" s="349">
        <v>0</v>
      </c>
      <c r="G344" s="348">
        <v>0</v>
      </c>
      <c r="H344" s="349">
        <v>0</v>
      </c>
      <c r="I344" s="348">
        <v>4</v>
      </c>
      <c r="J344" s="349">
        <v>44.943820224719097</v>
      </c>
      <c r="K344" s="348">
        <v>0</v>
      </c>
      <c r="L344" s="349">
        <v>0</v>
      </c>
      <c r="M344" s="348">
        <v>0</v>
      </c>
      <c r="N344" s="349">
        <v>0</v>
      </c>
      <c r="O344" s="348">
        <v>0</v>
      </c>
      <c r="P344" s="349">
        <v>0</v>
      </c>
      <c r="Q344" s="348">
        <v>0</v>
      </c>
      <c r="R344" s="349">
        <v>0</v>
      </c>
      <c r="S344" s="348">
        <v>0</v>
      </c>
      <c r="T344" s="349">
        <v>0</v>
      </c>
      <c r="U344" s="348">
        <v>0</v>
      </c>
      <c r="V344" s="349">
        <v>0</v>
      </c>
      <c r="W344" s="348">
        <v>1</v>
      </c>
      <c r="X344" s="349">
        <v>157.9778830963665</v>
      </c>
      <c r="Y344" s="348">
        <v>0</v>
      </c>
      <c r="Z344" s="349">
        <v>0</v>
      </c>
      <c r="AA344" s="348">
        <v>0</v>
      </c>
      <c r="AB344" s="349">
        <v>0</v>
      </c>
      <c r="AC344" s="348">
        <v>0</v>
      </c>
      <c r="AD344" s="349">
        <v>0</v>
      </c>
      <c r="AE344" s="348">
        <v>3</v>
      </c>
      <c r="AF344" s="349">
        <v>48.185030517185993</v>
      </c>
      <c r="AG344" s="348">
        <v>0</v>
      </c>
      <c r="AH344" s="349">
        <v>0</v>
      </c>
      <c r="AI344" s="348">
        <v>0</v>
      </c>
      <c r="AJ344" s="349">
        <v>0</v>
      </c>
      <c r="AK344" s="348">
        <v>1</v>
      </c>
      <c r="AL344" s="349">
        <v>31.201248049921997</v>
      </c>
      <c r="AM344" s="348">
        <v>0</v>
      </c>
      <c r="AN344" s="349">
        <v>0</v>
      </c>
      <c r="AO344" s="348">
        <v>1</v>
      </c>
      <c r="AP344" s="349">
        <v>16.061676839061999</v>
      </c>
      <c r="AQ344" s="348">
        <v>0</v>
      </c>
      <c r="AR344" s="349">
        <v>0</v>
      </c>
      <c r="AS344" s="348">
        <v>0</v>
      </c>
      <c r="AT344" s="349">
        <v>0</v>
      </c>
      <c r="AU344" s="348">
        <v>10</v>
      </c>
      <c r="AV344" s="349">
        <v>160.61676839062</v>
      </c>
      <c r="AW344" s="348">
        <v>0</v>
      </c>
      <c r="AX344" s="349">
        <v>0</v>
      </c>
      <c r="AY344" s="348">
        <v>2</v>
      </c>
      <c r="AZ344" s="350">
        <v>32.123353678123998</v>
      </c>
    </row>
    <row r="345" spans="2:52" x14ac:dyDescent="0.25">
      <c r="B345" s="347" t="s">
        <v>293</v>
      </c>
      <c r="C345" s="348">
        <v>15</v>
      </c>
      <c r="D345" s="349">
        <v>4.4964028776978413</v>
      </c>
      <c r="E345" s="348">
        <v>0</v>
      </c>
      <c r="F345" s="349">
        <v>0</v>
      </c>
      <c r="G345" s="348">
        <v>0</v>
      </c>
      <c r="H345" s="349">
        <v>0</v>
      </c>
      <c r="I345" s="348">
        <v>1</v>
      </c>
      <c r="J345" s="349">
        <v>24.390243902439025</v>
      </c>
      <c r="K345" s="348">
        <v>0</v>
      </c>
      <c r="L345" s="349">
        <v>0</v>
      </c>
      <c r="M345" s="348">
        <v>0</v>
      </c>
      <c r="N345" s="349">
        <v>0</v>
      </c>
      <c r="O345" s="348">
        <v>0</v>
      </c>
      <c r="P345" s="349">
        <v>0</v>
      </c>
      <c r="Q345" s="348">
        <v>0</v>
      </c>
      <c r="R345" s="349">
        <v>0</v>
      </c>
      <c r="S345" s="348">
        <v>0</v>
      </c>
      <c r="T345" s="349">
        <v>0</v>
      </c>
      <c r="U345" s="348">
        <v>0</v>
      </c>
      <c r="V345" s="349">
        <v>0</v>
      </c>
      <c r="W345" s="348">
        <v>0</v>
      </c>
      <c r="X345" s="349">
        <v>0</v>
      </c>
      <c r="Y345" s="348">
        <v>0</v>
      </c>
      <c r="Z345" s="349">
        <v>0</v>
      </c>
      <c r="AA345" s="348">
        <v>0</v>
      </c>
      <c r="AB345" s="349">
        <v>0</v>
      </c>
      <c r="AC345" s="348">
        <v>0</v>
      </c>
      <c r="AD345" s="349">
        <v>0</v>
      </c>
      <c r="AE345" s="348">
        <v>3</v>
      </c>
      <c r="AF345" s="349">
        <v>89.928057553956833</v>
      </c>
      <c r="AG345" s="348">
        <v>1</v>
      </c>
      <c r="AH345" s="349">
        <v>29.976019184652277</v>
      </c>
      <c r="AI345" s="348">
        <v>0</v>
      </c>
      <c r="AJ345" s="349">
        <v>0</v>
      </c>
      <c r="AK345" s="348">
        <v>0</v>
      </c>
      <c r="AL345" s="349">
        <v>0</v>
      </c>
      <c r="AM345" s="348">
        <v>0</v>
      </c>
      <c r="AN345" s="349">
        <v>0</v>
      </c>
      <c r="AO345" s="348">
        <v>1</v>
      </c>
      <c r="AP345" s="349">
        <v>29.976019184652277</v>
      </c>
      <c r="AQ345" s="348">
        <v>0</v>
      </c>
      <c r="AR345" s="349">
        <v>0</v>
      </c>
      <c r="AS345" s="348">
        <v>0</v>
      </c>
      <c r="AT345" s="349">
        <v>0</v>
      </c>
      <c r="AU345" s="348">
        <v>0</v>
      </c>
      <c r="AV345" s="349">
        <v>0</v>
      </c>
      <c r="AW345" s="348">
        <v>0</v>
      </c>
      <c r="AX345" s="349">
        <v>0</v>
      </c>
      <c r="AY345" s="348">
        <v>1</v>
      </c>
      <c r="AZ345" s="350">
        <v>29.976019184652277</v>
      </c>
    </row>
    <row r="346" spans="2:52" x14ac:dyDescent="0.25">
      <c r="B346" s="347" t="s">
        <v>294</v>
      </c>
      <c r="C346" s="348">
        <v>101</v>
      </c>
      <c r="D346" s="349">
        <v>3.7981347773766547</v>
      </c>
      <c r="E346" s="348">
        <v>1</v>
      </c>
      <c r="F346" s="349">
        <v>3.3112582781456954</v>
      </c>
      <c r="G346" s="348">
        <v>0</v>
      </c>
      <c r="H346" s="349">
        <v>0</v>
      </c>
      <c r="I346" s="348">
        <v>1</v>
      </c>
      <c r="J346" s="349">
        <v>3.3112582781456954</v>
      </c>
      <c r="K346" s="348">
        <v>0</v>
      </c>
      <c r="L346" s="349">
        <v>0</v>
      </c>
      <c r="M346" s="348">
        <v>0</v>
      </c>
      <c r="N346" s="349">
        <v>0</v>
      </c>
      <c r="O346" s="348">
        <v>0</v>
      </c>
      <c r="P346" s="349">
        <v>0</v>
      </c>
      <c r="Q346" s="348">
        <v>0</v>
      </c>
      <c r="R346" s="349">
        <v>0</v>
      </c>
      <c r="S346" s="348">
        <v>0</v>
      </c>
      <c r="T346" s="349">
        <v>0</v>
      </c>
      <c r="U346" s="348">
        <v>0</v>
      </c>
      <c r="V346" s="349">
        <v>0</v>
      </c>
      <c r="W346" s="348">
        <v>1</v>
      </c>
      <c r="X346" s="349">
        <v>38.610038610038607</v>
      </c>
      <c r="Y346" s="348">
        <v>0</v>
      </c>
      <c r="Z346" s="349">
        <v>0</v>
      </c>
      <c r="AA346" s="348">
        <v>0</v>
      </c>
      <c r="AB346" s="349">
        <v>0</v>
      </c>
      <c r="AC346" s="348">
        <v>0</v>
      </c>
      <c r="AD346" s="349">
        <v>0</v>
      </c>
      <c r="AE346" s="348">
        <v>10</v>
      </c>
      <c r="AF346" s="349">
        <v>37.605294825511436</v>
      </c>
      <c r="AG346" s="348">
        <v>1</v>
      </c>
      <c r="AH346" s="349">
        <v>3.7605294825511435</v>
      </c>
      <c r="AI346" s="348">
        <v>0</v>
      </c>
      <c r="AJ346" s="349">
        <v>0</v>
      </c>
      <c r="AK346" s="348">
        <v>3</v>
      </c>
      <c r="AL346" s="349">
        <v>22.154936858429952</v>
      </c>
      <c r="AM346" s="348">
        <v>0</v>
      </c>
      <c r="AN346" s="349">
        <v>0</v>
      </c>
      <c r="AO346" s="348">
        <v>4</v>
      </c>
      <c r="AP346" s="349">
        <v>15.042117930204574</v>
      </c>
      <c r="AQ346" s="348">
        <v>0</v>
      </c>
      <c r="AR346" s="349">
        <v>0</v>
      </c>
      <c r="AS346" s="348">
        <v>0</v>
      </c>
      <c r="AT346" s="349">
        <v>0</v>
      </c>
      <c r="AU346" s="348">
        <v>7</v>
      </c>
      <c r="AV346" s="349">
        <v>26.323706377858002</v>
      </c>
      <c r="AW346" s="348">
        <v>3</v>
      </c>
      <c r="AX346" s="349">
        <v>11.28158844765343</v>
      </c>
      <c r="AY346" s="348">
        <v>12</v>
      </c>
      <c r="AZ346" s="350">
        <v>45.12635379061372</v>
      </c>
    </row>
    <row r="347" spans="2:52" x14ac:dyDescent="0.25">
      <c r="B347" s="347" t="s">
        <v>46</v>
      </c>
      <c r="C347" s="348">
        <v>154</v>
      </c>
      <c r="D347" s="349">
        <v>4.3197755960729314</v>
      </c>
      <c r="E347" s="348">
        <v>3</v>
      </c>
      <c r="F347" s="349">
        <v>6.437768240343348</v>
      </c>
      <c r="G347" s="348">
        <v>2</v>
      </c>
      <c r="H347" s="349">
        <v>4.2918454935622314</v>
      </c>
      <c r="I347" s="348">
        <v>7</v>
      </c>
      <c r="J347" s="349">
        <v>15.021459227467812</v>
      </c>
      <c r="K347" s="348">
        <v>0</v>
      </c>
      <c r="L347" s="349">
        <v>0</v>
      </c>
      <c r="M347" s="348">
        <v>0</v>
      </c>
      <c r="N347" s="349">
        <v>0</v>
      </c>
      <c r="O347" s="348">
        <v>0</v>
      </c>
      <c r="P347" s="349">
        <v>0</v>
      </c>
      <c r="Q347" s="348">
        <v>0</v>
      </c>
      <c r="R347" s="349">
        <v>0</v>
      </c>
      <c r="S347" s="348">
        <v>0</v>
      </c>
      <c r="T347" s="349">
        <v>0</v>
      </c>
      <c r="U347" s="348">
        <v>0</v>
      </c>
      <c r="V347" s="349">
        <v>0</v>
      </c>
      <c r="W347" s="348">
        <v>4</v>
      </c>
      <c r="X347" s="349">
        <v>123.76237623762377</v>
      </c>
      <c r="Y347" s="348">
        <v>1</v>
      </c>
      <c r="Z347" s="349">
        <v>2.8050490883590462</v>
      </c>
      <c r="AA347" s="348">
        <v>1</v>
      </c>
      <c r="AB347" s="349">
        <v>2.8050490883590462</v>
      </c>
      <c r="AC347" s="348">
        <v>0</v>
      </c>
      <c r="AD347" s="349">
        <v>0</v>
      </c>
      <c r="AE347" s="348">
        <v>33</v>
      </c>
      <c r="AF347" s="349">
        <v>92.566619915848534</v>
      </c>
      <c r="AG347" s="348">
        <v>1</v>
      </c>
      <c r="AH347" s="349">
        <v>2.8050490883590462</v>
      </c>
      <c r="AI347" s="348">
        <v>0</v>
      </c>
      <c r="AJ347" s="349">
        <v>0</v>
      </c>
      <c r="AK347" s="348">
        <v>1</v>
      </c>
      <c r="AL347" s="349">
        <v>5.5069111735227709</v>
      </c>
      <c r="AM347" s="348">
        <v>0</v>
      </c>
      <c r="AN347" s="349">
        <v>0</v>
      </c>
      <c r="AO347" s="348">
        <v>3</v>
      </c>
      <c r="AP347" s="349">
        <v>8.4151472650771382</v>
      </c>
      <c r="AQ347" s="348">
        <v>0</v>
      </c>
      <c r="AR347" s="349">
        <v>0</v>
      </c>
      <c r="AS347" s="348">
        <v>1</v>
      </c>
      <c r="AT347" s="349">
        <v>5.7172260019438568</v>
      </c>
      <c r="AU347" s="348">
        <v>21</v>
      </c>
      <c r="AV347" s="349">
        <v>58.906030855539974</v>
      </c>
      <c r="AW347" s="348">
        <v>2</v>
      </c>
      <c r="AX347" s="349">
        <v>5.6100981767180924</v>
      </c>
      <c r="AY347" s="348">
        <v>17</v>
      </c>
      <c r="AZ347" s="350">
        <v>47.685834502103788</v>
      </c>
    </row>
    <row r="348" spans="2:52" x14ac:dyDescent="0.25">
      <c r="B348" s="347" t="s">
        <v>47</v>
      </c>
      <c r="C348" s="348">
        <v>26</v>
      </c>
      <c r="D348" s="349">
        <v>4.0790712268591145</v>
      </c>
      <c r="E348" s="348">
        <v>0</v>
      </c>
      <c r="F348" s="349">
        <v>0</v>
      </c>
      <c r="G348" s="348">
        <v>0</v>
      </c>
      <c r="H348" s="349">
        <v>0</v>
      </c>
      <c r="I348" s="348">
        <v>1</v>
      </c>
      <c r="J348" s="349">
        <v>14.925373134328359</v>
      </c>
      <c r="K348" s="348">
        <v>0</v>
      </c>
      <c r="L348" s="349">
        <v>0</v>
      </c>
      <c r="M348" s="348">
        <v>0</v>
      </c>
      <c r="N348" s="349">
        <v>0</v>
      </c>
      <c r="O348" s="348">
        <v>0</v>
      </c>
      <c r="P348" s="349">
        <v>0</v>
      </c>
      <c r="Q348" s="348">
        <v>0</v>
      </c>
      <c r="R348" s="349">
        <v>0</v>
      </c>
      <c r="S348" s="348">
        <v>0</v>
      </c>
      <c r="T348" s="349">
        <v>0</v>
      </c>
      <c r="U348" s="348">
        <v>0</v>
      </c>
      <c r="V348" s="349">
        <v>0</v>
      </c>
      <c r="W348" s="348">
        <v>0</v>
      </c>
      <c r="X348" s="349">
        <v>0</v>
      </c>
      <c r="Y348" s="348">
        <v>0</v>
      </c>
      <c r="Z348" s="349">
        <v>0</v>
      </c>
      <c r="AA348" s="348">
        <v>0</v>
      </c>
      <c r="AB348" s="349">
        <v>0</v>
      </c>
      <c r="AC348" s="348">
        <v>0</v>
      </c>
      <c r="AD348" s="349">
        <v>0</v>
      </c>
      <c r="AE348" s="348">
        <v>1</v>
      </c>
      <c r="AF348" s="349">
        <v>15.688735487919672</v>
      </c>
      <c r="AG348" s="348">
        <v>0</v>
      </c>
      <c r="AH348" s="349">
        <v>0</v>
      </c>
      <c r="AI348" s="348">
        <v>0</v>
      </c>
      <c r="AJ348" s="349">
        <v>0</v>
      </c>
      <c r="AK348" s="348">
        <v>2</v>
      </c>
      <c r="AL348" s="349">
        <v>60.277275467148883</v>
      </c>
      <c r="AM348" s="348">
        <v>0</v>
      </c>
      <c r="AN348" s="349">
        <v>0</v>
      </c>
      <c r="AO348" s="348">
        <v>0</v>
      </c>
      <c r="AP348" s="349">
        <v>0</v>
      </c>
      <c r="AQ348" s="348">
        <v>0</v>
      </c>
      <c r="AR348" s="349">
        <v>0</v>
      </c>
      <c r="AS348" s="348">
        <v>0</v>
      </c>
      <c r="AT348" s="349">
        <v>0</v>
      </c>
      <c r="AU348" s="348">
        <v>8</v>
      </c>
      <c r="AV348" s="349">
        <v>125.50988390335738</v>
      </c>
      <c r="AW348" s="348">
        <v>0</v>
      </c>
      <c r="AX348" s="349">
        <v>0</v>
      </c>
      <c r="AY348" s="348">
        <v>3</v>
      </c>
      <c r="AZ348" s="350">
        <v>47.066206463759023</v>
      </c>
    </row>
    <row r="349" spans="2:52" x14ac:dyDescent="0.25">
      <c r="B349" s="347" t="s">
        <v>48</v>
      </c>
      <c r="C349" s="348">
        <v>60</v>
      </c>
      <c r="D349" s="349">
        <v>2.7052617340727712</v>
      </c>
      <c r="E349" s="348">
        <v>0</v>
      </c>
      <c r="F349" s="349">
        <v>0</v>
      </c>
      <c r="G349" s="348">
        <v>0</v>
      </c>
      <c r="H349" s="349">
        <v>0</v>
      </c>
      <c r="I349" s="348">
        <v>2</v>
      </c>
      <c r="J349" s="349">
        <v>11.111111111111111</v>
      </c>
      <c r="K349" s="348">
        <v>0</v>
      </c>
      <c r="L349" s="349">
        <v>0</v>
      </c>
      <c r="M349" s="348">
        <v>0</v>
      </c>
      <c r="N349" s="349">
        <v>0</v>
      </c>
      <c r="O349" s="348">
        <v>0</v>
      </c>
      <c r="P349" s="349">
        <v>0</v>
      </c>
      <c r="Q349" s="348">
        <v>0</v>
      </c>
      <c r="R349" s="349">
        <v>0</v>
      </c>
      <c r="S349" s="348">
        <v>0</v>
      </c>
      <c r="T349" s="349">
        <v>0</v>
      </c>
      <c r="U349" s="348">
        <v>0</v>
      </c>
      <c r="V349" s="349">
        <v>0</v>
      </c>
      <c r="W349" s="348">
        <v>2</v>
      </c>
      <c r="X349" s="349">
        <v>70.621468926553675</v>
      </c>
      <c r="Y349" s="348">
        <v>0</v>
      </c>
      <c r="Z349" s="349">
        <v>0</v>
      </c>
      <c r="AA349" s="348">
        <v>0</v>
      </c>
      <c r="AB349" s="349">
        <v>0</v>
      </c>
      <c r="AC349" s="348">
        <v>0</v>
      </c>
      <c r="AD349" s="349">
        <v>0</v>
      </c>
      <c r="AE349" s="348">
        <v>2</v>
      </c>
      <c r="AF349" s="349">
        <v>9.0175391135759053</v>
      </c>
      <c r="AG349" s="348">
        <v>0</v>
      </c>
      <c r="AH349" s="349">
        <v>0</v>
      </c>
      <c r="AI349" s="348">
        <v>0</v>
      </c>
      <c r="AJ349" s="349">
        <v>0</v>
      </c>
      <c r="AK349" s="348">
        <v>0</v>
      </c>
      <c r="AL349" s="349">
        <v>0</v>
      </c>
      <c r="AM349" s="348">
        <v>1</v>
      </c>
      <c r="AN349" s="349">
        <v>9.086778736937756</v>
      </c>
      <c r="AO349" s="348">
        <v>2</v>
      </c>
      <c r="AP349" s="349">
        <v>9.0175391135759053</v>
      </c>
      <c r="AQ349" s="348">
        <v>0</v>
      </c>
      <c r="AR349" s="349">
        <v>0</v>
      </c>
      <c r="AS349" s="348">
        <v>0</v>
      </c>
      <c r="AT349" s="349">
        <v>0</v>
      </c>
      <c r="AU349" s="348">
        <v>8</v>
      </c>
      <c r="AV349" s="349">
        <v>36.070156454303621</v>
      </c>
      <c r="AW349" s="348">
        <v>0</v>
      </c>
      <c r="AX349" s="349">
        <v>0</v>
      </c>
      <c r="AY349" s="348">
        <v>10</v>
      </c>
      <c r="AZ349" s="350">
        <v>45.087695567879528</v>
      </c>
    </row>
    <row r="350" spans="2:52" ht="15.75" thickBot="1" x14ac:dyDescent="0.3">
      <c r="B350" s="351" t="s">
        <v>49</v>
      </c>
      <c r="C350" s="352">
        <v>207</v>
      </c>
      <c r="D350" s="353">
        <v>4.416942281019951</v>
      </c>
      <c r="E350" s="352">
        <v>4</v>
      </c>
      <c r="F350" s="353">
        <v>5.7971014492753623</v>
      </c>
      <c r="G350" s="352">
        <v>3</v>
      </c>
      <c r="H350" s="353">
        <v>4.3478260869565215</v>
      </c>
      <c r="I350" s="352">
        <v>6</v>
      </c>
      <c r="J350" s="353">
        <v>8.695652173913043</v>
      </c>
      <c r="K350" s="352">
        <v>1</v>
      </c>
      <c r="L350" s="353">
        <v>144.92753623188406</v>
      </c>
      <c r="M350" s="352">
        <v>0</v>
      </c>
      <c r="N350" s="353">
        <v>0</v>
      </c>
      <c r="O350" s="352">
        <v>1</v>
      </c>
      <c r="P350" s="353">
        <v>144.92753623188406</v>
      </c>
      <c r="Q350" s="352">
        <v>0</v>
      </c>
      <c r="R350" s="353">
        <v>0</v>
      </c>
      <c r="S350" s="352">
        <v>0</v>
      </c>
      <c r="T350" s="353">
        <v>0</v>
      </c>
      <c r="U350" s="352">
        <v>0</v>
      </c>
      <c r="V350" s="353">
        <v>0</v>
      </c>
      <c r="W350" s="352">
        <v>4</v>
      </c>
      <c r="X350" s="353">
        <v>80.840743734842363</v>
      </c>
      <c r="Y350" s="352">
        <v>0</v>
      </c>
      <c r="Z350" s="353">
        <v>0</v>
      </c>
      <c r="AA350" s="352">
        <v>0</v>
      </c>
      <c r="AB350" s="353">
        <v>0</v>
      </c>
      <c r="AC350" s="352">
        <v>0</v>
      </c>
      <c r="AD350" s="353">
        <v>0</v>
      </c>
      <c r="AE350" s="352">
        <v>33</v>
      </c>
      <c r="AF350" s="353">
        <v>70.415021871332556</v>
      </c>
      <c r="AG350" s="352">
        <v>3</v>
      </c>
      <c r="AH350" s="353">
        <v>6.401365624666596</v>
      </c>
      <c r="AI350" s="352">
        <v>0</v>
      </c>
      <c r="AJ350" s="353">
        <v>0</v>
      </c>
      <c r="AK350" s="352">
        <v>4</v>
      </c>
      <c r="AL350" s="353">
        <v>17.334026694401111</v>
      </c>
      <c r="AM350" s="352">
        <v>1</v>
      </c>
      <c r="AN350" s="353">
        <v>4.203623523477237</v>
      </c>
      <c r="AO350" s="352">
        <v>12</v>
      </c>
      <c r="AP350" s="353">
        <v>25.605462498666384</v>
      </c>
      <c r="AQ350" s="352">
        <v>1</v>
      </c>
      <c r="AR350" s="353">
        <v>4.203623523477237</v>
      </c>
      <c r="AS350" s="352">
        <v>1</v>
      </c>
      <c r="AT350" s="353">
        <v>4.203623523477237</v>
      </c>
      <c r="AU350" s="352">
        <v>23</v>
      </c>
      <c r="AV350" s="353">
        <v>49.077136455777229</v>
      </c>
      <c r="AW350" s="352">
        <v>3</v>
      </c>
      <c r="AX350" s="353">
        <v>6.401365624666596</v>
      </c>
      <c r="AY350" s="352">
        <v>14</v>
      </c>
      <c r="AZ350" s="354">
        <v>29.873039581777448</v>
      </c>
    </row>
    <row r="351" spans="2:52" ht="18" customHeight="1" thickBot="1" x14ac:dyDescent="0.3">
      <c r="B351" s="343" t="s">
        <v>36</v>
      </c>
      <c r="C351" s="344">
        <v>1073</v>
      </c>
      <c r="D351" s="345">
        <v>4.1419455949848878</v>
      </c>
      <c r="E351" s="344">
        <v>21</v>
      </c>
      <c r="F351" s="345">
        <v>7.0328198258539851</v>
      </c>
      <c r="G351" s="344">
        <v>12</v>
      </c>
      <c r="H351" s="345">
        <v>4.0187541862022771</v>
      </c>
      <c r="I351" s="344">
        <v>38</v>
      </c>
      <c r="J351" s="345">
        <v>12.726054922973878</v>
      </c>
      <c r="K351" s="344">
        <v>1</v>
      </c>
      <c r="L351" s="345">
        <v>33.489618218352312</v>
      </c>
      <c r="M351" s="344">
        <v>0</v>
      </c>
      <c r="N351" s="345">
        <v>0</v>
      </c>
      <c r="O351" s="344">
        <v>1</v>
      </c>
      <c r="P351" s="345">
        <v>33.489618218352312</v>
      </c>
      <c r="Q351" s="344">
        <v>1</v>
      </c>
      <c r="R351" s="345">
        <v>3.6845983787767134</v>
      </c>
      <c r="S351" s="344">
        <v>0</v>
      </c>
      <c r="T351" s="345">
        <v>0</v>
      </c>
      <c r="U351" s="344">
        <v>0</v>
      </c>
      <c r="V351" s="345">
        <v>0</v>
      </c>
      <c r="W351" s="344">
        <v>29</v>
      </c>
      <c r="X351" s="345">
        <v>106.85335298452469</v>
      </c>
      <c r="Y351" s="344">
        <v>2</v>
      </c>
      <c r="Z351" s="345">
        <v>0.77203086579401448</v>
      </c>
      <c r="AA351" s="344">
        <v>2</v>
      </c>
      <c r="AB351" s="345">
        <v>0.77203086579401448</v>
      </c>
      <c r="AC351" s="344">
        <v>0</v>
      </c>
      <c r="AD351" s="345">
        <v>0</v>
      </c>
      <c r="AE351" s="344">
        <v>158</v>
      </c>
      <c r="AF351" s="345">
        <v>60.990438397727139</v>
      </c>
      <c r="AG351" s="344">
        <v>8</v>
      </c>
      <c r="AH351" s="345">
        <v>3.0881234631760579</v>
      </c>
      <c r="AI351" s="344">
        <v>0</v>
      </c>
      <c r="AJ351" s="345">
        <v>0</v>
      </c>
      <c r="AK351" s="344">
        <v>14</v>
      </c>
      <c r="AL351" s="345">
        <v>10.677160790414959</v>
      </c>
      <c r="AM351" s="344">
        <v>3</v>
      </c>
      <c r="AN351" s="345">
        <v>2.3449224612306154</v>
      </c>
      <c r="AO351" s="344">
        <v>37</v>
      </c>
      <c r="AP351" s="345">
        <v>14.282571017189266</v>
      </c>
      <c r="AQ351" s="344">
        <v>5</v>
      </c>
      <c r="AR351" s="345">
        <v>3.9082041020510254</v>
      </c>
      <c r="AS351" s="344">
        <v>8</v>
      </c>
      <c r="AT351" s="345">
        <v>6.25312656328164</v>
      </c>
      <c r="AU351" s="344">
        <v>138</v>
      </c>
      <c r="AV351" s="345">
        <v>53.270129739787002</v>
      </c>
      <c r="AW351" s="344">
        <v>15</v>
      </c>
      <c r="AX351" s="345">
        <v>5.7902314934551082</v>
      </c>
      <c r="AY351" s="344">
        <v>80</v>
      </c>
      <c r="AZ351" s="346">
        <v>30.881234631760577</v>
      </c>
    </row>
    <row r="352" spans="2:52" x14ac:dyDescent="0.25">
      <c r="B352" s="90" t="s">
        <v>262</v>
      </c>
    </row>
    <row r="357" spans="2:41" ht="26.25" customHeight="1" thickBot="1" x14ac:dyDescent="0.3">
      <c r="B357" s="697" t="s">
        <v>523</v>
      </c>
      <c r="C357" s="711"/>
      <c r="D357" s="711"/>
      <c r="E357" s="711"/>
      <c r="F357" s="711"/>
      <c r="G357" s="711"/>
      <c r="H357" s="711"/>
      <c r="I357" s="711"/>
      <c r="J357" s="711"/>
      <c r="K357" s="711"/>
      <c r="L357" s="711"/>
      <c r="M357" s="355"/>
      <c r="N357" s="355"/>
      <c r="O357" s="355"/>
      <c r="P357" s="355"/>
      <c r="Q357" s="355"/>
      <c r="R357" s="355"/>
      <c r="S357" s="355"/>
      <c r="T357" s="355"/>
      <c r="U357" s="355"/>
      <c r="V357" s="355"/>
      <c r="W357" s="355"/>
      <c r="X357" s="355"/>
      <c r="Y357" s="355"/>
      <c r="Z357" s="355"/>
      <c r="AA357" s="355"/>
      <c r="AB357" s="355"/>
      <c r="AC357" s="355"/>
      <c r="AD357" s="355"/>
      <c r="AE357" s="355"/>
      <c r="AF357" s="355"/>
      <c r="AG357" s="355"/>
      <c r="AH357" s="355"/>
      <c r="AI357" s="355"/>
      <c r="AJ357" s="355"/>
      <c r="AK357" s="355"/>
      <c r="AL357" s="355"/>
      <c r="AM357" s="355"/>
      <c r="AN357" s="355"/>
      <c r="AO357" s="356"/>
    </row>
    <row r="358" spans="2:41" ht="12.75" customHeight="1" x14ac:dyDescent="0.25">
      <c r="B358" s="699" t="s">
        <v>606</v>
      </c>
      <c r="C358" s="702" t="s">
        <v>221</v>
      </c>
      <c r="D358" s="703"/>
      <c r="E358" s="706" t="s">
        <v>498</v>
      </c>
      <c r="F358" s="707"/>
      <c r="G358" s="707"/>
      <c r="H358" s="707"/>
      <c r="I358" s="707"/>
      <c r="J358" s="707"/>
      <c r="K358" s="707"/>
      <c r="L358" s="707"/>
      <c r="M358" s="707"/>
      <c r="N358" s="707"/>
      <c r="O358" s="707"/>
      <c r="P358" s="707"/>
      <c r="Q358" s="707"/>
      <c r="R358" s="707"/>
      <c r="S358" s="707"/>
      <c r="T358" s="707"/>
      <c r="U358" s="707"/>
      <c r="V358" s="707"/>
      <c r="W358" s="707"/>
      <c r="X358" s="707"/>
      <c r="Y358" s="707"/>
      <c r="Z358" s="707"/>
      <c r="AA358" s="707"/>
      <c r="AB358" s="707"/>
      <c r="AC358" s="707"/>
      <c r="AD358" s="707"/>
      <c r="AE358" s="707"/>
      <c r="AF358" s="707"/>
    </row>
    <row r="359" spans="2:41" x14ac:dyDescent="0.25">
      <c r="B359" s="700"/>
      <c r="C359" s="704"/>
      <c r="D359" s="705"/>
      <c r="E359" s="708" t="s">
        <v>499</v>
      </c>
      <c r="F359" s="709"/>
      <c r="G359" s="708" t="s">
        <v>500</v>
      </c>
      <c r="H359" s="709"/>
      <c r="I359" s="708" t="s">
        <v>501</v>
      </c>
      <c r="J359" s="709"/>
      <c r="K359" s="708" t="s">
        <v>502</v>
      </c>
      <c r="L359" s="709"/>
      <c r="M359" s="708" t="s">
        <v>503</v>
      </c>
      <c r="N359" s="709"/>
      <c r="O359" s="708" t="s">
        <v>504</v>
      </c>
      <c r="P359" s="709"/>
      <c r="Q359" s="708" t="s">
        <v>505</v>
      </c>
      <c r="R359" s="709"/>
      <c r="S359" s="708" t="s">
        <v>506</v>
      </c>
      <c r="T359" s="709"/>
      <c r="U359" s="708" t="s">
        <v>507</v>
      </c>
      <c r="V359" s="709"/>
      <c r="W359" s="708" t="s">
        <v>508</v>
      </c>
      <c r="X359" s="709"/>
      <c r="Y359" s="708" t="s">
        <v>509</v>
      </c>
      <c r="Z359" s="709"/>
      <c r="AA359" s="708" t="s">
        <v>510</v>
      </c>
      <c r="AB359" s="709"/>
      <c r="AC359" s="708" t="s">
        <v>511</v>
      </c>
      <c r="AD359" s="709"/>
      <c r="AE359" s="708" t="s">
        <v>512</v>
      </c>
      <c r="AF359" s="715"/>
    </row>
    <row r="360" spans="2:41" ht="30" customHeight="1" thickBot="1" x14ac:dyDescent="0.3">
      <c r="B360" s="701"/>
      <c r="C360" s="357" t="s">
        <v>269</v>
      </c>
      <c r="D360" s="357" t="s">
        <v>513</v>
      </c>
      <c r="E360" s="357" t="s">
        <v>269</v>
      </c>
      <c r="F360" s="357" t="s">
        <v>513</v>
      </c>
      <c r="G360" s="357" t="s">
        <v>269</v>
      </c>
      <c r="H360" s="357" t="s">
        <v>513</v>
      </c>
      <c r="I360" s="357" t="s">
        <v>269</v>
      </c>
      <c r="J360" s="357" t="s">
        <v>513</v>
      </c>
      <c r="K360" s="357" t="s">
        <v>269</v>
      </c>
      <c r="L360" s="357" t="s">
        <v>513</v>
      </c>
      <c r="M360" s="357" t="s">
        <v>269</v>
      </c>
      <c r="N360" s="357" t="s">
        <v>513</v>
      </c>
      <c r="O360" s="357" t="s">
        <v>269</v>
      </c>
      <c r="P360" s="357" t="s">
        <v>513</v>
      </c>
      <c r="Q360" s="357" t="s">
        <v>269</v>
      </c>
      <c r="R360" s="357" t="s">
        <v>513</v>
      </c>
      <c r="S360" s="357" t="s">
        <v>269</v>
      </c>
      <c r="T360" s="357" t="s">
        <v>513</v>
      </c>
      <c r="U360" s="357" t="s">
        <v>269</v>
      </c>
      <c r="V360" s="357" t="s">
        <v>513</v>
      </c>
      <c r="W360" s="357" t="s">
        <v>269</v>
      </c>
      <c r="X360" s="357" t="s">
        <v>513</v>
      </c>
      <c r="Y360" s="357" t="s">
        <v>269</v>
      </c>
      <c r="Z360" s="357" t="s">
        <v>513</v>
      </c>
      <c r="AA360" s="357" t="s">
        <v>269</v>
      </c>
      <c r="AB360" s="357" t="s">
        <v>513</v>
      </c>
      <c r="AC360" s="357" t="s">
        <v>269</v>
      </c>
      <c r="AD360" s="357" t="s">
        <v>513</v>
      </c>
      <c r="AE360" s="357" t="s">
        <v>269</v>
      </c>
      <c r="AF360" s="357" t="s">
        <v>513</v>
      </c>
      <c r="AI360" s="710" t="s">
        <v>524</v>
      </c>
      <c r="AJ360" s="710"/>
      <c r="AK360" s="710"/>
      <c r="AL360" s="710"/>
      <c r="AM360" s="711"/>
      <c r="AN360" s="711"/>
      <c r="AO360" s="711"/>
    </row>
    <row r="361" spans="2:41" ht="15.75" thickBot="1" x14ac:dyDescent="0.3">
      <c r="B361" s="409" t="s">
        <v>1</v>
      </c>
      <c r="C361" s="410">
        <v>29278</v>
      </c>
      <c r="D361" s="266">
        <v>4.5347961734733788</v>
      </c>
      <c r="E361" s="411">
        <v>799</v>
      </c>
      <c r="F361" s="266">
        <v>1.5037282674566101</v>
      </c>
      <c r="G361" s="411">
        <v>106</v>
      </c>
      <c r="H361" s="266">
        <v>0.20333741926449403</v>
      </c>
      <c r="I361" s="411">
        <v>144</v>
      </c>
      <c r="J361" s="266">
        <v>0.2742345238412639</v>
      </c>
      <c r="K361" s="411">
        <v>537</v>
      </c>
      <c r="L361" s="266">
        <v>0.97516861155602041</v>
      </c>
      <c r="M361" s="411">
        <v>781</v>
      </c>
      <c r="N361" s="266">
        <v>1.3522170472843118</v>
      </c>
      <c r="O361" s="411">
        <v>741</v>
      </c>
      <c r="P361" s="266">
        <v>1.3450594930160373</v>
      </c>
      <c r="Q361" s="411">
        <v>698</v>
      </c>
      <c r="R361" s="266">
        <v>1.4317126400945177</v>
      </c>
      <c r="S361" s="411">
        <v>666</v>
      </c>
      <c r="T361" s="266">
        <v>1.5198262012560246</v>
      </c>
      <c r="U361" s="411">
        <v>664</v>
      </c>
      <c r="V361" s="266">
        <v>1.7047365488840909</v>
      </c>
      <c r="W361" s="411">
        <v>897</v>
      </c>
      <c r="X361" s="266">
        <v>2.1916643455059885</v>
      </c>
      <c r="Y361" s="411">
        <v>1314</v>
      </c>
      <c r="Z361" s="412">
        <v>3.3428564886777909</v>
      </c>
      <c r="AA361" s="411">
        <v>1681</v>
      </c>
      <c r="AB361" s="412">
        <v>5.1526167691468299</v>
      </c>
      <c r="AC361" s="411">
        <v>2005</v>
      </c>
      <c r="AD361" s="266">
        <v>7.9412230671736372</v>
      </c>
      <c r="AE361" s="411">
        <v>18245</v>
      </c>
      <c r="AF361" s="412">
        <v>36.265948967280146</v>
      </c>
    </row>
    <row r="362" spans="2:41" x14ac:dyDescent="0.25">
      <c r="B362" s="413" t="s">
        <v>37</v>
      </c>
      <c r="C362" s="414">
        <v>50</v>
      </c>
      <c r="D362" s="415">
        <v>4.4037343667429987</v>
      </c>
      <c r="E362" s="414">
        <v>2</v>
      </c>
      <c r="F362" s="415">
        <v>1.5082956259426847</v>
      </c>
      <c r="G362" s="414">
        <v>0</v>
      </c>
      <c r="H362" s="415">
        <v>0</v>
      </c>
      <c r="I362" s="414">
        <v>1</v>
      </c>
      <c r="J362" s="415">
        <v>0.86805555555555547</v>
      </c>
      <c r="K362" s="414">
        <v>3</v>
      </c>
      <c r="L362" s="415">
        <v>2.3273855702094646</v>
      </c>
      <c r="M362" s="414">
        <v>1</v>
      </c>
      <c r="N362" s="415">
        <v>1.0256410256410255</v>
      </c>
      <c r="O362" s="414">
        <v>1</v>
      </c>
      <c r="P362" s="415">
        <v>0.96993210475266733</v>
      </c>
      <c r="Q362" s="414">
        <v>2</v>
      </c>
      <c r="R362" s="415">
        <v>2.8694404591104736</v>
      </c>
      <c r="S362" s="414">
        <v>1</v>
      </c>
      <c r="T362" s="415">
        <v>1.7482517482517483</v>
      </c>
      <c r="U362" s="414">
        <v>1</v>
      </c>
      <c r="V362" s="415">
        <v>1.6722408026755853</v>
      </c>
      <c r="W362" s="414">
        <v>1</v>
      </c>
      <c r="X362" s="415">
        <v>1.834862385321101</v>
      </c>
      <c r="Y362" s="414">
        <v>1</v>
      </c>
      <c r="Z362" s="415">
        <v>2.0120724346076462</v>
      </c>
      <c r="AA362" s="414">
        <v>1</v>
      </c>
      <c r="AB362" s="415">
        <v>2.398081534772182</v>
      </c>
      <c r="AC362" s="414">
        <v>5</v>
      </c>
      <c r="AD362" s="415">
        <v>14.044943820224718</v>
      </c>
      <c r="AE362" s="414">
        <v>30</v>
      </c>
      <c r="AF362" s="415">
        <v>40.214477211796243</v>
      </c>
    </row>
    <row r="363" spans="2:41" x14ac:dyDescent="0.25">
      <c r="B363" s="416" t="s">
        <v>38</v>
      </c>
      <c r="C363" s="417">
        <v>16</v>
      </c>
      <c r="D363" s="418">
        <v>2.3668639053254439</v>
      </c>
      <c r="E363" s="417">
        <v>1</v>
      </c>
      <c r="F363" s="418">
        <v>1.3623978201634876</v>
      </c>
      <c r="G363" s="417">
        <v>0</v>
      </c>
      <c r="H363" s="418">
        <v>0</v>
      </c>
      <c r="I363" s="417">
        <v>0</v>
      </c>
      <c r="J363" s="418">
        <v>0</v>
      </c>
      <c r="K363" s="417">
        <v>1</v>
      </c>
      <c r="L363" s="418">
        <v>1.4471780028943559</v>
      </c>
      <c r="M363" s="417">
        <v>0</v>
      </c>
      <c r="N363" s="418">
        <v>0</v>
      </c>
      <c r="O363" s="417">
        <v>0</v>
      </c>
      <c r="P363" s="418">
        <v>0</v>
      </c>
      <c r="Q363" s="417">
        <v>0</v>
      </c>
      <c r="R363" s="418">
        <v>0</v>
      </c>
      <c r="S363" s="417">
        <v>1</v>
      </c>
      <c r="T363" s="418">
        <v>2.4509803921568629</v>
      </c>
      <c r="U363" s="417">
        <v>1</v>
      </c>
      <c r="V363" s="418">
        <v>3.0581039755351682</v>
      </c>
      <c r="W363" s="417">
        <v>0</v>
      </c>
      <c r="X363" s="418">
        <v>0</v>
      </c>
      <c r="Y363" s="417">
        <v>2</v>
      </c>
      <c r="Z363" s="418">
        <v>6.9444444444444438</v>
      </c>
      <c r="AA363" s="417">
        <v>1</v>
      </c>
      <c r="AB363" s="418">
        <v>3.6496350364963503</v>
      </c>
      <c r="AC363" s="417">
        <v>1</v>
      </c>
      <c r="AD363" s="418">
        <v>4.9019607843137258</v>
      </c>
      <c r="AE363" s="417">
        <v>8</v>
      </c>
      <c r="AF363" s="418">
        <v>17.897091722595079</v>
      </c>
    </row>
    <row r="364" spans="2:41" x14ac:dyDescent="0.25">
      <c r="B364" s="416" t="s">
        <v>290</v>
      </c>
      <c r="C364" s="417">
        <v>45</v>
      </c>
      <c r="D364" s="418">
        <v>5.1712250057458053</v>
      </c>
      <c r="E364" s="417">
        <v>3</v>
      </c>
      <c r="F364" s="418">
        <v>3.2644178454842221</v>
      </c>
      <c r="G364" s="417">
        <v>0</v>
      </c>
      <c r="H364" s="418">
        <v>0</v>
      </c>
      <c r="I364" s="417">
        <v>0</v>
      </c>
      <c r="J364" s="418">
        <v>0</v>
      </c>
      <c r="K364" s="417">
        <v>2</v>
      </c>
      <c r="L364" s="418">
        <v>2.3529411764705879</v>
      </c>
      <c r="M364" s="417">
        <v>5</v>
      </c>
      <c r="N364" s="418">
        <v>5.574136008918618</v>
      </c>
      <c r="O364" s="417">
        <v>1</v>
      </c>
      <c r="P364" s="418">
        <v>1.4265335235378032</v>
      </c>
      <c r="Q364" s="417">
        <v>4</v>
      </c>
      <c r="R364" s="418">
        <v>6.5466448445171856</v>
      </c>
      <c r="S364" s="417">
        <v>8</v>
      </c>
      <c r="T364" s="418">
        <v>16.949152542372882</v>
      </c>
      <c r="U364" s="417">
        <v>3</v>
      </c>
      <c r="V364" s="418">
        <v>6.607929515418502</v>
      </c>
      <c r="W364" s="417">
        <v>0</v>
      </c>
      <c r="X364" s="418">
        <v>0</v>
      </c>
      <c r="Y364" s="417">
        <v>3</v>
      </c>
      <c r="Z364" s="418">
        <v>7.4812967581047376</v>
      </c>
      <c r="AA364" s="417">
        <v>0</v>
      </c>
      <c r="AB364" s="418">
        <v>0</v>
      </c>
      <c r="AC364" s="417">
        <v>1</v>
      </c>
      <c r="AD364" s="418">
        <v>3.7037037037037037</v>
      </c>
      <c r="AE364" s="417">
        <v>15</v>
      </c>
      <c r="AF364" s="418">
        <v>25.906735751295336</v>
      </c>
    </row>
    <row r="365" spans="2:41" x14ac:dyDescent="0.25">
      <c r="B365" s="416" t="s">
        <v>39</v>
      </c>
      <c r="C365" s="417">
        <v>46</v>
      </c>
      <c r="D365" s="418">
        <v>5.0599494005059951</v>
      </c>
      <c r="E365" s="417">
        <v>1</v>
      </c>
      <c r="F365" s="418">
        <v>1.0857763300760044</v>
      </c>
      <c r="G365" s="417">
        <v>1</v>
      </c>
      <c r="H365" s="418">
        <v>1.122334455667789</v>
      </c>
      <c r="I365" s="417">
        <v>0</v>
      </c>
      <c r="J365" s="418">
        <v>0</v>
      </c>
      <c r="K365" s="417">
        <v>0</v>
      </c>
      <c r="L365" s="418">
        <v>0</v>
      </c>
      <c r="M365" s="417">
        <v>2</v>
      </c>
      <c r="N365" s="418">
        <v>2.4479804161566707</v>
      </c>
      <c r="O365" s="417">
        <v>1</v>
      </c>
      <c r="P365" s="418">
        <v>1.4224751066856332</v>
      </c>
      <c r="Q365" s="417">
        <v>1</v>
      </c>
      <c r="R365" s="418">
        <v>1.7953321364452424</v>
      </c>
      <c r="S365" s="417">
        <v>1</v>
      </c>
      <c r="T365" s="418">
        <v>2.0325203252032522</v>
      </c>
      <c r="U365" s="417">
        <v>0</v>
      </c>
      <c r="V365" s="418">
        <v>0</v>
      </c>
      <c r="W365" s="417">
        <v>0</v>
      </c>
      <c r="X365" s="418">
        <v>0</v>
      </c>
      <c r="Y365" s="417">
        <v>0</v>
      </c>
      <c r="Z365" s="418">
        <v>0</v>
      </c>
      <c r="AA365" s="417">
        <v>2</v>
      </c>
      <c r="AB365" s="418">
        <v>4.2462845010615711</v>
      </c>
      <c r="AC365" s="417">
        <v>5</v>
      </c>
      <c r="AD365" s="418">
        <v>13.888888888888888</v>
      </c>
      <c r="AE365" s="417">
        <v>32</v>
      </c>
      <c r="AF365" s="418">
        <v>45.3257790368272</v>
      </c>
    </row>
    <row r="366" spans="2:41" x14ac:dyDescent="0.25">
      <c r="B366" s="416" t="s">
        <v>291</v>
      </c>
      <c r="C366" s="417">
        <v>26</v>
      </c>
      <c r="D366" s="418">
        <v>7.1645081289611463</v>
      </c>
      <c r="E366" s="417">
        <v>0</v>
      </c>
      <c r="F366" s="418">
        <v>0</v>
      </c>
      <c r="G366" s="417">
        <v>1</v>
      </c>
      <c r="H366" s="418">
        <v>3.3333333333333335</v>
      </c>
      <c r="I366" s="417">
        <v>0</v>
      </c>
      <c r="J366" s="418">
        <v>0</v>
      </c>
      <c r="K366" s="417">
        <v>0</v>
      </c>
      <c r="L366" s="418">
        <v>0</v>
      </c>
      <c r="M366" s="417">
        <v>1</v>
      </c>
      <c r="N366" s="418">
        <v>3.0581039755351682</v>
      </c>
      <c r="O366" s="417">
        <v>0</v>
      </c>
      <c r="P366" s="418">
        <v>0</v>
      </c>
      <c r="Q366" s="417">
        <v>1</v>
      </c>
      <c r="R366" s="418">
        <v>3.8610038610038613</v>
      </c>
      <c r="S366" s="417">
        <v>3</v>
      </c>
      <c r="T366" s="418">
        <v>12.295081967213115</v>
      </c>
      <c r="U366" s="417">
        <v>0</v>
      </c>
      <c r="V366" s="418">
        <v>0</v>
      </c>
      <c r="W366" s="417">
        <v>2</v>
      </c>
      <c r="X366" s="418">
        <v>10.362694300518134</v>
      </c>
      <c r="Y366" s="417">
        <v>1</v>
      </c>
      <c r="Z366" s="418">
        <v>5.1813471502590671</v>
      </c>
      <c r="AA366" s="417">
        <v>3</v>
      </c>
      <c r="AB366" s="418">
        <v>17.441860465116278</v>
      </c>
      <c r="AC366" s="417">
        <v>0</v>
      </c>
      <c r="AD366" s="418">
        <v>0</v>
      </c>
      <c r="AE366" s="417">
        <v>14</v>
      </c>
      <c r="AF366" s="418">
        <v>33.41288782816229</v>
      </c>
    </row>
    <row r="367" spans="2:41" x14ac:dyDescent="0.25">
      <c r="B367" s="416" t="s">
        <v>41</v>
      </c>
      <c r="C367" s="417">
        <v>61</v>
      </c>
      <c r="D367" s="418">
        <v>2.7424358225059571</v>
      </c>
      <c r="E367" s="417">
        <v>1</v>
      </c>
      <c r="F367" s="418">
        <v>0.4701457451810061</v>
      </c>
      <c r="G367" s="417">
        <v>0</v>
      </c>
      <c r="H367" s="418">
        <v>0</v>
      </c>
      <c r="I367" s="417">
        <v>1</v>
      </c>
      <c r="J367" s="418">
        <v>0.4610419548178884</v>
      </c>
      <c r="K367" s="417">
        <v>2</v>
      </c>
      <c r="L367" s="418">
        <v>0.92250922509225086</v>
      </c>
      <c r="M367" s="417">
        <v>1</v>
      </c>
      <c r="N367" s="418">
        <v>0.43821209465381245</v>
      </c>
      <c r="O367" s="417">
        <v>4</v>
      </c>
      <c r="P367" s="418">
        <v>1.9704433497536944</v>
      </c>
      <c r="Q367" s="417">
        <v>4</v>
      </c>
      <c r="R367" s="418">
        <v>2.2766078542970973</v>
      </c>
      <c r="S367" s="417">
        <v>2</v>
      </c>
      <c r="T367" s="418">
        <v>1.2970168612191959</v>
      </c>
      <c r="U367" s="417">
        <v>1</v>
      </c>
      <c r="V367" s="418">
        <v>0.76923076923076927</v>
      </c>
      <c r="W367" s="417">
        <v>3</v>
      </c>
      <c r="X367" s="418">
        <v>2.7726432532347505</v>
      </c>
      <c r="Y367" s="417">
        <v>4</v>
      </c>
      <c r="Z367" s="418">
        <v>4.2238648363252373</v>
      </c>
      <c r="AA367" s="417">
        <v>5</v>
      </c>
      <c r="AB367" s="418">
        <v>6.024096385542169</v>
      </c>
      <c r="AC367" s="417">
        <v>1</v>
      </c>
      <c r="AD367" s="418">
        <v>1.5432098765432098</v>
      </c>
      <c r="AE367" s="417">
        <v>32</v>
      </c>
      <c r="AF367" s="418">
        <v>26.337448559670783</v>
      </c>
    </row>
    <row r="368" spans="2:41" x14ac:dyDescent="0.25">
      <c r="B368" s="416" t="s">
        <v>42</v>
      </c>
      <c r="C368" s="417">
        <v>41</v>
      </c>
      <c r="D368" s="418">
        <v>4.1206030150753774</v>
      </c>
      <c r="E368" s="417">
        <v>3</v>
      </c>
      <c r="F368" s="418">
        <v>3.218884120171674</v>
      </c>
      <c r="G368" s="417">
        <v>0</v>
      </c>
      <c r="H368" s="418">
        <v>0</v>
      </c>
      <c r="I368" s="417">
        <v>0</v>
      </c>
      <c r="J368" s="418">
        <v>0</v>
      </c>
      <c r="K368" s="417">
        <v>1</v>
      </c>
      <c r="L368" s="418">
        <v>1.1454753722794961</v>
      </c>
      <c r="M368" s="417">
        <v>1</v>
      </c>
      <c r="N368" s="418">
        <v>1.0351966873706004</v>
      </c>
      <c r="O368" s="417">
        <v>2</v>
      </c>
      <c r="P368" s="418">
        <v>2.2002200220021999</v>
      </c>
      <c r="Q368" s="417">
        <v>1</v>
      </c>
      <c r="R368" s="418">
        <v>1.2345679012345678</v>
      </c>
      <c r="S368" s="417">
        <v>3</v>
      </c>
      <c r="T368" s="418">
        <v>4.0595399188092012</v>
      </c>
      <c r="U368" s="417">
        <v>2</v>
      </c>
      <c r="V368" s="418">
        <v>3.0911901081916535</v>
      </c>
      <c r="W368" s="417">
        <v>2</v>
      </c>
      <c r="X368" s="418">
        <v>3.8167938931297707</v>
      </c>
      <c r="Y368" s="417">
        <v>4</v>
      </c>
      <c r="Z368" s="418">
        <v>8.4033613445378155</v>
      </c>
      <c r="AA368" s="417">
        <v>2</v>
      </c>
      <c r="AB368" s="418">
        <v>5.6497175141242941</v>
      </c>
      <c r="AC368" s="417">
        <v>4</v>
      </c>
      <c r="AD368" s="418">
        <v>13.333333333333334</v>
      </c>
      <c r="AE368" s="417">
        <v>16</v>
      </c>
      <c r="AF368" s="418">
        <v>27.491408934707902</v>
      </c>
    </row>
    <row r="369" spans="2:48" x14ac:dyDescent="0.25">
      <c r="B369" s="416" t="s">
        <v>43</v>
      </c>
      <c r="C369" s="417">
        <v>67</v>
      </c>
      <c r="D369" s="418">
        <v>5.2302888368462144</v>
      </c>
      <c r="E369" s="417">
        <v>0</v>
      </c>
      <c r="F369" s="418">
        <v>0</v>
      </c>
      <c r="G369" s="417">
        <v>0</v>
      </c>
      <c r="H369" s="418">
        <v>0</v>
      </c>
      <c r="I369" s="417">
        <v>0</v>
      </c>
      <c r="J369" s="418">
        <v>0</v>
      </c>
      <c r="K369" s="417">
        <v>3</v>
      </c>
      <c r="L369" s="418">
        <v>2.688172043010753</v>
      </c>
      <c r="M369" s="417">
        <v>1</v>
      </c>
      <c r="N369" s="418">
        <v>0.90744101633393826</v>
      </c>
      <c r="O369" s="417">
        <v>6</v>
      </c>
      <c r="P369" s="418">
        <v>6.0362173038229372</v>
      </c>
      <c r="Q369" s="417">
        <v>4</v>
      </c>
      <c r="R369" s="418">
        <v>3.9447731755424065</v>
      </c>
      <c r="S369" s="417">
        <v>1</v>
      </c>
      <c r="T369" s="418">
        <v>1.1261261261261262</v>
      </c>
      <c r="U369" s="417">
        <v>2</v>
      </c>
      <c r="V369" s="418">
        <v>2.2831050228310499</v>
      </c>
      <c r="W369" s="417">
        <v>2</v>
      </c>
      <c r="X369" s="418">
        <v>2.3337222870478409</v>
      </c>
      <c r="Y369" s="417">
        <v>3</v>
      </c>
      <c r="Z369" s="418">
        <v>3.6231884057971016</v>
      </c>
      <c r="AA369" s="417">
        <v>1</v>
      </c>
      <c r="AB369" s="418">
        <v>1.6155088852988693</v>
      </c>
      <c r="AC369" s="417">
        <v>1</v>
      </c>
      <c r="AD369" s="418">
        <v>2.398081534772182</v>
      </c>
      <c r="AE369" s="417">
        <v>43</v>
      </c>
      <c r="AF369" s="418">
        <v>51.744885679903724</v>
      </c>
    </row>
    <row r="370" spans="2:48" x14ac:dyDescent="0.25">
      <c r="B370" s="416" t="s">
        <v>44</v>
      </c>
      <c r="C370" s="417">
        <v>24</v>
      </c>
      <c r="D370" s="418">
        <v>3.8095238095238093</v>
      </c>
      <c r="E370" s="417">
        <v>2</v>
      </c>
      <c r="F370" s="418">
        <v>3.8022813688212929</v>
      </c>
      <c r="G370" s="417">
        <v>0</v>
      </c>
      <c r="H370" s="418">
        <v>0</v>
      </c>
      <c r="I370" s="417">
        <v>0</v>
      </c>
      <c r="J370" s="418">
        <v>0</v>
      </c>
      <c r="K370" s="417">
        <v>1</v>
      </c>
      <c r="L370" s="418">
        <v>2.0533880903490762</v>
      </c>
      <c r="M370" s="417">
        <v>0</v>
      </c>
      <c r="N370" s="418">
        <v>0</v>
      </c>
      <c r="O370" s="417">
        <v>0</v>
      </c>
      <c r="P370" s="418">
        <v>0</v>
      </c>
      <c r="Q370" s="417">
        <v>1</v>
      </c>
      <c r="R370" s="418">
        <v>2.2172949002217295</v>
      </c>
      <c r="S370" s="417">
        <v>0</v>
      </c>
      <c r="T370" s="418">
        <v>0</v>
      </c>
      <c r="U370" s="417">
        <v>0</v>
      </c>
      <c r="V370" s="418">
        <v>0</v>
      </c>
      <c r="W370" s="417">
        <v>1</v>
      </c>
      <c r="X370" s="418">
        <v>2.9761904761904758</v>
      </c>
      <c r="Y370" s="417">
        <v>1</v>
      </c>
      <c r="Z370" s="418">
        <v>2.9940119760479043</v>
      </c>
      <c r="AA370" s="417">
        <v>1</v>
      </c>
      <c r="AB370" s="418">
        <v>3.3557046979865772</v>
      </c>
      <c r="AC370" s="417">
        <v>1</v>
      </c>
      <c r="AD370" s="418">
        <v>3.8314176245210727</v>
      </c>
      <c r="AE370" s="417">
        <v>16</v>
      </c>
      <c r="AF370" s="418">
        <v>21.947873799725649</v>
      </c>
    </row>
    <row r="371" spans="2:48" x14ac:dyDescent="0.25">
      <c r="B371" s="416" t="s">
        <v>45</v>
      </c>
      <c r="C371" s="417">
        <v>102</v>
      </c>
      <c r="D371" s="418">
        <v>4.8580682034673277</v>
      </c>
      <c r="E371" s="417">
        <v>4</v>
      </c>
      <c r="F371" s="418">
        <v>1.4094432699083863</v>
      </c>
      <c r="G371" s="417">
        <v>0</v>
      </c>
      <c r="H371" s="418">
        <v>0</v>
      </c>
      <c r="I371" s="417">
        <v>3</v>
      </c>
      <c r="J371" s="418">
        <v>1.2776831345826234</v>
      </c>
      <c r="K371" s="417">
        <v>1</v>
      </c>
      <c r="L371" s="418">
        <v>0.4589261128958238</v>
      </c>
      <c r="M371" s="417">
        <v>10</v>
      </c>
      <c r="N371" s="418">
        <v>5.2714812862414338</v>
      </c>
      <c r="O371" s="417">
        <v>8</v>
      </c>
      <c r="P371" s="418">
        <v>5.4832076764907471</v>
      </c>
      <c r="Q371" s="417">
        <v>4</v>
      </c>
      <c r="R371" s="418">
        <v>3.4572169403630078</v>
      </c>
      <c r="S371" s="417">
        <v>5</v>
      </c>
      <c r="T371" s="418">
        <v>4.8590864917395526</v>
      </c>
      <c r="U371" s="417">
        <v>1</v>
      </c>
      <c r="V371" s="418">
        <v>1.1013215859030838</v>
      </c>
      <c r="W371" s="417">
        <v>1</v>
      </c>
      <c r="X371" s="418">
        <v>1.0787486515641855</v>
      </c>
      <c r="Y371" s="417">
        <v>2</v>
      </c>
      <c r="Z371" s="418">
        <v>2.3364485981308412</v>
      </c>
      <c r="AA371" s="417">
        <v>2</v>
      </c>
      <c r="AB371" s="418">
        <v>2.8409090909090908</v>
      </c>
      <c r="AC371" s="417">
        <v>3</v>
      </c>
      <c r="AD371" s="418">
        <v>5.0675675675675675</v>
      </c>
      <c r="AE371" s="417">
        <v>58</v>
      </c>
      <c r="AF371" s="418">
        <v>37.443511943189158</v>
      </c>
    </row>
    <row r="372" spans="2:48" x14ac:dyDescent="0.25">
      <c r="B372" s="416" t="s">
        <v>292</v>
      </c>
      <c r="C372" s="417">
        <v>32</v>
      </c>
      <c r="D372" s="418">
        <v>5.1397365884998401</v>
      </c>
      <c r="E372" s="417">
        <v>1</v>
      </c>
      <c r="F372" s="418">
        <v>1.5797788309636651</v>
      </c>
      <c r="G372" s="417">
        <v>0</v>
      </c>
      <c r="H372" s="418">
        <v>0</v>
      </c>
      <c r="I372" s="417">
        <v>0</v>
      </c>
      <c r="J372" s="418">
        <v>0</v>
      </c>
      <c r="K372" s="417">
        <v>0</v>
      </c>
      <c r="L372" s="418">
        <v>0</v>
      </c>
      <c r="M372" s="417">
        <v>4</v>
      </c>
      <c r="N372" s="418">
        <v>7.1428571428571423</v>
      </c>
      <c r="O372" s="417">
        <v>2</v>
      </c>
      <c r="P372" s="418">
        <v>4.1493775933609962</v>
      </c>
      <c r="Q372" s="417">
        <v>1</v>
      </c>
      <c r="R372" s="418">
        <v>2.6246719160104988</v>
      </c>
      <c r="S372" s="417">
        <v>1</v>
      </c>
      <c r="T372" s="418">
        <v>2.9761904761904758</v>
      </c>
      <c r="U372" s="417">
        <v>1</v>
      </c>
      <c r="V372" s="418">
        <v>3.2467532467532472</v>
      </c>
      <c r="W372" s="417">
        <v>4</v>
      </c>
      <c r="X372" s="418">
        <v>11.869436201780417</v>
      </c>
      <c r="Y372" s="417">
        <v>2</v>
      </c>
      <c r="Z372" s="418">
        <v>5.4644808743169397</v>
      </c>
      <c r="AA372" s="417">
        <v>2</v>
      </c>
      <c r="AB372" s="418">
        <v>6.2111801242236018</v>
      </c>
      <c r="AC372" s="417">
        <v>2</v>
      </c>
      <c r="AD372" s="418">
        <v>8.064516129032258</v>
      </c>
      <c r="AE372" s="417">
        <v>12</v>
      </c>
      <c r="AF372" s="418">
        <v>24.844720496894407</v>
      </c>
    </row>
    <row r="373" spans="2:48" x14ac:dyDescent="0.25">
      <c r="B373" s="416" t="s">
        <v>293</v>
      </c>
      <c r="C373" s="417">
        <v>15</v>
      </c>
      <c r="D373" s="418">
        <v>4.4964028776978413</v>
      </c>
      <c r="E373" s="417">
        <v>0</v>
      </c>
      <c r="F373" s="418">
        <v>0</v>
      </c>
      <c r="G373" s="417">
        <v>0</v>
      </c>
      <c r="H373" s="418">
        <v>0</v>
      </c>
      <c r="I373" s="417">
        <v>0</v>
      </c>
      <c r="J373" s="418">
        <v>0</v>
      </c>
      <c r="K373" s="417">
        <v>1</v>
      </c>
      <c r="L373" s="418">
        <v>2.9850746268656718</v>
      </c>
      <c r="M373" s="417">
        <v>0</v>
      </c>
      <c r="N373" s="418">
        <v>0</v>
      </c>
      <c r="O373" s="417">
        <v>0</v>
      </c>
      <c r="P373" s="418">
        <v>0</v>
      </c>
      <c r="Q373" s="417">
        <v>0</v>
      </c>
      <c r="R373" s="418">
        <v>0</v>
      </c>
      <c r="S373" s="417">
        <v>1</v>
      </c>
      <c r="T373" s="418">
        <v>5.2631578947368416</v>
      </c>
      <c r="U373" s="417">
        <v>0</v>
      </c>
      <c r="V373" s="418">
        <v>0</v>
      </c>
      <c r="W373" s="417">
        <v>0</v>
      </c>
      <c r="X373" s="418">
        <v>0</v>
      </c>
      <c r="Y373" s="417">
        <v>0</v>
      </c>
      <c r="Z373" s="418">
        <v>0</v>
      </c>
      <c r="AA373" s="417">
        <v>3</v>
      </c>
      <c r="AB373" s="418">
        <v>25.862068965517242</v>
      </c>
      <c r="AC373" s="417">
        <v>0</v>
      </c>
      <c r="AD373" s="418">
        <v>0</v>
      </c>
      <c r="AE373" s="417">
        <v>10</v>
      </c>
      <c r="AF373" s="418">
        <v>53.191489361702125</v>
      </c>
    </row>
    <row r="374" spans="2:48" x14ac:dyDescent="0.25">
      <c r="B374" s="416" t="s">
        <v>294</v>
      </c>
      <c r="C374" s="417">
        <v>101</v>
      </c>
      <c r="D374" s="418">
        <v>3.7981347773766547</v>
      </c>
      <c r="E374" s="417">
        <v>1</v>
      </c>
      <c r="F374" s="418">
        <v>0.38610038610038611</v>
      </c>
      <c r="G374" s="417">
        <v>0</v>
      </c>
      <c r="H374" s="418">
        <v>0</v>
      </c>
      <c r="I374" s="417">
        <v>0</v>
      </c>
      <c r="J374" s="418">
        <v>0</v>
      </c>
      <c r="K374" s="417">
        <v>3</v>
      </c>
      <c r="L374" s="418">
        <v>1.2087026591458503</v>
      </c>
      <c r="M374" s="417">
        <v>10</v>
      </c>
      <c r="N374" s="418">
        <v>3.6589828027808271</v>
      </c>
      <c r="O374" s="417">
        <v>1</v>
      </c>
      <c r="P374" s="418">
        <v>0.4091653027823241</v>
      </c>
      <c r="Q374" s="417">
        <v>2</v>
      </c>
      <c r="R374" s="418">
        <v>0.96107640557424323</v>
      </c>
      <c r="S374" s="417">
        <v>4</v>
      </c>
      <c r="T374" s="418">
        <v>2.1739130434782608</v>
      </c>
      <c r="U374" s="417">
        <v>5</v>
      </c>
      <c r="V374" s="418">
        <v>3.2981530343007917</v>
      </c>
      <c r="W374" s="417">
        <v>4</v>
      </c>
      <c r="X374" s="418">
        <v>2.9455081001472752</v>
      </c>
      <c r="Y374" s="417">
        <v>6</v>
      </c>
      <c r="Z374" s="418">
        <v>5.1150895140664963</v>
      </c>
      <c r="AA374" s="417">
        <v>7</v>
      </c>
      <c r="AB374" s="418">
        <v>7.4946466809421848</v>
      </c>
      <c r="AC374" s="417">
        <v>8</v>
      </c>
      <c r="AD374" s="418">
        <v>10.126582278481013</v>
      </c>
      <c r="AE374" s="417">
        <v>50</v>
      </c>
      <c r="AF374" s="418">
        <v>34.129692832764505</v>
      </c>
    </row>
    <row r="375" spans="2:48" x14ac:dyDescent="0.25">
      <c r="B375" s="416" t="s">
        <v>46</v>
      </c>
      <c r="C375" s="417">
        <v>154</v>
      </c>
      <c r="D375" s="418">
        <v>4.3197755960729314</v>
      </c>
      <c r="E375" s="417">
        <v>4</v>
      </c>
      <c r="F375" s="418">
        <v>1.2376237623762376</v>
      </c>
      <c r="G375" s="417">
        <v>0</v>
      </c>
      <c r="H375" s="418">
        <v>0</v>
      </c>
      <c r="I375" s="417">
        <v>0</v>
      </c>
      <c r="J375" s="418">
        <v>0</v>
      </c>
      <c r="K375" s="417">
        <v>5</v>
      </c>
      <c r="L375" s="418">
        <v>1.4371945961483186</v>
      </c>
      <c r="M375" s="417">
        <v>13</v>
      </c>
      <c r="N375" s="418">
        <v>3.7111047673422779</v>
      </c>
      <c r="O375" s="417">
        <v>12</v>
      </c>
      <c r="P375" s="418">
        <v>3.66412213740458</v>
      </c>
      <c r="Q375" s="417">
        <v>2</v>
      </c>
      <c r="R375" s="418">
        <v>0.73964497041420119</v>
      </c>
      <c r="S375" s="417">
        <v>6</v>
      </c>
      <c r="T375" s="418">
        <v>2.5586353944562901</v>
      </c>
      <c r="U375" s="417">
        <v>2</v>
      </c>
      <c r="V375" s="418">
        <v>1.0136847440446022</v>
      </c>
      <c r="W375" s="417">
        <v>3</v>
      </c>
      <c r="X375" s="418">
        <v>1.5873015873015872</v>
      </c>
      <c r="Y375" s="417">
        <v>9</v>
      </c>
      <c r="Z375" s="418">
        <v>5.3507728894173603</v>
      </c>
      <c r="AA375" s="417">
        <v>7</v>
      </c>
      <c r="AB375" s="418">
        <v>4.8746518105849583</v>
      </c>
      <c r="AC375" s="417">
        <v>11</v>
      </c>
      <c r="AD375" s="418">
        <v>9.0311986863711002</v>
      </c>
      <c r="AE375" s="417">
        <v>80</v>
      </c>
      <c r="AF375" s="418">
        <v>34.028073160357295</v>
      </c>
      <c r="AH375" s="373"/>
      <c r="AI375" s="382" t="s">
        <v>515</v>
      </c>
      <c r="AJ375" s="375"/>
      <c r="AK375" s="375"/>
      <c r="AL375" s="375"/>
      <c r="AM375" s="376"/>
      <c r="AN375" s="376"/>
      <c r="AO375" s="376"/>
      <c r="AP375" s="376"/>
      <c r="AQ375" s="376"/>
      <c r="AR375" s="376"/>
      <c r="AS375" s="376"/>
      <c r="AT375" s="376"/>
      <c r="AU375" s="376"/>
      <c r="AV375" s="376"/>
    </row>
    <row r="376" spans="2:48" x14ac:dyDescent="0.25">
      <c r="B376" s="416" t="s">
        <v>47</v>
      </c>
      <c r="C376" s="417">
        <v>26</v>
      </c>
      <c r="D376" s="418">
        <v>4.0790712268591145</v>
      </c>
      <c r="E376" s="417">
        <v>0</v>
      </c>
      <c r="F376" s="418">
        <v>0</v>
      </c>
      <c r="G376" s="417">
        <v>0</v>
      </c>
      <c r="H376" s="418">
        <v>0</v>
      </c>
      <c r="I376" s="417">
        <v>1</v>
      </c>
      <c r="J376" s="418">
        <v>1.589825119236884</v>
      </c>
      <c r="K376" s="417">
        <v>0</v>
      </c>
      <c r="L376" s="418">
        <v>0</v>
      </c>
      <c r="M376" s="417">
        <v>3</v>
      </c>
      <c r="N376" s="418">
        <v>5.4054054054054053</v>
      </c>
      <c r="O376" s="417">
        <v>0</v>
      </c>
      <c r="P376" s="418">
        <v>0</v>
      </c>
      <c r="Q376" s="417">
        <v>3</v>
      </c>
      <c r="R376" s="418">
        <v>6.8807339449541285</v>
      </c>
      <c r="S376" s="417">
        <v>4</v>
      </c>
      <c r="T376" s="418">
        <v>10.025062656641603</v>
      </c>
      <c r="U376" s="417">
        <v>0</v>
      </c>
      <c r="V376" s="418">
        <v>0</v>
      </c>
      <c r="W376" s="417">
        <v>1</v>
      </c>
      <c r="X376" s="418">
        <v>3.5971223021582737</v>
      </c>
      <c r="Y376" s="417">
        <v>0</v>
      </c>
      <c r="Z376" s="418">
        <v>0</v>
      </c>
      <c r="AA376" s="417">
        <v>0</v>
      </c>
      <c r="AB376" s="418">
        <v>0</v>
      </c>
      <c r="AC376" s="417">
        <v>1</v>
      </c>
      <c r="AD376" s="418">
        <v>4.2918454935622314</v>
      </c>
      <c r="AE376" s="417">
        <v>13</v>
      </c>
      <c r="AF376" s="418">
        <v>24.163568773234203</v>
      </c>
      <c r="AH376" s="496"/>
      <c r="AI376" s="497" t="s">
        <v>598</v>
      </c>
      <c r="AJ376" s="496"/>
      <c r="AK376" s="496"/>
      <c r="AL376" s="496"/>
      <c r="AM376" s="496"/>
      <c r="AN376" s="496"/>
      <c r="AO376" s="496"/>
      <c r="AP376" s="496"/>
      <c r="AQ376" s="496"/>
      <c r="AR376" s="496"/>
      <c r="AS376" s="496"/>
      <c r="AT376" s="496"/>
      <c r="AU376" s="496"/>
      <c r="AV376" s="496"/>
    </row>
    <row r="377" spans="2:48" x14ac:dyDescent="0.25">
      <c r="B377" s="416" t="s">
        <v>48</v>
      </c>
      <c r="C377" s="417">
        <v>60</v>
      </c>
      <c r="D377" s="418">
        <v>2.7052617340727712</v>
      </c>
      <c r="E377" s="417">
        <v>2</v>
      </c>
      <c r="F377" s="418">
        <v>0.70621468926553677</v>
      </c>
      <c r="G377" s="417">
        <v>1</v>
      </c>
      <c r="H377" s="418">
        <v>0.4</v>
      </c>
      <c r="I377" s="417">
        <v>1</v>
      </c>
      <c r="J377" s="418">
        <v>0.41928721174004191</v>
      </c>
      <c r="K377" s="417">
        <v>5</v>
      </c>
      <c r="L377" s="418">
        <v>2.1026072329688814</v>
      </c>
      <c r="M377" s="417">
        <v>2</v>
      </c>
      <c r="N377" s="418">
        <v>0.85543199315654406</v>
      </c>
      <c r="O377" s="417">
        <v>2</v>
      </c>
      <c r="P377" s="418">
        <v>1.098901098901099</v>
      </c>
      <c r="Q377" s="417">
        <v>3</v>
      </c>
      <c r="R377" s="418">
        <v>2.1945866861741039</v>
      </c>
      <c r="S377" s="417">
        <v>2</v>
      </c>
      <c r="T377" s="418">
        <v>1.7123287671232876</v>
      </c>
      <c r="U377" s="417">
        <v>3</v>
      </c>
      <c r="V377" s="418">
        <v>2.7829313543599259</v>
      </c>
      <c r="W377" s="417">
        <v>2</v>
      </c>
      <c r="X377" s="418">
        <v>2.1482277121374866</v>
      </c>
      <c r="Y377" s="417">
        <v>2</v>
      </c>
      <c r="Z377" s="418">
        <v>2.3584905660377355</v>
      </c>
      <c r="AA377" s="417">
        <v>2</v>
      </c>
      <c r="AB377" s="418">
        <v>2.9282576866764276</v>
      </c>
      <c r="AC377" s="417">
        <v>5</v>
      </c>
      <c r="AD377" s="418">
        <v>7.8369905956112849</v>
      </c>
      <c r="AE377" s="417">
        <v>28</v>
      </c>
      <c r="AF377" s="418">
        <v>23.083264633140974</v>
      </c>
      <c r="AH377" s="377"/>
      <c r="AI377" s="497" t="s">
        <v>599</v>
      </c>
      <c r="AJ377" s="378"/>
      <c r="AK377" s="379"/>
      <c r="AL377" s="379"/>
      <c r="AM377" s="379"/>
      <c r="AN377" s="379"/>
      <c r="AO377" s="379"/>
      <c r="AP377" s="379"/>
      <c r="AQ377" s="379"/>
      <c r="AR377" s="379"/>
      <c r="AS377" s="379"/>
      <c r="AT377" s="379"/>
      <c r="AU377" s="379"/>
      <c r="AV377" s="379"/>
    </row>
    <row r="378" spans="2:48" ht="15.75" thickBot="1" x14ac:dyDescent="0.3">
      <c r="B378" s="419" t="s">
        <v>49</v>
      </c>
      <c r="C378" s="420">
        <v>207</v>
      </c>
      <c r="D378" s="421">
        <v>4.416942281019951</v>
      </c>
      <c r="E378" s="420">
        <v>4</v>
      </c>
      <c r="F378" s="421">
        <v>0.80840743734842357</v>
      </c>
      <c r="G378" s="420">
        <v>1</v>
      </c>
      <c r="H378" s="421">
        <v>0.20627062706270627</v>
      </c>
      <c r="I378" s="420">
        <v>0</v>
      </c>
      <c r="J378" s="421">
        <v>0</v>
      </c>
      <c r="K378" s="420">
        <v>4</v>
      </c>
      <c r="L378" s="421">
        <v>0.8724100327153762</v>
      </c>
      <c r="M378" s="420">
        <v>6</v>
      </c>
      <c r="N378" s="421">
        <v>1.2412081092263136</v>
      </c>
      <c r="O378" s="420">
        <v>11</v>
      </c>
      <c r="P378" s="421">
        <v>2.9185460334306184</v>
      </c>
      <c r="Q378" s="420">
        <v>7</v>
      </c>
      <c r="R378" s="421">
        <v>2.1276595744680851</v>
      </c>
      <c r="S378" s="420">
        <v>4</v>
      </c>
      <c r="T378" s="421">
        <v>1.5710919088766695</v>
      </c>
      <c r="U378" s="420">
        <v>10</v>
      </c>
      <c r="V378" s="421">
        <v>4.1000410004100036</v>
      </c>
      <c r="W378" s="420">
        <v>4</v>
      </c>
      <c r="X378" s="421">
        <v>1.6941973739940703</v>
      </c>
      <c r="Y378" s="420">
        <v>11</v>
      </c>
      <c r="Z378" s="421">
        <v>5.0691244239631343</v>
      </c>
      <c r="AA378" s="420">
        <v>14</v>
      </c>
      <c r="AB378" s="421">
        <v>7.7519379844961236</v>
      </c>
      <c r="AC378" s="420">
        <v>12</v>
      </c>
      <c r="AD378" s="421">
        <v>8.2135523613963048</v>
      </c>
      <c r="AE378" s="420">
        <v>119</v>
      </c>
      <c r="AF378" s="421">
        <v>38.337628865979383</v>
      </c>
      <c r="AH378" s="422"/>
      <c r="AI378" s="382"/>
      <c r="AJ378" s="374"/>
      <c r="AK378" s="383"/>
      <c r="AL378" s="383"/>
      <c r="AM378" s="383"/>
      <c r="AN378" s="384"/>
      <c r="AO378" s="384"/>
      <c r="AP378" s="384"/>
      <c r="AQ378" s="422"/>
      <c r="AR378" s="422"/>
      <c r="AS378" s="422"/>
      <c r="AT378" s="422"/>
      <c r="AU378" s="422"/>
      <c r="AV378" s="422"/>
    </row>
    <row r="379" spans="2:48" ht="17.25" customHeight="1" thickBot="1" x14ac:dyDescent="0.3">
      <c r="B379" s="423" t="s">
        <v>36</v>
      </c>
      <c r="C379" s="410">
        <v>1073</v>
      </c>
      <c r="D379" s="412">
        <v>4.1419455949848878</v>
      </c>
      <c r="E379" s="410">
        <v>29</v>
      </c>
      <c r="F379" s="412">
        <v>1.068533529845247</v>
      </c>
      <c r="G379" s="410">
        <v>4</v>
      </c>
      <c r="H379" s="412">
        <v>0.15373380990814406</v>
      </c>
      <c r="I379" s="410">
        <v>7</v>
      </c>
      <c r="J379" s="412">
        <v>0.27530873908597497</v>
      </c>
      <c r="K379" s="265">
        <v>32</v>
      </c>
      <c r="L379" s="266">
        <v>1.2686833445664671</v>
      </c>
      <c r="M379" s="410">
        <v>60</v>
      </c>
      <c r="N379" s="412">
        <v>2.3709792144155535</v>
      </c>
      <c r="O379" s="410">
        <v>51</v>
      </c>
      <c r="P379" s="412">
        <v>2.3517476713086785</v>
      </c>
      <c r="Q379" s="410">
        <v>40</v>
      </c>
      <c r="R379" s="412">
        <v>2.1915406530791146</v>
      </c>
      <c r="S379" s="265">
        <v>47</v>
      </c>
      <c r="T379" s="266">
        <v>3.0062683894077011</v>
      </c>
      <c r="U379" s="265">
        <v>32</v>
      </c>
      <c r="V379" s="412">
        <v>2.299015733888929</v>
      </c>
      <c r="W379" s="410">
        <v>30</v>
      </c>
      <c r="X379" s="412">
        <v>2.2972662531587411</v>
      </c>
      <c r="Y379" s="410">
        <v>51</v>
      </c>
      <c r="Z379" s="266">
        <v>4.2535446205170979</v>
      </c>
      <c r="AA379" s="411">
        <v>53</v>
      </c>
      <c r="AB379" s="412">
        <v>5.2894211576846306</v>
      </c>
      <c r="AC379" s="410">
        <v>61</v>
      </c>
      <c r="AD379" s="412">
        <v>7.4047098810390866</v>
      </c>
      <c r="AE379" s="410">
        <v>576</v>
      </c>
      <c r="AF379" s="266">
        <v>33.595800524934383</v>
      </c>
      <c r="AH379" s="380"/>
      <c r="AI379" s="713"/>
      <c r="AJ379" s="713"/>
      <c r="AK379" s="713"/>
      <c r="AL379" s="713"/>
      <c r="AM379" s="713"/>
      <c r="AN379" s="713"/>
      <c r="AO379" s="713"/>
      <c r="AP379" s="713"/>
      <c r="AQ379" s="381"/>
      <c r="AR379" s="381"/>
      <c r="AS379" s="381"/>
      <c r="AT379" s="381"/>
      <c r="AU379" s="381"/>
      <c r="AV379" s="381"/>
    </row>
    <row r="380" spans="2:48" x14ac:dyDescent="0.25">
      <c r="B380" s="90" t="s">
        <v>262</v>
      </c>
      <c r="C380" s="388"/>
      <c r="D380" s="388"/>
      <c r="E380" s="388"/>
      <c r="F380" s="388"/>
      <c r="G380" s="388"/>
      <c r="H380" s="388"/>
      <c r="I380" s="388"/>
      <c r="J380" s="388"/>
      <c r="K380" s="388"/>
      <c r="L380" s="388"/>
      <c r="M380" s="388"/>
      <c r="N380" s="388"/>
      <c r="O380" s="388"/>
      <c r="P380" s="388"/>
    </row>
    <row r="381" spans="2:48" x14ac:dyDescent="0.25">
      <c r="B381" s="389" t="s">
        <v>516</v>
      </c>
      <c r="C381" s="379"/>
      <c r="D381" s="379"/>
      <c r="E381" s="379"/>
      <c r="F381" s="379"/>
      <c r="G381" s="379"/>
      <c r="H381" s="379"/>
      <c r="I381" s="379"/>
      <c r="J381" s="379"/>
      <c r="K381" s="379"/>
      <c r="L381" s="379"/>
      <c r="M381" s="379"/>
      <c r="N381" s="379"/>
      <c r="O381" s="379"/>
      <c r="P381" s="379"/>
    </row>
    <row r="382" spans="2:48" x14ac:dyDescent="0.25">
      <c r="B382" s="714" t="s">
        <v>517</v>
      </c>
      <c r="C382" s="714"/>
      <c r="D382" s="714"/>
      <c r="E382" s="714"/>
      <c r="F382" s="714"/>
      <c r="G382" s="714"/>
      <c r="H382" s="714"/>
      <c r="I382" s="714"/>
      <c r="J382" s="714"/>
      <c r="K382" s="714"/>
      <c r="L382" s="714"/>
      <c r="M382" s="714"/>
      <c r="N382" s="714"/>
      <c r="O382" s="714"/>
      <c r="P382" s="714"/>
    </row>
    <row r="383" spans="2:48" x14ac:dyDescent="0.25">
      <c r="B383" s="390" t="s">
        <v>518</v>
      </c>
      <c r="C383" s="390"/>
      <c r="D383" s="390"/>
      <c r="E383" s="390"/>
      <c r="F383" s="390"/>
      <c r="G383" s="390"/>
      <c r="H383" s="390"/>
      <c r="I383" s="390"/>
      <c r="J383" s="379"/>
      <c r="K383" s="379"/>
      <c r="L383" s="379"/>
      <c r="M383" s="379"/>
      <c r="N383" s="379"/>
      <c r="O383" s="379"/>
      <c r="P383" s="379"/>
    </row>
    <row r="384" spans="2:48" x14ac:dyDescent="0.25">
      <c r="B384" s="390"/>
      <c r="C384" s="390"/>
      <c r="D384" s="390"/>
      <c r="E384" s="390"/>
      <c r="F384" s="390"/>
      <c r="G384" s="390"/>
      <c r="H384" s="390"/>
      <c r="I384" s="390"/>
      <c r="J384" s="379"/>
      <c r="K384" s="379"/>
      <c r="L384" s="379"/>
      <c r="M384" s="379"/>
      <c r="N384" s="379"/>
      <c r="O384" s="379"/>
      <c r="P384" s="379"/>
    </row>
    <row r="385" spans="2:34" x14ac:dyDescent="0.25">
      <c r="B385" s="390"/>
      <c r="C385" s="390"/>
      <c r="D385" s="390"/>
      <c r="E385" s="390"/>
      <c r="F385" s="390"/>
      <c r="G385" s="390"/>
      <c r="H385" s="390"/>
      <c r="I385" s="390"/>
      <c r="J385" s="379"/>
      <c r="K385" s="379"/>
      <c r="L385" s="379"/>
      <c r="M385" s="379"/>
      <c r="N385" s="379"/>
      <c r="O385" s="379"/>
      <c r="P385" s="379"/>
    </row>
    <row r="386" spans="2:34" x14ac:dyDescent="0.25">
      <c r="B386" s="390"/>
      <c r="C386" s="390"/>
      <c r="D386" s="390"/>
      <c r="E386" s="390"/>
      <c r="F386" s="390"/>
      <c r="G386" s="390"/>
      <c r="H386" s="390"/>
      <c r="I386" s="390"/>
      <c r="J386" s="379"/>
      <c r="K386" s="379"/>
      <c r="L386" s="379"/>
      <c r="M386" s="379"/>
      <c r="N386" s="379"/>
      <c r="O386" s="379"/>
      <c r="P386" s="379"/>
    </row>
    <row r="387" spans="2:34" ht="18" x14ac:dyDescent="0.25">
      <c r="B387" s="246" t="s">
        <v>548</v>
      </c>
      <c r="C387" s="390"/>
      <c r="D387" s="390"/>
      <c r="E387" s="390"/>
      <c r="F387" s="390"/>
      <c r="G387" s="390"/>
      <c r="H387" s="390"/>
      <c r="I387" s="390"/>
      <c r="J387" s="379"/>
      <c r="K387" s="379"/>
      <c r="L387" s="379"/>
      <c r="M387" s="379"/>
      <c r="N387" s="379"/>
      <c r="O387" s="379"/>
      <c r="P387" s="379"/>
    </row>
    <row r="388" spans="2:34" x14ac:dyDescent="0.25">
      <c r="B388" s="390"/>
      <c r="C388" s="390"/>
      <c r="D388" s="390"/>
      <c r="E388" s="390"/>
      <c r="F388" s="390"/>
      <c r="G388" s="390"/>
      <c r="H388" s="390"/>
      <c r="I388" s="390"/>
      <c r="J388" s="379"/>
      <c r="K388" s="379"/>
      <c r="L388" s="379"/>
      <c r="M388" s="379"/>
      <c r="N388" s="379"/>
      <c r="O388" s="379"/>
      <c r="P388" s="379"/>
    </row>
    <row r="390" spans="2:34" ht="26.25" customHeight="1" x14ac:dyDescent="0.25">
      <c r="B390" s="734" t="s">
        <v>556</v>
      </c>
      <c r="C390" s="735"/>
      <c r="D390" s="735"/>
      <c r="E390" s="735"/>
      <c r="F390" s="735"/>
      <c r="G390" s="735"/>
      <c r="H390" s="735"/>
      <c r="I390" s="736"/>
      <c r="J390" s="736"/>
      <c r="K390" s="736"/>
      <c r="L390" s="577" t="s">
        <v>555</v>
      </c>
      <c r="M390" s="578"/>
      <c r="N390" s="578"/>
      <c r="O390" s="578"/>
      <c r="P390" s="578"/>
      <c r="Q390" s="578"/>
      <c r="R390" s="578"/>
      <c r="S390" s="579"/>
      <c r="T390" s="579"/>
      <c r="U390" s="579"/>
      <c r="V390" s="579"/>
      <c r="X390" s="577" t="s">
        <v>557</v>
      </c>
      <c r="Y390" s="579"/>
      <c r="Z390" s="579"/>
      <c r="AA390" s="579"/>
      <c r="AB390" s="579"/>
      <c r="AC390" s="579"/>
      <c r="AD390" s="579"/>
      <c r="AE390" s="579"/>
      <c r="AF390" s="579"/>
      <c r="AG390" s="579"/>
      <c r="AH390" s="579"/>
    </row>
    <row r="406" spans="2:75" x14ac:dyDescent="0.25">
      <c r="B406" s="40" t="s">
        <v>595</v>
      </c>
      <c r="L406" s="40" t="s">
        <v>595</v>
      </c>
      <c r="X406" s="40" t="s">
        <v>595</v>
      </c>
    </row>
    <row r="407" spans="2:75" x14ac:dyDescent="0.25">
      <c r="B407" s="514" t="s">
        <v>596</v>
      </c>
      <c r="L407" s="514" t="s">
        <v>596</v>
      </c>
      <c r="X407" s="514" t="s">
        <v>596</v>
      </c>
    </row>
    <row r="408" spans="2:75" x14ac:dyDescent="0.25">
      <c r="B408" s="514" t="s">
        <v>597</v>
      </c>
      <c r="L408" s="514" t="s">
        <v>597</v>
      </c>
      <c r="X408" s="514" t="s">
        <v>597</v>
      </c>
    </row>
    <row r="412" spans="2:75" ht="18" x14ac:dyDescent="0.25">
      <c r="B412" s="246" t="s">
        <v>576</v>
      </c>
    </row>
    <row r="413" spans="2:75" ht="18" x14ac:dyDescent="0.25">
      <c r="B413" s="246"/>
    </row>
    <row r="415" spans="2:75" ht="28.5" customHeight="1" thickBot="1" x14ac:dyDescent="0.3">
      <c r="B415" s="577" t="s">
        <v>600</v>
      </c>
      <c r="C415" s="578"/>
      <c r="D415" s="578"/>
      <c r="E415" s="578"/>
      <c r="F415" s="578"/>
      <c r="G415" s="578"/>
      <c r="H415" s="578"/>
      <c r="I415" s="578"/>
      <c r="J415" s="578"/>
      <c r="K415" s="578"/>
      <c r="L415" s="578"/>
      <c r="M415" s="578"/>
      <c r="N415" s="578"/>
      <c r="O415" s="578"/>
      <c r="P415" s="578"/>
      <c r="Q415" s="578"/>
      <c r="R415" s="578"/>
    </row>
    <row r="416" spans="2:75" x14ac:dyDescent="0.25">
      <c r="B416" s="568" t="s">
        <v>184</v>
      </c>
      <c r="C416" s="570" t="s">
        <v>577</v>
      </c>
      <c r="D416" s="570"/>
      <c r="E416" s="570"/>
      <c r="F416" s="570" t="s">
        <v>578</v>
      </c>
      <c r="G416" s="570"/>
      <c r="H416" s="570"/>
      <c r="I416" s="570" t="s">
        <v>500</v>
      </c>
      <c r="J416" s="570"/>
      <c r="K416" s="570"/>
      <c r="L416" s="570" t="s">
        <v>501</v>
      </c>
      <c r="M416" s="570"/>
      <c r="N416" s="570"/>
      <c r="O416" s="570" t="s">
        <v>502</v>
      </c>
      <c r="P416" s="570"/>
      <c r="Q416" s="570"/>
      <c r="R416" s="570"/>
      <c r="S416" s="570" t="s">
        <v>503</v>
      </c>
      <c r="T416" s="570"/>
      <c r="U416" s="570"/>
      <c r="V416" s="570" t="s">
        <v>504</v>
      </c>
      <c r="W416" s="570"/>
      <c r="X416" s="570"/>
      <c r="Y416" s="570"/>
      <c r="Z416" s="570" t="s">
        <v>505</v>
      </c>
      <c r="AA416" s="570"/>
      <c r="AB416" s="570"/>
      <c r="AC416" s="570"/>
      <c r="AD416" s="570" t="s">
        <v>506</v>
      </c>
      <c r="AE416" s="570"/>
      <c r="AF416" s="570"/>
      <c r="AG416" s="570"/>
      <c r="AH416" s="570" t="s">
        <v>507</v>
      </c>
      <c r="AI416" s="570"/>
      <c r="AJ416" s="570"/>
      <c r="AK416" s="570"/>
      <c r="AL416" s="570" t="s">
        <v>508</v>
      </c>
      <c r="AM416" s="570"/>
      <c r="AN416" s="570"/>
      <c r="AO416" s="570"/>
      <c r="AP416" s="570" t="s">
        <v>509</v>
      </c>
      <c r="AQ416" s="570"/>
      <c r="AR416" s="570"/>
      <c r="AS416" s="570"/>
      <c r="AT416" s="570" t="s">
        <v>510</v>
      </c>
      <c r="AU416" s="570"/>
      <c r="AV416" s="570"/>
      <c r="AW416" s="570"/>
      <c r="AX416" s="570" t="s">
        <v>511</v>
      </c>
      <c r="AY416" s="570"/>
      <c r="AZ416" s="570"/>
      <c r="BA416" s="570"/>
      <c r="BB416" s="570" t="s">
        <v>579</v>
      </c>
      <c r="BC416" s="570"/>
      <c r="BD416" s="570"/>
      <c r="BE416" s="570"/>
      <c r="BF416" s="570" t="s">
        <v>580</v>
      </c>
      <c r="BG416" s="570"/>
      <c r="BH416" s="570"/>
      <c r="BI416" s="570"/>
      <c r="BJ416" s="570" t="s">
        <v>581</v>
      </c>
      <c r="BK416" s="570"/>
      <c r="BL416" s="570"/>
      <c r="BM416" s="570"/>
      <c r="BN416" s="570" t="s">
        <v>582</v>
      </c>
      <c r="BO416" s="570"/>
      <c r="BP416" s="570"/>
      <c r="BQ416" s="570"/>
      <c r="BR416" s="570" t="s">
        <v>583</v>
      </c>
      <c r="BS416" s="570"/>
      <c r="BT416" s="570"/>
      <c r="BU416" s="570"/>
      <c r="BV416" s="570" t="s">
        <v>584</v>
      </c>
      <c r="BW416" s="572" t="s">
        <v>585</v>
      </c>
    </row>
    <row r="417" spans="2:75" ht="24.75" thickBot="1" x14ac:dyDescent="0.3">
      <c r="B417" s="569"/>
      <c r="C417" s="467" t="s">
        <v>586</v>
      </c>
      <c r="D417" s="467" t="s">
        <v>587</v>
      </c>
      <c r="E417" s="467" t="s">
        <v>147</v>
      </c>
      <c r="F417" s="467" t="s">
        <v>586</v>
      </c>
      <c r="G417" s="467" t="s">
        <v>587</v>
      </c>
      <c r="H417" s="467" t="s">
        <v>147</v>
      </c>
      <c r="I417" s="467" t="s">
        <v>586</v>
      </c>
      <c r="J417" s="467" t="s">
        <v>587</v>
      </c>
      <c r="K417" s="467" t="s">
        <v>147</v>
      </c>
      <c r="L417" s="467" t="s">
        <v>586</v>
      </c>
      <c r="M417" s="467" t="s">
        <v>587</v>
      </c>
      <c r="N417" s="467" t="s">
        <v>147</v>
      </c>
      <c r="O417" s="467" t="s">
        <v>586</v>
      </c>
      <c r="P417" s="467" t="s">
        <v>587</v>
      </c>
      <c r="Q417" s="467" t="s">
        <v>584</v>
      </c>
      <c r="R417" s="467" t="s">
        <v>147</v>
      </c>
      <c r="S417" s="467" t="s">
        <v>586</v>
      </c>
      <c r="T417" s="467" t="s">
        <v>587</v>
      </c>
      <c r="U417" s="467" t="s">
        <v>147</v>
      </c>
      <c r="V417" s="467" t="s">
        <v>586</v>
      </c>
      <c r="W417" s="467" t="s">
        <v>587</v>
      </c>
      <c r="X417" s="467" t="s">
        <v>584</v>
      </c>
      <c r="Y417" s="467" t="s">
        <v>147</v>
      </c>
      <c r="Z417" s="467" t="s">
        <v>586</v>
      </c>
      <c r="AA417" s="467" t="s">
        <v>587</v>
      </c>
      <c r="AB417" s="467" t="s">
        <v>584</v>
      </c>
      <c r="AC417" s="467" t="s">
        <v>147</v>
      </c>
      <c r="AD417" s="467" t="s">
        <v>586</v>
      </c>
      <c r="AE417" s="467" t="s">
        <v>587</v>
      </c>
      <c r="AF417" s="467" t="s">
        <v>584</v>
      </c>
      <c r="AG417" s="467" t="s">
        <v>147</v>
      </c>
      <c r="AH417" s="467" t="s">
        <v>586</v>
      </c>
      <c r="AI417" s="467" t="s">
        <v>587</v>
      </c>
      <c r="AJ417" s="467" t="s">
        <v>584</v>
      </c>
      <c r="AK417" s="467" t="s">
        <v>147</v>
      </c>
      <c r="AL417" s="467" t="s">
        <v>586</v>
      </c>
      <c r="AM417" s="467" t="s">
        <v>587</v>
      </c>
      <c r="AN417" s="467" t="s">
        <v>584</v>
      </c>
      <c r="AO417" s="467" t="s">
        <v>147</v>
      </c>
      <c r="AP417" s="467" t="s">
        <v>586</v>
      </c>
      <c r="AQ417" s="467" t="s">
        <v>587</v>
      </c>
      <c r="AR417" s="467" t="s">
        <v>584</v>
      </c>
      <c r="AS417" s="467" t="s">
        <v>147</v>
      </c>
      <c r="AT417" s="467" t="s">
        <v>586</v>
      </c>
      <c r="AU417" s="467" t="s">
        <v>587</v>
      </c>
      <c r="AV417" s="467" t="s">
        <v>584</v>
      </c>
      <c r="AW417" s="467" t="s">
        <v>147</v>
      </c>
      <c r="AX417" s="467" t="s">
        <v>586</v>
      </c>
      <c r="AY417" s="467" t="s">
        <v>587</v>
      </c>
      <c r="AZ417" s="467" t="s">
        <v>584</v>
      </c>
      <c r="BA417" s="467" t="s">
        <v>147</v>
      </c>
      <c r="BB417" s="467" t="s">
        <v>586</v>
      </c>
      <c r="BC417" s="467" t="s">
        <v>587</v>
      </c>
      <c r="BD417" s="467" t="s">
        <v>584</v>
      </c>
      <c r="BE417" s="467" t="s">
        <v>147</v>
      </c>
      <c r="BF417" s="467" t="s">
        <v>586</v>
      </c>
      <c r="BG417" s="467" t="s">
        <v>587</v>
      </c>
      <c r="BH417" s="467" t="s">
        <v>584</v>
      </c>
      <c r="BI417" s="467" t="s">
        <v>147</v>
      </c>
      <c r="BJ417" s="467" t="s">
        <v>586</v>
      </c>
      <c r="BK417" s="467" t="s">
        <v>587</v>
      </c>
      <c r="BL417" s="467" t="s">
        <v>584</v>
      </c>
      <c r="BM417" s="467" t="s">
        <v>147</v>
      </c>
      <c r="BN417" s="467" t="s">
        <v>586</v>
      </c>
      <c r="BO417" s="467" t="s">
        <v>587</v>
      </c>
      <c r="BP417" s="467" t="s">
        <v>584</v>
      </c>
      <c r="BQ417" s="467" t="s">
        <v>147</v>
      </c>
      <c r="BR417" s="467" t="s">
        <v>586</v>
      </c>
      <c r="BS417" s="467" t="s">
        <v>587</v>
      </c>
      <c r="BT417" s="467" t="s">
        <v>584</v>
      </c>
      <c r="BU417" s="467" t="s">
        <v>147</v>
      </c>
      <c r="BV417" s="571"/>
      <c r="BW417" s="573"/>
    </row>
    <row r="418" spans="2:75" ht="15.75" thickBot="1" x14ac:dyDescent="0.3">
      <c r="B418" s="423" t="s">
        <v>1</v>
      </c>
      <c r="C418" s="265">
        <v>0</v>
      </c>
      <c r="D418" s="265">
        <v>1</v>
      </c>
      <c r="E418" s="265">
        <v>1</v>
      </c>
      <c r="F418" s="265">
        <v>328</v>
      </c>
      <c r="G418" s="265">
        <v>252</v>
      </c>
      <c r="H418" s="265">
        <v>580</v>
      </c>
      <c r="I418" s="265">
        <v>1849</v>
      </c>
      <c r="J418" s="265">
        <v>1284</v>
      </c>
      <c r="K418" s="265">
        <v>3133</v>
      </c>
      <c r="L418" s="265">
        <v>4187</v>
      </c>
      <c r="M418" s="265">
        <v>2605</v>
      </c>
      <c r="N418" s="265">
        <v>6792</v>
      </c>
      <c r="O418" s="265">
        <v>5481</v>
      </c>
      <c r="P418" s="265">
        <v>3730</v>
      </c>
      <c r="Q418" s="265">
        <v>3</v>
      </c>
      <c r="R418" s="265">
        <v>9214</v>
      </c>
      <c r="S418" s="265">
        <v>6343</v>
      </c>
      <c r="T418" s="265">
        <v>4310</v>
      </c>
      <c r="U418" s="265">
        <v>10653</v>
      </c>
      <c r="V418" s="265">
        <v>5204</v>
      </c>
      <c r="W418" s="265">
        <v>3568</v>
      </c>
      <c r="X418" s="265">
        <v>1</v>
      </c>
      <c r="Y418" s="265">
        <v>8773</v>
      </c>
      <c r="Z418" s="265">
        <v>4738</v>
      </c>
      <c r="AA418" s="265">
        <v>3114</v>
      </c>
      <c r="AB418" s="265">
        <v>1</v>
      </c>
      <c r="AC418" s="265">
        <v>7853</v>
      </c>
      <c r="AD418" s="265">
        <v>4708</v>
      </c>
      <c r="AE418" s="265">
        <v>3282</v>
      </c>
      <c r="AF418" s="265">
        <v>4</v>
      </c>
      <c r="AG418" s="265">
        <v>7994</v>
      </c>
      <c r="AH418" s="265">
        <v>4415</v>
      </c>
      <c r="AI418" s="265">
        <v>3421</v>
      </c>
      <c r="AJ418" s="265">
        <v>3</v>
      </c>
      <c r="AK418" s="265">
        <v>7839</v>
      </c>
      <c r="AL418" s="265">
        <v>5204</v>
      </c>
      <c r="AM418" s="265">
        <v>4371</v>
      </c>
      <c r="AN418" s="265">
        <v>5</v>
      </c>
      <c r="AO418" s="265">
        <v>9580</v>
      </c>
      <c r="AP418" s="265">
        <v>5913</v>
      </c>
      <c r="AQ418" s="265">
        <v>5242</v>
      </c>
      <c r="AR418" s="265">
        <v>1</v>
      </c>
      <c r="AS418" s="265">
        <v>11156</v>
      </c>
      <c r="AT418" s="265">
        <v>6049</v>
      </c>
      <c r="AU418" s="265">
        <v>5822</v>
      </c>
      <c r="AV418" s="265">
        <v>3</v>
      </c>
      <c r="AW418" s="265">
        <v>11874</v>
      </c>
      <c r="AX418" s="265">
        <v>5759</v>
      </c>
      <c r="AY418" s="265">
        <v>5690</v>
      </c>
      <c r="AZ418" s="265">
        <v>4</v>
      </c>
      <c r="BA418" s="265">
        <v>11453</v>
      </c>
      <c r="BB418" s="265">
        <v>4971</v>
      </c>
      <c r="BC418" s="265">
        <v>4971</v>
      </c>
      <c r="BD418" s="265">
        <v>4</v>
      </c>
      <c r="BE418" s="265">
        <v>9946</v>
      </c>
      <c r="BF418" s="265">
        <v>4362</v>
      </c>
      <c r="BG418" s="265">
        <v>4478</v>
      </c>
      <c r="BH418" s="265">
        <v>6</v>
      </c>
      <c r="BI418" s="265">
        <v>8846</v>
      </c>
      <c r="BJ418" s="265">
        <v>3950</v>
      </c>
      <c r="BK418" s="265">
        <v>4449</v>
      </c>
      <c r="BL418" s="265">
        <v>2</v>
      </c>
      <c r="BM418" s="265">
        <v>8401</v>
      </c>
      <c r="BN418" s="265">
        <v>7908</v>
      </c>
      <c r="BO418" s="265">
        <v>10566</v>
      </c>
      <c r="BP418" s="265">
        <v>54</v>
      </c>
      <c r="BQ418" s="265">
        <v>18528</v>
      </c>
      <c r="BR418" s="265">
        <v>1</v>
      </c>
      <c r="BS418" s="265">
        <v>1</v>
      </c>
      <c r="BT418" s="265">
        <v>18</v>
      </c>
      <c r="BU418" s="265">
        <v>20</v>
      </c>
      <c r="BV418" s="265">
        <v>9</v>
      </c>
      <c r="BW418" s="468">
        <v>152645</v>
      </c>
    </row>
    <row r="419" spans="2:75" x14ac:dyDescent="0.25">
      <c r="B419" s="469" t="s">
        <v>37</v>
      </c>
      <c r="C419" s="470">
        <v>0</v>
      </c>
      <c r="D419" s="470">
        <v>0</v>
      </c>
      <c r="E419" s="470">
        <v>0</v>
      </c>
      <c r="F419" s="470">
        <v>3</v>
      </c>
      <c r="G419" s="470">
        <v>4</v>
      </c>
      <c r="H419" s="470">
        <v>7</v>
      </c>
      <c r="I419" s="470">
        <v>12</v>
      </c>
      <c r="J419" s="470">
        <v>9</v>
      </c>
      <c r="K419" s="470">
        <v>21</v>
      </c>
      <c r="L419" s="470">
        <v>13</v>
      </c>
      <c r="M419" s="470">
        <v>15</v>
      </c>
      <c r="N419" s="470">
        <v>28</v>
      </c>
      <c r="O419" s="470">
        <v>18</v>
      </c>
      <c r="P419" s="470">
        <v>22</v>
      </c>
      <c r="Q419" s="470">
        <v>0</v>
      </c>
      <c r="R419" s="470">
        <v>40</v>
      </c>
      <c r="S419" s="470">
        <v>30</v>
      </c>
      <c r="T419" s="470">
        <v>29</v>
      </c>
      <c r="U419" s="470">
        <v>59</v>
      </c>
      <c r="V419" s="470">
        <v>25</v>
      </c>
      <c r="W419" s="470">
        <v>16</v>
      </c>
      <c r="X419" s="470">
        <v>0</v>
      </c>
      <c r="Y419" s="470">
        <v>41</v>
      </c>
      <c r="Z419" s="470">
        <v>27</v>
      </c>
      <c r="AA419" s="470">
        <v>11</v>
      </c>
      <c r="AB419" s="470">
        <v>0</v>
      </c>
      <c r="AC419" s="470">
        <v>38</v>
      </c>
      <c r="AD419" s="470">
        <v>26</v>
      </c>
      <c r="AE419" s="470">
        <v>12</v>
      </c>
      <c r="AF419" s="470">
        <v>0</v>
      </c>
      <c r="AG419" s="470">
        <v>38</v>
      </c>
      <c r="AH419" s="470">
        <v>21</v>
      </c>
      <c r="AI419" s="470">
        <v>16</v>
      </c>
      <c r="AJ419" s="470">
        <v>0</v>
      </c>
      <c r="AK419" s="470">
        <v>37</v>
      </c>
      <c r="AL419" s="470">
        <v>24</v>
      </c>
      <c r="AM419" s="470">
        <v>13</v>
      </c>
      <c r="AN419" s="470">
        <v>0</v>
      </c>
      <c r="AO419" s="470">
        <v>37</v>
      </c>
      <c r="AP419" s="470">
        <v>35</v>
      </c>
      <c r="AQ419" s="470">
        <v>24</v>
      </c>
      <c r="AR419" s="470">
        <v>0</v>
      </c>
      <c r="AS419" s="470">
        <v>59</v>
      </c>
      <c r="AT419" s="470">
        <v>29</v>
      </c>
      <c r="AU419" s="470">
        <v>23</v>
      </c>
      <c r="AV419" s="470">
        <v>0</v>
      </c>
      <c r="AW419" s="470">
        <v>52</v>
      </c>
      <c r="AX419" s="470">
        <v>30</v>
      </c>
      <c r="AY419" s="470">
        <v>33</v>
      </c>
      <c r="AZ419" s="470">
        <v>0</v>
      </c>
      <c r="BA419" s="470">
        <v>63</v>
      </c>
      <c r="BB419" s="470">
        <v>28</v>
      </c>
      <c r="BC419" s="470">
        <v>19</v>
      </c>
      <c r="BD419" s="470">
        <v>0</v>
      </c>
      <c r="BE419" s="470">
        <v>47</v>
      </c>
      <c r="BF419" s="470">
        <v>19</v>
      </c>
      <c r="BG419" s="470">
        <v>22</v>
      </c>
      <c r="BH419" s="470">
        <v>0</v>
      </c>
      <c r="BI419" s="470">
        <v>41</v>
      </c>
      <c r="BJ419" s="470">
        <v>25</v>
      </c>
      <c r="BK419" s="470">
        <v>33</v>
      </c>
      <c r="BL419" s="470">
        <v>0</v>
      </c>
      <c r="BM419" s="470">
        <v>58</v>
      </c>
      <c r="BN419" s="470">
        <v>38</v>
      </c>
      <c r="BO419" s="470">
        <v>52</v>
      </c>
      <c r="BP419" s="470">
        <v>1</v>
      </c>
      <c r="BQ419" s="470">
        <v>91</v>
      </c>
      <c r="BR419" s="470">
        <v>0</v>
      </c>
      <c r="BS419" s="470">
        <v>0</v>
      </c>
      <c r="BT419" s="470">
        <v>0</v>
      </c>
      <c r="BU419" s="470">
        <v>0</v>
      </c>
      <c r="BV419" s="470">
        <v>0</v>
      </c>
      <c r="BW419" s="471">
        <v>757</v>
      </c>
    </row>
    <row r="420" spans="2:75" x14ac:dyDescent="0.25">
      <c r="B420" s="472" t="s">
        <v>38</v>
      </c>
      <c r="C420" s="473">
        <v>0</v>
      </c>
      <c r="D420" s="473">
        <v>0</v>
      </c>
      <c r="E420" s="473">
        <v>0</v>
      </c>
      <c r="F420" s="473">
        <v>0</v>
      </c>
      <c r="G420" s="473">
        <v>0</v>
      </c>
      <c r="H420" s="473">
        <v>0</v>
      </c>
      <c r="I420" s="473">
        <v>10</v>
      </c>
      <c r="J420" s="473">
        <v>5</v>
      </c>
      <c r="K420" s="473">
        <v>15</v>
      </c>
      <c r="L420" s="473">
        <v>27</v>
      </c>
      <c r="M420" s="473">
        <v>14</v>
      </c>
      <c r="N420" s="473">
        <v>41</v>
      </c>
      <c r="O420" s="473">
        <v>17</v>
      </c>
      <c r="P420" s="473">
        <v>4</v>
      </c>
      <c r="Q420" s="473">
        <v>0</v>
      </c>
      <c r="R420" s="473">
        <v>21</v>
      </c>
      <c r="S420" s="473">
        <v>5</v>
      </c>
      <c r="T420" s="473">
        <v>5</v>
      </c>
      <c r="U420" s="473">
        <v>10</v>
      </c>
      <c r="V420" s="473">
        <v>13</v>
      </c>
      <c r="W420" s="473">
        <v>5</v>
      </c>
      <c r="X420" s="473">
        <v>0</v>
      </c>
      <c r="Y420" s="473">
        <v>18</v>
      </c>
      <c r="Z420" s="473">
        <v>9</v>
      </c>
      <c r="AA420" s="473">
        <v>4</v>
      </c>
      <c r="AB420" s="473">
        <v>0</v>
      </c>
      <c r="AC420" s="473">
        <v>13</v>
      </c>
      <c r="AD420" s="473">
        <v>6</v>
      </c>
      <c r="AE420" s="473">
        <v>9</v>
      </c>
      <c r="AF420" s="473">
        <v>0</v>
      </c>
      <c r="AG420" s="473">
        <v>15</v>
      </c>
      <c r="AH420" s="473">
        <v>9</v>
      </c>
      <c r="AI420" s="473">
        <v>4</v>
      </c>
      <c r="AJ420" s="473">
        <v>0</v>
      </c>
      <c r="AK420" s="473">
        <v>13</v>
      </c>
      <c r="AL420" s="473">
        <v>18</v>
      </c>
      <c r="AM420" s="473">
        <v>15</v>
      </c>
      <c r="AN420" s="473">
        <v>0</v>
      </c>
      <c r="AO420" s="473">
        <v>33</v>
      </c>
      <c r="AP420" s="473">
        <v>8</v>
      </c>
      <c r="AQ420" s="473">
        <v>17</v>
      </c>
      <c r="AR420" s="473">
        <v>0</v>
      </c>
      <c r="AS420" s="473">
        <v>25</v>
      </c>
      <c r="AT420" s="473">
        <v>18</v>
      </c>
      <c r="AU420" s="473">
        <v>18</v>
      </c>
      <c r="AV420" s="473">
        <v>0</v>
      </c>
      <c r="AW420" s="473">
        <v>36</v>
      </c>
      <c r="AX420" s="473">
        <v>11</v>
      </c>
      <c r="AY420" s="473">
        <v>16</v>
      </c>
      <c r="AZ420" s="473">
        <v>0</v>
      </c>
      <c r="BA420" s="473">
        <v>27</v>
      </c>
      <c r="BB420" s="473">
        <v>16</v>
      </c>
      <c r="BC420" s="473">
        <v>8</v>
      </c>
      <c r="BD420" s="473">
        <v>0</v>
      </c>
      <c r="BE420" s="473">
        <v>24</v>
      </c>
      <c r="BF420" s="473">
        <v>14</v>
      </c>
      <c r="BG420" s="473">
        <v>9</v>
      </c>
      <c r="BH420" s="473">
        <v>0</v>
      </c>
      <c r="BI420" s="473">
        <v>23</v>
      </c>
      <c r="BJ420" s="473">
        <v>9</v>
      </c>
      <c r="BK420" s="473">
        <v>7</v>
      </c>
      <c r="BL420" s="473">
        <v>0</v>
      </c>
      <c r="BM420" s="473">
        <v>16</v>
      </c>
      <c r="BN420" s="473">
        <v>8</v>
      </c>
      <c r="BO420" s="473">
        <v>15</v>
      </c>
      <c r="BP420" s="473">
        <v>0</v>
      </c>
      <c r="BQ420" s="473">
        <v>23</v>
      </c>
      <c r="BR420" s="473">
        <v>0</v>
      </c>
      <c r="BS420" s="473">
        <v>0</v>
      </c>
      <c r="BT420" s="473">
        <v>0</v>
      </c>
      <c r="BU420" s="473">
        <v>0</v>
      </c>
      <c r="BV420" s="473">
        <v>0</v>
      </c>
      <c r="BW420" s="474">
        <v>353</v>
      </c>
    </row>
    <row r="421" spans="2:75" x14ac:dyDescent="0.25">
      <c r="B421" s="472" t="s">
        <v>290</v>
      </c>
      <c r="C421" s="473">
        <v>0</v>
      </c>
      <c r="D421" s="473">
        <v>0</v>
      </c>
      <c r="E421" s="473">
        <v>0</v>
      </c>
      <c r="F421" s="473">
        <v>0</v>
      </c>
      <c r="G421" s="473">
        <v>0</v>
      </c>
      <c r="H421" s="473">
        <v>0</v>
      </c>
      <c r="I421" s="473">
        <v>0</v>
      </c>
      <c r="J421" s="473">
        <v>1</v>
      </c>
      <c r="K421" s="473">
        <v>1</v>
      </c>
      <c r="L421" s="473">
        <v>4</v>
      </c>
      <c r="M421" s="473">
        <v>0</v>
      </c>
      <c r="N421" s="473">
        <v>4</v>
      </c>
      <c r="O421" s="473">
        <v>7</v>
      </c>
      <c r="P421" s="473">
        <v>7</v>
      </c>
      <c r="Q421" s="473">
        <v>0</v>
      </c>
      <c r="R421" s="473">
        <v>14</v>
      </c>
      <c r="S421" s="473">
        <v>9</v>
      </c>
      <c r="T421" s="473">
        <v>1</v>
      </c>
      <c r="U421" s="473">
        <v>10</v>
      </c>
      <c r="V421" s="473">
        <v>4</v>
      </c>
      <c r="W421" s="473">
        <v>5</v>
      </c>
      <c r="X421" s="473">
        <v>0</v>
      </c>
      <c r="Y421" s="473">
        <v>9</v>
      </c>
      <c r="Z421" s="473">
        <v>8</v>
      </c>
      <c r="AA421" s="473">
        <v>7</v>
      </c>
      <c r="AB421" s="473">
        <v>0</v>
      </c>
      <c r="AC421" s="473">
        <v>15</v>
      </c>
      <c r="AD421" s="473">
        <v>6</v>
      </c>
      <c r="AE421" s="473">
        <v>9</v>
      </c>
      <c r="AF421" s="473">
        <v>0</v>
      </c>
      <c r="AG421" s="473">
        <v>15</v>
      </c>
      <c r="AH421" s="473">
        <v>10</v>
      </c>
      <c r="AI421" s="473">
        <v>9</v>
      </c>
      <c r="AJ421" s="473">
        <v>0</v>
      </c>
      <c r="AK421" s="473">
        <v>19</v>
      </c>
      <c r="AL421" s="473">
        <v>5</v>
      </c>
      <c r="AM421" s="473">
        <v>5</v>
      </c>
      <c r="AN421" s="473">
        <v>0</v>
      </c>
      <c r="AO421" s="473">
        <v>10</v>
      </c>
      <c r="AP421" s="473">
        <v>9</v>
      </c>
      <c r="AQ421" s="473">
        <v>9</v>
      </c>
      <c r="AR421" s="473">
        <v>0</v>
      </c>
      <c r="AS421" s="473">
        <v>18</v>
      </c>
      <c r="AT421" s="473">
        <v>7</v>
      </c>
      <c r="AU421" s="473">
        <v>19</v>
      </c>
      <c r="AV421" s="473">
        <v>0</v>
      </c>
      <c r="AW421" s="473">
        <v>26</v>
      </c>
      <c r="AX421" s="473">
        <v>8</v>
      </c>
      <c r="AY421" s="473">
        <v>16</v>
      </c>
      <c r="AZ421" s="473">
        <v>0</v>
      </c>
      <c r="BA421" s="473">
        <v>24</v>
      </c>
      <c r="BB421" s="473">
        <v>15</v>
      </c>
      <c r="BC421" s="473">
        <v>17</v>
      </c>
      <c r="BD421" s="473">
        <v>0</v>
      </c>
      <c r="BE421" s="473">
        <v>32</v>
      </c>
      <c r="BF421" s="473">
        <v>9</v>
      </c>
      <c r="BG421" s="473">
        <v>16</v>
      </c>
      <c r="BH421" s="473">
        <v>0</v>
      </c>
      <c r="BI421" s="473">
        <v>25</v>
      </c>
      <c r="BJ421" s="473">
        <v>6</v>
      </c>
      <c r="BK421" s="473">
        <v>14</v>
      </c>
      <c r="BL421" s="473">
        <v>0</v>
      </c>
      <c r="BM421" s="473">
        <v>20</v>
      </c>
      <c r="BN421" s="473">
        <v>19</v>
      </c>
      <c r="BO421" s="473">
        <v>25</v>
      </c>
      <c r="BP421" s="473">
        <v>0</v>
      </c>
      <c r="BQ421" s="473">
        <v>44</v>
      </c>
      <c r="BR421" s="473">
        <v>0</v>
      </c>
      <c r="BS421" s="473">
        <v>0</v>
      </c>
      <c r="BT421" s="473">
        <v>0</v>
      </c>
      <c r="BU421" s="473">
        <v>0</v>
      </c>
      <c r="BV421" s="473">
        <v>0</v>
      </c>
      <c r="BW421" s="474">
        <v>286</v>
      </c>
    </row>
    <row r="422" spans="2:75" x14ac:dyDescent="0.25">
      <c r="B422" s="472" t="s">
        <v>39</v>
      </c>
      <c r="C422" s="473">
        <v>0</v>
      </c>
      <c r="D422" s="473">
        <v>0</v>
      </c>
      <c r="E422" s="473">
        <v>0</v>
      </c>
      <c r="F422" s="473">
        <v>0</v>
      </c>
      <c r="G422" s="473">
        <v>0</v>
      </c>
      <c r="H422" s="473">
        <v>0</v>
      </c>
      <c r="I422" s="473">
        <v>4</v>
      </c>
      <c r="J422" s="473">
        <v>2</v>
      </c>
      <c r="K422" s="473">
        <v>6</v>
      </c>
      <c r="L422" s="473">
        <v>7</v>
      </c>
      <c r="M422" s="473">
        <v>4</v>
      </c>
      <c r="N422" s="473">
        <v>11</v>
      </c>
      <c r="O422" s="473">
        <v>13</v>
      </c>
      <c r="P422" s="473">
        <v>9</v>
      </c>
      <c r="Q422" s="473">
        <v>0</v>
      </c>
      <c r="R422" s="473">
        <v>22</v>
      </c>
      <c r="S422" s="473">
        <v>12</v>
      </c>
      <c r="T422" s="473">
        <v>10</v>
      </c>
      <c r="U422" s="473">
        <v>22</v>
      </c>
      <c r="V422" s="473">
        <v>19</v>
      </c>
      <c r="W422" s="473">
        <v>15</v>
      </c>
      <c r="X422" s="473">
        <v>0</v>
      </c>
      <c r="Y422" s="473">
        <v>34</v>
      </c>
      <c r="Z422" s="473">
        <v>22</v>
      </c>
      <c r="AA422" s="473">
        <v>16</v>
      </c>
      <c r="AB422" s="473">
        <v>0</v>
      </c>
      <c r="AC422" s="473">
        <v>38</v>
      </c>
      <c r="AD422" s="473">
        <v>17</v>
      </c>
      <c r="AE422" s="473">
        <v>8</v>
      </c>
      <c r="AF422" s="473">
        <v>0</v>
      </c>
      <c r="AG422" s="473">
        <v>25</v>
      </c>
      <c r="AH422" s="473">
        <v>26</v>
      </c>
      <c r="AI422" s="473">
        <v>11</v>
      </c>
      <c r="AJ422" s="473">
        <v>0</v>
      </c>
      <c r="AK422" s="473">
        <v>37</v>
      </c>
      <c r="AL422" s="473">
        <v>20</v>
      </c>
      <c r="AM422" s="473">
        <v>18</v>
      </c>
      <c r="AN422" s="473">
        <v>0</v>
      </c>
      <c r="AO422" s="473">
        <v>38</v>
      </c>
      <c r="AP422" s="473">
        <v>24</v>
      </c>
      <c r="AQ422" s="473">
        <v>22</v>
      </c>
      <c r="AR422" s="473">
        <v>0</v>
      </c>
      <c r="AS422" s="473">
        <v>46</v>
      </c>
      <c r="AT422" s="473">
        <v>30</v>
      </c>
      <c r="AU422" s="473">
        <v>21</v>
      </c>
      <c r="AV422" s="473">
        <v>0</v>
      </c>
      <c r="AW422" s="473">
        <v>51</v>
      </c>
      <c r="AX422" s="473">
        <v>33</v>
      </c>
      <c r="AY422" s="473">
        <v>21</v>
      </c>
      <c r="AZ422" s="473">
        <v>0</v>
      </c>
      <c r="BA422" s="473">
        <v>54</v>
      </c>
      <c r="BB422" s="473">
        <v>27</v>
      </c>
      <c r="BC422" s="473">
        <v>21</v>
      </c>
      <c r="BD422" s="473">
        <v>0</v>
      </c>
      <c r="BE422" s="473">
        <v>48</v>
      </c>
      <c r="BF422" s="473">
        <v>29</v>
      </c>
      <c r="BG422" s="473">
        <v>26</v>
      </c>
      <c r="BH422" s="473">
        <v>0</v>
      </c>
      <c r="BI422" s="473">
        <v>55</v>
      </c>
      <c r="BJ422" s="473">
        <v>26</v>
      </c>
      <c r="BK422" s="473">
        <v>16</v>
      </c>
      <c r="BL422" s="473">
        <v>0</v>
      </c>
      <c r="BM422" s="473">
        <v>42</v>
      </c>
      <c r="BN422" s="473">
        <v>32</v>
      </c>
      <c r="BO422" s="473">
        <v>29</v>
      </c>
      <c r="BP422" s="473">
        <v>0</v>
      </c>
      <c r="BQ422" s="473">
        <v>61</v>
      </c>
      <c r="BR422" s="473">
        <v>0</v>
      </c>
      <c r="BS422" s="473">
        <v>0</v>
      </c>
      <c r="BT422" s="473">
        <v>0</v>
      </c>
      <c r="BU422" s="473">
        <v>0</v>
      </c>
      <c r="BV422" s="473">
        <v>1</v>
      </c>
      <c r="BW422" s="474">
        <v>591</v>
      </c>
    </row>
    <row r="423" spans="2:75" x14ac:dyDescent="0.25">
      <c r="B423" s="472" t="s">
        <v>291</v>
      </c>
      <c r="C423" s="473">
        <v>0</v>
      </c>
      <c r="D423" s="473">
        <v>0</v>
      </c>
      <c r="E423" s="473">
        <v>0</v>
      </c>
      <c r="F423" s="473">
        <v>0</v>
      </c>
      <c r="G423" s="473">
        <v>0</v>
      </c>
      <c r="H423" s="473">
        <v>0</v>
      </c>
      <c r="I423" s="473">
        <v>1</v>
      </c>
      <c r="J423" s="473">
        <v>1</v>
      </c>
      <c r="K423" s="473">
        <v>2</v>
      </c>
      <c r="L423" s="473">
        <v>1</v>
      </c>
      <c r="M423" s="473">
        <v>0</v>
      </c>
      <c r="N423" s="473">
        <v>1</v>
      </c>
      <c r="O423" s="473">
        <v>2</v>
      </c>
      <c r="P423" s="473">
        <v>4</v>
      </c>
      <c r="Q423" s="473">
        <v>0</v>
      </c>
      <c r="R423" s="473">
        <v>6</v>
      </c>
      <c r="S423" s="473">
        <v>4</v>
      </c>
      <c r="T423" s="473">
        <v>2</v>
      </c>
      <c r="U423" s="473">
        <v>6</v>
      </c>
      <c r="V423" s="473">
        <v>5</v>
      </c>
      <c r="W423" s="473">
        <v>2</v>
      </c>
      <c r="X423" s="473">
        <v>0</v>
      </c>
      <c r="Y423" s="473">
        <v>7</v>
      </c>
      <c r="Z423" s="473">
        <v>5</v>
      </c>
      <c r="AA423" s="473">
        <v>2</v>
      </c>
      <c r="AB423" s="473">
        <v>0</v>
      </c>
      <c r="AC423" s="473">
        <v>7</v>
      </c>
      <c r="AD423" s="473">
        <v>3</v>
      </c>
      <c r="AE423" s="473">
        <v>5</v>
      </c>
      <c r="AF423" s="473">
        <v>0</v>
      </c>
      <c r="AG423" s="473">
        <v>8</v>
      </c>
      <c r="AH423" s="473">
        <v>3</v>
      </c>
      <c r="AI423" s="473">
        <v>2</v>
      </c>
      <c r="AJ423" s="473">
        <v>0</v>
      </c>
      <c r="AK423" s="473">
        <v>5</v>
      </c>
      <c r="AL423" s="473">
        <v>8</v>
      </c>
      <c r="AM423" s="473">
        <v>7</v>
      </c>
      <c r="AN423" s="473">
        <v>0</v>
      </c>
      <c r="AO423" s="473">
        <v>15</v>
      </c>
      <c r="AP423" s="473">
        <v>6</v>
      </c>
      <c r="AQ423" s="473">
        <v>5</v>
      </c>
      <c r="AR423" s="473">
        <v>0</v>
      </c>
      <c r="AS423" s="473">
        <v>11</v>
      </c>
      <c r="AT423" s="473">
        <v>7</v>
      </c>
      <c r="AU423" s="473">
        <v>4</v>
      </c>
      <c r="AV423" s="473">
        <v>0</v>
      </c>
      <c r="AW423" s="473">
        <v>11</v>
      </c>
      <c r="AX423" s="473">
        <v>9</v>
      </c>
      <c r="AY423" s="473">
        <v>3</v>
      </c>
      <c r="AZ423" s="473">
        <v>0</v>
      </c>
      <c r="BA423" s="473">
        <v>12</v>
      </c>
      <c r="BB423" s="473">
        <v>5</v>
      </c>
      <c r="BC423" s="473">
        <v>4</v>
      </c>
      <c r="BD423" s="473">
        <v>0</v>
      </c>
      <c r="BE423" s="473">
        <v>9</v>
      </c>
      <c r="BF423" s="473">
        <v>3</v>
      </c>
      <c r="BG423" s="473">
        <v>6</v>
      </c>
      <c r="BH423" s="473">
        <v>0</v>
      </c>
      <c r="BI423" s="473">
        <v>9</v>
      </c>
      <c r="BJ423" s="473">
        <v>5</v>
      </c>
      <c r="BK423" s="473">
        <v>2</v>
      </c>
      <c r="BL423" s="473">
        <v>0</v>
      </c>
      <c r="BM423" s="473">
        <v>7</v>
      </c>
      <c r="BN423" s="473">
        <v>19</v>
      </c>
      <c r="BO423" s="473">
        <v>24</v>
      </c>
      <c r="BP423" s="473">
        <v>0</v>
      </c>
      <c r="BQ423" s="473">
        <v>43</v>
      </c>
      <c r="BR423" s="473">
        <v>0</v>
      </c>
      <c r="BS423" s="473">
        <v>0</v>
      </c>
      <c r="BT423" s="473">
        <v>0</v>
      </c>
      <c r="BU423" s="473">
        <v>0</v>
      </c>
      <c r="BV423" s="473">
        <v>0</v>
      </c>
      <c r="BW423" s="474">
        <v>159</v>
      </c>
    </row>
    <row r="424" spans="2:75" x14ac:dyDescent="0.25">
      <c r="B424" s="472" t="s">
        <v>41</v>
      </c>
      <c r="C424" s="473">
        <v>0</v>
      </c>
      <c r="D424" s="473">
        <v>0</v>
      </c>
      <c r="E424" s="473">
        <v>0</v>
      </c>
      <c r="F424" s="473">
        <v>3</v>
      </c>
      <c r="G424" s="473">
        <v>0</v>
      </c>
      <c r="H424" s="473">
        <v>3</v>
      </c>
      <c r="I424" s="473">
        <v>7</v>
      </c>
      <c r="J424" s="473">
        <v>3</v>
      </c>
      <c r="K424" s="473">
        <v>10</v>
      </c>
      <c r="L424" s="473">
        <v>14</v>
      </c>
      <c r="M424" s="473">
        <v>11</v>
      </c>
      <c r="N424" s="473">
        <v>25</v>
      </c>
      <c r="O424" s="473">
        <v>15</v>
      </c>
      <c r="P424" s="473">
        <v>9</v>
      </c>
      <c r="Q424" s="473">
        <v>0</v>
      </c>
      <c r="R424" s="473">
        <v>24</v>
      </c>
      <c r="S424" s="473">
        <v>20</v>
      </c>
      <c r="T424" s="473">
        <v>12</v>
      </c>
      <c r="U424" s="473">
        <v>32</v>
      </c>
      <c r="V424" s="473">
        <v>15</v>
      </c>
      <c r="W424" s="473">
        <v>14</v>
      </c>
      <c r="X424" s="473">
        <v>0</v>
      </c>
      <c r="Y424" s="473">
        <v>29</v>
      </c>
      <c r="Z424" s="473">
        <v>16</v>
      </c>
      <c r="AA424" s="473">
        <v>12</v>
      </c>
      <c r="AB424" s="473">
        <v>0</v>
      </c>
      <c r="AC424" s="473">
        <v>28</v>
      </c>
      <c r="AD424" s="473">
        <v>14</v>
      </c>
      <c r="AE424" s="473">
        <v>7</v>
      </c>
      <c r="AF424" s="473">
        <v>0</v>
      </c>
      <c r="AG424" s="473">
        <v>21</v>
      </c>
      <c r="AH424" s="473">
        <v>15</v>
      </c>
      <c r="AI424" s="473">
        <v>14</v>
      </c>
      <c r="AJ424" s="473">
        <v>0</v>
      </c>
      <c r="AK424" s="473">
        <v>29</v>
      </c>
      <c r="AL424" s="473">
        <v>16</v>
      </c>
      <c r="AM424" s="473">
        <v>10</v>
      </c>
      <c r="AN424" s="473">
        <v>0</v>
      </c>
      <c r="AO424" s="473">
        <v>26</v>
      </c>
      <c r="AP424" s="473">
        <v>26</v>
      </c>
      <c r="AQ424" s="473">
        <v>18</v>
      </c>
      <c r="AR424" s="473">
        <v>0</v>
      </c>
      <c r="AS424" s="473">
        <v>44</v>
      </c>
      <c r="AT424" s="473">
        <v>28</v>
      </c>
      <c r="AU424" s="473">
        <v>18</v>
      </c>
      <c r="AV424" s="473">
        <v>0</v>
      </c>
      <c r="AW424" s="473">
        <v>46</v>
      </c>
      <c r="AX424" s="473">
        <v>38</v>
      </c>
      <c r="AY424" s="473">
        <v>11</v>
      </c>
      <c r="AZ424" s="473">
        <v>0</v>
      </c>
      <c r="BA424" s="473">
        <v>49</v>
      </c>
      <c r="BB424" s="473">
        <v>22</v>
      </c>
      <c r="BC424" s="473">
        <v>16</v>
      </c>
      <c r="BD424" s="473">
        <v>0</v>
      </c>
      <c r="BE424" s="473">
        <v>38</v>
      </c>
      <c r="BF424" s="473">
        <v>21</v>
      </c>
      <c r="BG424" s="473">
        <v>14</v>
      </c>
      <c r="BH424" s="473">
        <v>0</v>
      </c>
      <c r="BI424" s="473">
        <v>35</v>
      </c>
      <c r="BJ424" s="473">
        <v>18</v>
      </c>
      <c r="BK424" s="473">
        <v>17</v>
      </c>
      <c r="BL424" s="473">
        <v>0</v>
      </c>
      <c r="BM424" s="473">
        <v>35</v>
      </c>
      <c r="BN424" s="473">
        <v>48</v>
      </c>
      <c r="BO424" s="473">
        <v>46</v>
      </c>
      <c r="BP424" s="473">
        <v>0</v>
      </c>
      <c r="BQ424" s="473">
        <v>94</v>
      </c>
      <c r="BR424" s="473">
        <v>1</v>
      </c>
      <c r="BS424" s="473">
        <v>0</v>
      </c>
      <c r="BT424" s="473">
        <v>0</v>
      </c>
      <c r="BU424" s="473">
        <v>1</v>
      </c>
      <c r="BV424" s="473">
        <v>0</v>
      </c>
      <c r="BW424" s="474">
        <v>569</v>
      </c>
    </row>
    <row r="425" spans="2:75" x14ac:dyDescent="0.25">
      <c r="B425" s="472" t="s">
        <v>42</v>
      </c>
      <c r="C425" s="473">
        <v>0</v>
      </c>
      <c r="D425" s="473">
        <v>0</v>
      </c>
      <c r="E425" s="473">
        <v>0</v>
      </c>
      <c r="F425" s="473">
        <v>0</v>
      </c>
      <c r="G425" s="473">
        <v>0</v>
      </c>
      <c r="H425" s="473">
        <v>0</v>
      </c>
      <c r="I425" s="473">
        <v>4</v>
      </c>
      <c r="J425" s="473">
        <v>1</v>
      </c>
      <c r="K425" s="473">
        <v>5</v>
      </c>
      <c r="L425" s="473">
        <v>6</v>
      </c>
      <c r="M425" s="473">
        <v>8</v>
      </c>
      <c r="N425" s="473">
        <v>14</v>
      </c>
      <c r="O425" s="473">
        <v>10</v>
      </c>
      <c r="P425" s="473">
        <v>4</v>
      </c>
      <c r="Q425" s="473">
        <v>0</v>
      </c>
      <c r="R425" s="473">
        <v>14</v>
      </c>
      <c r="S425" s="473">
        <v>2</v>
      </c>
      <c r="T425" s="473">
        <v>2</v>
      </c>
      <c r="U425" s="473">
        <v>4</v>
      </c>
      <c r="V425" s="473">
        <v>2</v>
      </c>
      <c r="W425" s="473">
        <v>2</v>
      </c>
      <c r="X425" s="473">
        <v>0</v>
      </c>
      <c r="Y425" s="473">
        <v>4</v>
      </c>
      <c r="Z425" s="473">
        <v>3</v>
      </c>
      <c r="AA425" s="473">
        <v>2</v>
      </c>
      <c r="AB425" s="473">
        <v>0</v>
      </c>
      <c r="AC425" s="473">
        <v>5</v>
      </c>
      <c r="AD425" s="473">
        <v>3</v>
      </c>
      <c r="AE425" s="473">
        <v>9</v>
      </c>
      <c r="AF425" s="473">
        <v>0</v>
      </c>
      <c r="AG425" s="473">
        <v>12</v>
      </c>
      <c r="AH425" s="473">
        <v>6</v>
      </c>
      <c r="AI425" s="473">
        <v>4</v>
      </c>
      <c r="AJ425" s="473">
        <v>1</v>
      </c>
      <c r="AK425" s="473">
        <v>11</v>
      </c>
      <c r="AL425" s="473">
        <v>5</v>
      </c>
      <c r="AM425" s="473">
        <v>12</v>
      </c>
      <c r="AN425" s="473">
        <v>0</v>
      </c>
      <c r="AO425" s="473">
        <v>17</v>
      </c>
      <c r="AP425" s="473">
        <v>12</v>
      </c>
      <c r="AQ425" s="473">
        <v>13</v>
      </c>
      <c r="AR425" s="473">
        <v>0</v>
      </c>
      <c r="AS425" s="473">
        <v>25</v>
      </c>
      <c r="AT425" s="473">
        <v>10</v>
      </c>
      <c r="AU425" s="473">
        <v>9</v>
      </c>
      <c r="AV425" s="473">
        <v>0</v>
      </c>
      <c r="AW425" s="473">
        <v>19</v>
      </c>
      <c r="AX425" s="473">
        <v>13</v>
      </c>
      <c r="AY425" s="473">
        <v>9</v>
      </c>
      <c r="AZ425" s="473">
        <v>0</v>
      </c>
      <c r="BA425" s="473">
        <v>22</v>
      </c>
      <c r="BB425" s="473">
        <v>9</v>
      </c>
      <c r="BC425" s="473">
        <v>10</v>
      </c>
      <c r="BD425" s="473">
        <v>0</v>
      </c>
      <c r="BE425" s="473">
        <v>19</v>
      </c>
      <c r="BF425" s="473">
        <v>11</v>
      </c>
      <c r="BG425" s="473">
        <v>9</v>
      </c>
      <c r="BH425" s="473">
        <v>0</v>
      </c>
      <c r="BI425" s="473">
        <v>20</v>
      </c>
      <c r="BJ425" s="473">
        <v>8</v>
      </c>
      <c r="BK425" s="473">
        <v>9</v>
      </c>
      <c r="BL425" s="473">
        <v>0</v>
      </c>
      <c r="BM425" s="473">
        <v>17</v>
      </c>
      <c r="BN425" s="473">
        <v>24</v>
      </c>
      <c r="BO425" s="473">
        <v>22</v>
      </c>
      <c r="BP425" s="473">
        <v>0</v>
      </c>
      <c r="BQ425" s="473">
        <v>46</v>
      </c>
      <c r="BR425" s="473">
        <v>0</v>
      </c>
      <c r="BS425" s="473">
        <v>0</v>
      </c>
      <c r="BT425" s="473">
        <v>0</v>
      </c>
      <c r="BU425" s="473">
        <v>0</v>
      </c>
      <c r="BV425" s="473">
        <v>0</v>
      </c>
      <c r="BW425" s="474">
        <v>254</v>
      </c>
    </row>
    <row r="426" spans="2:75" x14ac:dyDescent="0.25">
      <c r="B426" s="472" t="s">
        <v>43</v>
      </c>
      <c r="C426" s="473">
        <v>0</v>
      </c>
      <c r="D426" s="473">
        <v>0</v>
      </c>
      <c r="E426" s="473">
        <v>0</v>
      </c>
      <c r="F426" s="473">
        <v>0</v>
      </c>
      <c r="G426" s="473">
        <v>0</v>
      </c>
      <c r="H426" s="473">
        <v>0</v>
      </c>
      <c r="I426" s="473">
        <v>0</v>
      </c>
      <c r="J426" s="473">
        <v>2</v>
      </c>
      <c r="K426" s="473">
        <v>2</v>
      </c>
      <c r="L426" s="473">
        <v>4</v>
      </c>
      <c r="M426" s="473">
        <v>2</v>
      </c>
      <c r="N426" s="473">
        <v>6</v>
      </c>
      <c r="O426" s="473">
        <v>7</v>
      </c>
      <c r="P426" s="473">
        <v>1</v>
      </c>
      <c r="Q426" s="473">
        <v>0</v>
      </c>
      <c r="R426" s="473">
        <v>8</v>
      </c>
      <c r="S426" s="473">
        <v>13</v>
      </c>
      <c r="T426" s="473">
        <v>5</v>
      </c>
      <c r="U426" s="473">
        <v>18</v>
      </c>
      <c r="V426" s="473">
        <v>8</v>
      </c>
      <c r="W426" s="473">
        <v>15</v>
      </c>
      <c r="X426" s="473">
        <v>0</v>
      </c>
      <c r="Y426" s="473">
        <v>23</v>
      </c>
      <c r="Z426" s="473">
        <v>6</v>
      </c>
      <c r="AA426" s="473">
        <v>4</v>
      </c>
      <c r="AB426" s="473">
        <v>0</v>
      </c>
      <c r="AC426" s="473">
        <v>10</v>
      </c>
      <c r="AD426" s="473">
        <v>5</v>
      </c>
      <c r="AE426" s="473">
        <v>5</v>
      </c>
      <c r="AF426" s="473">
        <v>0</v>
      </c>
      <c r="AG426" s="473">
        <v>10</v>
      </c>
      <c r="AH426" s="473">
        <v>6</v>
      </c>
      <c r="AI426" s="473">
        <v>1</v>
      </c>
      <c r="AJ426" s="473">
        <v>0</v>
      </c>
      <c r="AK426" s="473">
        <v>7</v>
      </c>
      <c r="AL426" s="473">
        <v>4</v>
      </c>
      <c r="AM426" s="473">
        <v>6</v>
      </c>
      <c r="AN426" s="473">
        <v>0</v>
      </c>
      <c r="AO426" s="473">
        <v>10</v>
      </c>
      <c r="AP426" s="473">
        <v>8</v>
      </c>
      <c r="AQ426" s="473">
        <v>3</v>
      </c>
      <c r="AR426" s="473">
        <v>0</v>
      </c>
      <c r="AS426" s="473">
        <v>11</v>
      </c>
      <c r="AT426" s="473">
        <v>5</v>
      </c>
      <c r="AU426" s="473">
        <v>5</v>
      </c>
      <c r="AV426" s="473">
        <v>0</v>
      </c>
      <c r="AW426" s="473">
        <v>10</v>
      </c>
      <c r="AX426" s="473">
        <v>5</v>
      </c>
      <c r="AY426" s="473">
        <v>4</v>
      </c>
      <c r="AZ426" s="473">
        <v>0</v>
      </c>
      <c r="BA426" s="473">
        <v>9</v>
      </c>
      <c r="BB426" s="473">
        <v>5</v>
      </c>
      <c r="BC426" s="473">
        <v>2</v>
      </c>
      <c r="BD426" s="473">
        <v>0</v>
      </c>
      <c r="BE426" s="473">
        <v>7</v>
      </c>
      <c r="BF426" s="473">
        <v>6</v>
      </c>
      <c r="BG426" s="473">
        <v>2</v>
      </c>
      <c r="BH426" s="473">
        <v>0</v>
      </c>
      <c r="BI426" s="473">
        <v>8</v>
      </c>
      <c r="BJ426" s="473">
        <v>2</v>
      </c>
      <c r="BK426" s="473">
        <v>1</v>
      </c>
      <c r="BL426" s="473">
        <v>0</v>
      </c>
      <c r="BM426" s="473">
        <v>3</v>
      </c>
      <c r="BN426" s="473">
        <v>12</v>
      </c>
      <c r="BO426" s="473">
        <v>2</v>
      </c>
      <c r="BP426" s="473">
        <v>0</v>
      </c>
      <c r="BQ426" s="473">
        <v>14</v>
      </c>
      <c r="BR426" s="473">
        <v>0</v>
      </c>
      <c r="BS426" s="473">
        <v>0</v>
      </c>
      <c r="BT426" s="473">
        <v>0</v>
      </c>
      <c r="BU426" s="473">
        <v>0</v>
      </c>
      <c r="BV426" s="473">
        <v>0</v>
      </c>
      <c r="BW426" s="474">
        <v>156</v>
      </c>
    </row>
    <row r="427" spans="2:75" x14ac:dyDescent="0.25">
      <c r="B427" s="472" t="s">
        <v>44</v>
      </c>
      <c r="C427" s="473">
        <v>0</v>
      </c>
      <c r="D427" s="473">
        <v>0</v>
      </c>
      <c r="E427" s="473">
        <v>0</v>
      </c>
      <c r="F427" s="473">
        <v>1</v>
      </c>
      <c r="G427" s="473">
        <v>0</v>
      </c>
      <c r="H427" s="473">
        <v>1</v>
      </c>
      <c r="I427" s="473">
        <v>4</v>
      </c>
      <c r="J427" s="473">
        <v>2</v>
      </c>
      <c r="K427" s="473">
        <v>6</v>
      </c>
      <c r="L427" s="473">
        <v>3</v>
      </c>
      <c r="M427" s="473">
        <v>2</v>
      </c>
      <c r="N427" s="473">
        <v>5</v>
      </c>
      <c r="O427" s="473">
        <v>9</v>
      </c>
      <c r="P427" s="473">
        <v>1</v>
      </c>
      <c r="Q427" s="473">
        <v>0</v>
      </c>
      <c r="R427" s="473">
        <v>10</v>
      </c>
      <c r="S427" s="473">
        <v>7</v>
      </c>
      <c r="T427" s="473">
        <v>4</v>
      </c>
      <c r="U427" s="473">
        <v>11</v>
      </c>
      <c r="V427" s="473">
        <v>6</v>
      </c>
      <c r="W427" s="473">
        <v>2</v>
      </c>
      <c r="X427" s="473">
        <v>0</v>
      </c>
      <c r="Y427" s="473">
        <v>8</v>
      </c>
      <c r="Z427" s="473">
        <v>5</v>
      </c>
      <c r="AA427" s="473">
        <v>2</v>
      </c>
      <c r="AB427" s="473">
        <v>0</v>
      </c>
      <c r="AC427" s="473">
        <v>7</v>
      </c>
      <c r="AD427" s="473">
        <v>11</v>
      </c>
      <c r="AE427" s="473">
        <v>8</v>
      </c>
      <c r="AF427" s="473">
        <v>0</v>
      </c>
      <c r="AG427" s="473">
        <v>19</v>
      </c>
      <c r="AH427" s="473">
        <v>7</v>
      </c>
      <c r="AI427" s="473">
        <v>5</v>
      </c>
      <c r="AJ427" s="473">
        <v>0</v>
      </c>
      <c r="AK427" s="473">
        <v>12</v>
      </c>
      <c r="AL427" s="473">
        <v>7</v>
      </c>
      <c r="AM427" s="473">
        <v>2</v>
      </c>
      <c r="AN427" s="473">
        <v>0</v>
      </c>
      <c r="AO427" s="473">
        <v>9</v>
      </c>
      <c r="AP427" s="473">
        <v>10</v>
      </c>
      <c r="AQ427" s="473">
        <v>4</v>
      </c>
      <c r="AR427" s="473">
        <v>0</v>
      </c>
      <c r="AS427" s="473">
        <v>14</v>
      </c>
      <c r="AT427" s="473">
        <v>11</v>
      </c>
      <c r="AU427" s="473">
        <v>8</v>
      </c>
      <c r="AV427" s="473">
        <v>0</v>
      </c>
      <c r="AW427" s="473">
        <v>19</v>
      </c>
      <c r="AX427" s="473">
        <v>3</v>
      </c>
      <c r="AY427" s="473">
        <v>2</v>
      </c>
      <c r="AZ427" s="473">
        <v>0</v>
      </c>
      <c r="BA427" s="473">
        <v>5</v>
      </c>
      <c r="BB427" s="473">
        <v>4</v>
      </c>
      <c r="BC427" s="473">
        <v>9</v>
      </c>
      <c r="BD427" s="473">
        <v>0</v>
      </c>
      <c r="BE427" s="473">
        <v>13</v>
      </c>
      <c r="BF427" s="473">
        <v>4</v>
      </c>
      <c r="BG427" s="473">
        <v>5</v>
      </c>
      <c r="BH427" s="473">
        <v>0</v>
      </c>
      <c r="BI427" s="473">
        <v>9</v>
      </c>
      <c r="BJ427" s="473">
        <v>4</v>
      </c>
      <c r="BK427" s="473">
        <v>6</v>
      </c>
      <c r="BL427" s="473">
        <v>0</v>
      </c>
      <c r="BM427" s="473">
        <v>10</v>
      </c>
      <c r="BN427" s="473">
        <v>8</v>
      </c>
      <c r="BO427" s="473">
        <v>5</v>
      </c>
      <c r="BP427" s="473">
        <v>0</v>
      </c>
      <c r="BQ427" s="473">
        <v>13</v>
      </c>
      <c r="BR427" s="473">
        <v>0</v>
      </c>
      <c r="BS427" s="473">
        <v>0</v>
      </c>
      <c r="BT427" s="473">
        <v>0</v>
      </c>
      <c r="BU427" s="473">
        <v>0</v>
      </c>
      <c r="BV427" s="473">
        <v>0</v>
      </c>
      <c r="BW427" s="474">
        <v>171</v>
      </c>
    </row>
    <row r="428" spans="2:75" x14ac:dyDescent="0.25">
      <c r="B428" s="472" t="s">
        <v>45</v>
      </c>
      <c r="C428" s="473">
        <v>0</v>
      </c>
      <c r="D428" s="473">
        <v>0</v>
      </c>
      <c r="E428" s="473">
        <v>0</v>
      </c>
      <c r="F428" s="473">
        <v>0</v>
      </c>
      <c r="G428" s="473">
        <v>0</v>
      </c>
      <c r="H428" s="473">
        <v>0</v>
      </c>
      <c r="I428" s="473">
        <v>0</v>
      </c>
      <c r="J428" s="473">
        <v>0</v>
      </c>
      <c r="K428" s="473">
        <v>0</v>
      </c>
      <c r="L428" s="473">
        <v>10</v>
      </c>
      <c r="M428" s="473">
        <v>9</v>
      </c>
      <c r="N428" s="473">
        <v>19</v>
      </c>
      <c r="O428" s="473">
        <v>95</v>
      </c>
      <c r="P428" s="473">
        <v>49</v>
      </c>
      <c r="Q428" s="473">
        <v>0</v>
      </c>
      <c r="R428" s="473">
        <v>144</v>
      </c>
      <c r="S428" s="473">
        <v>134</v>
      </c>
      <c r="T428" s="473">
        <v>90</v>
      </c>
      <c r="U428" s="473">
        <v>224</v>
      </c>
      <c r="V428" s="473">
        <v>56</v>
      </c>
      <c r="W428" s="473">
        <v>24</v>
      </c>
      <c r="X428" s="473">
        <v>0</v>
      </c>
      <c r="Y428" s="473">
        <v>80</v>
      </c>
      <c r="Z428" s="473">
        <v>23</v>
      </c>
      <c r="AA428" s="473">
        <v>14</v>
      </c>
      <c r="AB428" s="473">
        <v>0</v>
      </c>
      <c r="AC428" s="473">
        <v>37</v>
      </c>
      <c r="AD428" s="473">
        <v>13</v>
      </c>
      <c r="AE428" s="473">
        <v>15</v>
      </c>
      <c r="AF428" s="473">
        <v>0</v>
      </c>
      <c r="AG428" s="473">
        <v>28</v>
      </c>
      <c r="AH428" s="473">
        <v>18</v>
      </c>
      <c r="AI428" s="473">
        <v>19</v>
      </c>
      <c r="AJ428" s="473">
        <v>0</v>
      </c>
      <c r="AK428" s="473">
        <v>37</v>
      </c>
      <c r="AL428" s="473">
        <v>21</v>
      </c>
      <c r="AM428" s="473">
        <v>20</v>
      </c>
      <c r="AN428" s="473">
        <v>0</v>
      </c>
      <c r="AO428" s="473">
        <v>41</v>
      </c>
      <c r="AP428" s="473">
        <v>28</v>
      </c>
      <c r="AQ428" s="473">
        <v>19</v>
      </c>
      <c r="AR428" s="473">
        <v>0</v>
      </c>
      <c r="AS428" s="473">
        <v>47</v>
      </c>
      <c r="AT428" s="473">
        <v>29</v>
      </c>
      <c r="AU428" s="473">
        <v>12</v>
      </c>
      <c r="AV428" s="473">
        <v>0</v>
      </c>
      <c r="AW428" s="473">
        <v>41</v>
      </c>
      <c r="AX428" s="473">
        <v>21</v>
      </c>
      <c r="AY428" s="473">
        <v>18</v>
      </c>
      <c r="AZ428" s="473">
        <v>0</v>
      </c>
      <c r="BA428" s="473">
        <v>39</v>
      </c>
      <c r="BB428" s="473">
        <v>22</v>
      </c>
      <c r="BC428" s="473">
        <v>19</v>
      </c>
      <c r="BD428" s="473">
        <v>0</v>
      </c>
      <c r="BE428" s="473">
        <v>41</v>
      </c>
      <c r="BF428" s="473">
        <v>24</v>
      </c>
      <c r="BG428" s="473">
        <v>10</v>
      </c>
      <c r="BH428" s="473">
        <v>0</v>
      </c>
      <c r="BI428" s="473">
        <v>34</v>
      </c>
      <c r="BJ428" s="473">
        <v>15</v>
      </c>
      <c r="BK428" s="473">
        <v>9</v>
      </c>
      <c r="BL428" s="473">
        <v>0</v>
      </c>
      <c r="BM428" s="473">
        <v>24</v>
      </c>
      <c r="BN428" s="473">
        <v>49</v>
      </c>
      <c r="BO428" s="473">
        <v>46</v>
      </c>
      <c r="BP428" s="473">
        <v>0</v>
      </c>
      <c r="BQ428" s="473">
        <v>95</v>
      </c>
      <c r="BR428" s="473">
        <v>0</v>
      </c>
      <c r="BS428" s="473">
        <v>0</v>
      </c>
      <c r="BT428" s="473">
        <v>0</v>
      </c>
      <c r="BU428" s="473">
        <v>0</v>
      </c>
      <c r="BV428" s="473">
        <v>1</v>
      </c>
      <c r="BW428" s="474">
        <v>932</v>
      </c>
    </row>
    <row r="429" spans="2:75" x14ac:dyDescent="0.25">
      <c r="B429" s="472" t="s">
        <v>292</v>
      </c>
      <c r="C429" s="473">
        <v>0</v>
      </c>
      <c r="D429" s="473">
        <v>0</v>
      </c>
      <c r="E429" s="473">
        <v>0</v>
      </c>
      <c r="F429" s="473">
        <v>0</v>
      </c>
      <c r="G429" s="473">
        <v>0</v>
      </c>
      <c r="H429" s="473">
        <v>0</v>
      </c>
      <c r="I429" s="473">
        <v>1</v>
      </c>
      <c r="J429" s="473">
        <v>1</v>
      </c>
      <c r="K429" s="473">
        <v>2</v>
      </c>
      <c r="L429" s="473">
        <v>8</v>
      </c>
      <c r="M429" s="473">
        <v>1</v>
      </c>
      <c r="N429" s="473">
        <v>9</v>
      </c>
      <c r="O429" s="473">
        <v>19</v>
      </c>
      <c r="P429" s="473">
        <v>4</v>
      </c>
      <c r="Q429" s="473">
        <v>0</v>
      </c>
      <c r="R429" s="473">
        <v>23</v>
      </c>
      <c r="S429" s="473">
        <v>16</v>
      </c>
      <c r="T429" s="473">
        <v>7</v>
      </c>
      <c r="U429" s="473">
        <v>23</v>
      </c>
      <c r="V429" s="473">
        <v>9</v>
      </c>
      <c r="W429" s="473">
        <v>6</v>
      </c>
      <c r="X429" s="473">
        <v>0</v>
      </c>
      <c r="Y429" s="473">
        <v>15</v>
      </c>
      <c r="Z429" s="473">
        <v>9</v>
      </c>
      <c r="AA429" s="473">
        <v>6</v>
      </c>
      <c r="AB429" s="473">
        <v>0</v>
      </c>
      <c r="AC429" s="473">
        <v>15</v>
      </c>
      <c r="AD429" s="473">
        <v>6</v>
      </c>
      <c r="AE429" s="473">
        <v>3</v>
      </c>
      <c r="AF429" s="473">
        <v>0</v>
      </c>
      <c r="AG429" s="473">
        <v>9</v>
      </c>
      <c r="AH429" s="473">
        <v>6</v>
      </c>
      <c r="AI429" s="473">
        <v>2</v>
      </c>
      <c r="AJ429" s="473">
        <v>0</v>
      </c>
      <c r="AK429" s="473">
        <v>8</v>
      </c>
      <c r="AL429" s="473">
        <v>8</v>
      </c>
      <c r="AM429" s="473">
        <v>4</v>
      </c>
      <c r="AN429" s="473">
        <v>0</v>
      </c>
      <c r="AO429" s="473">
        <v>12</v>
      </c>
      <c r="AP429" s="473">
        <v>17</v>
      </c>
      <c r="AQ429" s="473">
        <v>12</v>
      </c>
      <c r="AR429" s="473">
        <v>0</v>
      </c>
      <c r="AS429" s="473">
        <v>29</v>
      </c>
      <c r="AT429" s="473">
        <v>8</v>
      </c>
      <c r="AU429" s="473">
        <v>8</v>
      </c>
      <c r="AV429" s="473">
        <v>0</v>
      </c>
      <c r="AW429" s="473">
        <v>16</v>
      </c>
      <c r="AX429" s="473">
        <v>10</v>
      </c>
      <c r="AY429" s="473">
        <v>5</v>
      </c>
      <c r="AZ429" s="473">
        <v>0</v>
      </c>
      <c r="BA429" s="473">
        <v>15</v>
      </c>
      <c r="BB429" s="473">
        <v>3</v>
      </c>
      <c r="BC429" s="473">
        <v>2</v>
      </c>
      <c r="BD429" s="473">
        <v>0</v>
      </c>
      <c r="BE429" s="473">
        <v>5</v>
      </c>
      <c r="BF429" s="473">
        <v>8</v>
      </c>
      <c r="BG429" s="473">
        <v>2</v>
      </c>
      <c r="BH429" s="473">
        <v>0</v>
      </c>
      <c r="BI429" s="473">
        <v>10</v>
      </c>
      <c r="BJ429" s="473">
        <v>3</v>
      </c>
      <c r="BK429" s="473">
        <v>3</v>
      </c>
      <c r="BL429" s="473">
        <v>0</v>
      </c>
      <c r="BM429" s="473">
        <v>6</v>
      </c>
      <c r="BN429" s="473">
        <v>11</v>
      </c>
      <c r="BO429" s="473">
        <v>13</v>
      </c>
      <c r="BP429" s="473">
        <v>0</v>
      </c>
      <c r="BQ429" s="473">
        <v>24</v>
      </c>
      <c r="BR429" s="473">
        <v>0</v>
      </c>
      <c r="BS429" s="473">
        <v>0</v>
      </c>
      <c r="BT429" s="473">
        <v>0</v>
      </c>
      <c r="BU429" s="473">
        <v>0</v>
      </c>
      <c r="BV429" s="473">
        <v>0</v>
      </c>
      <c r="BW429" s="474">
        <v>221</v>
      </c>
    </row>
    <row r="430" spans="2:75" x14ac:dyDescent="0.25">
      <c r="B430" s="472" t="s">
        <v>175</v>
      </c>
      <c r="C430" s="473">
        <v>0</v>
      </c>
      <c r="D430" s="473">
        <v>0</v>
      </c>
      <c r="E430" s="473">
        <v>0</v>
      </c>
      <c r="F430" s="473">
        <v>0</v>
      </c>
      <c r="G430" s="473">
        <v>0</v>
      </c>
      <c r="H430" s="473">
        <v>0</v>
      </c>
      <c r="I430" s="473">
        <v>1</v>
      </c>
      <c r="J430" s="473">
        <v>0</v>
      </c>
      <c r="K430" s="473">
        <v>1</v>
      </c>
      <c r="L430" s="473">
        <v>1</v>
      </c>
      <c r="M430" s="473">
        <v>1</v>
      </c>
      <c r="N430" s="473">
        <v>2</v>
      </c>
      <c r="O430" s="473">
        <v>2</v>
      </c>
      <c r="P430" s="473">
        <v>2</v>
      </c>
      <c r="Q430" s="473">
        <v>0</v>
      </c>
      <c r="R430" s="473">
        <v>4</v>
      </c>
      <c r="S430" s="473">
        <v>3</v>
      </c>
      <c r="T430" s="473">
        <v>1</v>
      </c>
      <c r="U430" s="473">
        <v>4</v>
      </c>
      <c r="V430" s="473">
        <v>3</v>
      </c>
      <c r="W430" s="473">
        <v>3</v>
      </c>
      <c r="X430" s="473">
        <v>0</v>
      </c>
      <c r="Y430" s="473">
        <v>6</v>
      </c>
      <c r="Z430" s="473">
        <v>3</v>
      </c>
      <c r="AA430" s="473">
        <v>2</v>
      </c>
      <c r="AB430" s="473">
        <v>0</v>
      </c>
      <c r="AC430" s="473">
        <v>5</v>
      </c>
      <c r="AD430" s="473">
        <v>0</v>
      </c>
      <c r="AE430" s="473">
        <v>1</v>
      </c>
      <c r="AF430" s="473">
        <v>0</v>
      </c>
      <c r="AG430" s="473">
        <v>1</v>
      </c>
      <c r="AH430" s="473">
        <v>3</v>
      </c>
      <c r="AI430" s="473">
        <v>3</v>
      </c>
      <c r="AJ430" s="473">
        <v>0</v>
      </c>
      <c r="AK430" s="473">
        <v>6</v>
      </c>
      <c r="AL430" s="473">
        <v>4</v>
      </c>
      <c r="AM430" s="473">
        <v>2</v>
      </c>
      <c r="AN430" s="473">
        <v>0</v>
      </c>
      <c r="AO430" s="473">
        <v>6</v>
      </c>
      <c r="AP430" s="473">
        <v>6</v>
      </c>
      <c r="AQ430" s="473">
        <v>4</v>
      </c>
      <c r="AR430" s="473">
        <v>0</v>
      </c>
      <c r="AS430" s="473">
        <v>10</v>
      </c>
      <c r="AT430" s="473">
        <v>3</v>
      </c>
      <c r="AU430" s="473">
        <v>2</v>
      </c>
      <c r="AV430" s="473">
        <v>0</v>
      </c>
      <c r="AW430" s="473">
        <v>5</v>
      </c>
      <c r="AX430" s="473">
        <v>3</v>
      </c>
      <c r="AY430" s="473">
        <v>4</v>
      </c>
      <c r="AZ430" s="473">
        <v>0</v>
      </c>
      <c r="BA430" s="473">
        <v>7</v>
      </c>
      <c r="BB430" s="473">
        <v>4</v>
      </c>
      <c r="BC430" s="473">
        <v>2</v>
      </c>
      <c r="BD430" s="473">
        <v>0</v>
      </c>
      <c r="BE430" s="473">
        <v>6</v>
      </c>
      <c r="BF430" s="473">
        <v>2</v>
      </c>
      <c r="BG430" s="473">
        <v>2</v>
      </c>
      <c r="BH430" s="473">
        <v>0</v>
      </c>
      <c r="BI430" s="473">
        <v>4</v>
      </c>
      <c r="BJ430" s="473">
        <v>3</v>
      </c>
      <c r="BK430" s="473">
        <v>4</v>
      </c>
      <c r="BL430" s="473">
        <v>0</v>
      </c>
      <c r="BM430" s="473">
        <v>7</v>
      </c>
      <c r="BN430" s="473">
        <v>5</v>
      </c>
      <c r="BO430" s="473">
        <v>4</v>
      </c>
      <c r="BP430" s="473">
        <v>0</v>
      </c>
      <c r="BQ430" s="473">
        <v>9</v>
      </c>
      <c r="BR430" s="473">
        <v>0</v>
      </c>
      <c r="BS430" s="473">
        <v>0</v>
      </c>
      <c r="BT430" s="473">
        <v>0</v>
      </c>
      <c r="BU430" s="473">
        <v>0</v>
      </c>
      <c r="BV430" s="473">
        <v>0</v>
      </c>
      <c r="BW430" s="474">
        <v>83</v>
      </c>
    </row>
    <row r="431" spans="2:75" x14ac:dyDescent="0.25">
      <c r="B431" s="472" t="s">
        <v>176</v>
      </c>
      <c r="C431" s="473">
        <v>0</v>
      </c>
      <c r="D431" s="473">
        <v>0</v>
      </c>
      <c r="E431" s="473">
        <v>0</v>
      </c>
      <c r="F431" s="473">
        <v>1</v>
      </c>
      <c r="G431" s="473">
        <v>0</v>
      </c>
      <c r="H431" s="473">
        <v>1</v>
      </c>
      <c r="I431" s="473">
        <v>7</v>
      </c>
      <c r="J431" s="473">
        <v>7</v>
      </c>
      <c r="K431" s="473">
        <v>14</v>
      </c>
      <c r="L431" s="473">
        <v>41</v>
      </c>
      <c r="M431" s="473">
        <v>25</v>
      </c>
      <c r="N431" s="473">
        <v>66</v>
      </c>
      <c r="O431" s="473">
        <v>40</v>
      </c>
      <c r="P431" s="473">
        <v>29</v>
      </c>
      <c r="Q431" s="473">
        <v>0</v>
      </c>
      <c r="R431" s="473">
        <v>69</v>
      </c>
      <c r="S431" s="473">
        <v>30</v>
      </c>
      <c r="T431" s="473">
        <v>21</v>
      </c>
      <c r="U431" s="473">
        <v>51</v>
      </c>
      <c r="V431" s="473">
        <v>19</v>
      </c>
      <c r="W431" s="473">
        <v>8</v>
      </c>
      <c r="X431" s="473">
        <v>0</v>
      </c>
      <c r="Y431" s="473">
        <v>27</v>
      </c>
      <c r="Z431" s="473">
        <v>13</v>
      </c>
      <c r="AA431" s="473">
        <v>9</v>
      </c>
      <c r="AB431" s="473">
        <v>0</v>
      </c>
      <c r="AC431" s="473">
        <v>22</v>
      </c>
      <c r="AD431" s="473">
        <v>17</v>
      </c>
      <c r="AE431" s="473">
        <v>16</v>
      </c>
      <c r="AF431" s="473">
        <v>0</v>
      </c>
      <c r="AG431" s="473">
        <v>33</v>
      </c>
      <c r="AH431" s="473">
        <v>17</v>
      </c>
      <c r="AI431" s="473">
        <v>6</v>
      </c>
      <c r="AJ431" s="473">
        <v>0</v>
      </c>
      <c r="AK431" s="473">
        <v>23</v>
      </c>
      <c r="AL431" s="473">
        <v>14</v>
      </c>
      <c r="AM431" s="473">
        <v>12</v>
      </c>
      <c r="AN431" s="473">
        <v>0</v>
      </c>
      <c r="AO431" s="473">
        <v>26</v>
      </c>
      <c r="AP431" s="473">
        <v>24</v>
      </c>
      <c r="AQ431" s="473">
        <v>19</v>
      </c>
      <c r="AR431" s="473">
        <v>0</v>
      </c>
      <c r="AS431" s="473">
        <v>43</v>
      </c>
      <c r="AT431" s="473">
        <v>21</v>
      </c>
      <c r="AU431" s="473">
        <v>11</v>
      </c>
      <c r="AV431" s="473">
        <v>0</v>
      </c>
      <c r="AW431" s="473">
        <v>32</v>
      </c>
      <c r="AX431" s="473">
        <v>26</v>
      </c>
      <c r="AY431" s="473">
        <v>17</v>
      </c>
      <c r="AZ431" s="473">
        <v>0</v>
      </c>
      <c r="BA431" s="473">
        <v>43</v>
      </c>
      <c r="BB431" s="473">
        <v>31</v>
      </c>
      <c r="BC431" s="473">
        <v>18</v>
      </c>
      <c r="BD431" s="473">
        <v>0</v>
      </c>
      <c r="BE431" s="473">
        <v>49</v>
      </c>
      <c r="BF431" s="473">
        <v>19</v>
      </c>
      <c r="BG431" s="473">
        <v>21</v>
      </c>
      <c r="BH431" s="473">
        <v>0</v>
      </c>
      <c r="BI431" s="473">
        <v>40</v>
      </c>
      <c r="BJ431" s="473">
        <v>21</v>
      </c>
      <c r="BK431" s="473">
        <v>19</v>
      </c>
      <c r="BL431" s="473">
        <v>0</v>
      </c>
      <c r="BM431" s="473">
        <v>40</v>
      </c>
      <c r="BN431" s="473">
        <v>47</v>
      </c>
      <c r="BO431" s="473">
        <v>77</v>
      </c>
      <c r="BP431" s="473">
        <v>0</v>
      </c>
      <c r="BQ431" s="473">
        <v>124</v>
      </c>
      <c r="BR431" s="473">
        <v>0</v>
      </c>
      <c r="BS431" s="473">
        <v>0</v>
      </c>
      <c r="BT431" s="473">
        <v>0</v>
      </c>
      <c r="BU431" s="473">
        <v>0</v>
      </c>
      <c r="BV431" s="473">
        <v>0</v>
      </c>
      <c r="BW431" s="474">
        <v>703</v>
      </c>
    </row>
    <row r="432" spans="2:75" x14ac:dyDescent="0.25">
      <c r="B432" s="472" t="s">
        <v>46</v>
      </c>
      <c r="C432" s="473">
        <v>0</v>
      </c>
      <c r="D432" s="473">
        <v>0</v>
      </c>
      <c r="E432" s="473">
        <v>0</v>
      </c>
      <c r="F432" s="473">
        <v>4</v>
      </c>
      <c r="G432" s="473">
        <v>2</v>
      </c>
      <c r="H432" s="473">
        <v>6</v>
      </c>
      <c r="I432" s="473">
        <v>13</v>
      </c>
      <c r="J432" s="473">
        <v>26</v>
      </c>
      <c r="K432" s="473">
        <v>39</v>
      </c>
      <c r="L432" s="473">
        <v>33</v>
      </c>
      <c r="M432" s="473">
        <v>19</v>
      </c>
      <c r="N432" s="473">
        <v>52</v>
      </c>
      <c r="O432" s="473">
        <v>32</v>
      </c>
      <c r="P432" s="473">
        <v>24</v>
      </c>
      <c r="Q432" s="473">
        <v>0</v>
      </c>
      <c r="R432" s="473">
        <v>56</v>
      </c>
      <c r="S432" s="473">
        <v>35</v>
      </c>
      <c r="T432" s="473">
        <v>26</v>
      </c>
      <c r="U432" s="473">
        <v>61</v>
      </c>
      <c r="V432" s="473">
        <v>21</v>
      </c>
      <c r="W432" s="473">
        <v>20</v>
      </c>
      <c r="X432" s="473">
        <v>0</v>
      </c>
      <c r="Y432" s="473">
        <v>41</v>
      </c>
      <c r="Z432" s="473">
        <v>26</v>
      </c>
      <c r="AA432" s="473">
        <v>5</v>
      </c>
      <c r="AB432" s="473">
        <v>0</v>
      </c>
      <c r="AC432" s="473">
        <v>31</v>
      </c>
      <c r="AD432" s="473">
        <v>31</v>
      </c>
      <c r="AE432" s="473">
        <v>20</v>
      </c>
      <c r="AF432" s="473">
        <v>0</v>
      </c>
      <c r="AG432" s="473">
        <v>51</v>
      </c>
      <c r="AH432" s="473">
        <v>27</v>
      </c>
      <c r="AI432" s="473">
        <v>13</v>
      </c>
      <c r="AJ432" s="473">
        <v>0</v>
      </c>
      <c r="AK432" s="473">
        <v>40</v>
      </c>
      <c r="AL432" s="473">
        <v>35</v>
      </c>
      <c r="AM432" s="473">
        <v>25</v>
      </c>
      <c r="AN432" s="473">
        <v>0</v>
      </c>
      <c r="AO432" s="473">
        <v>60</v>
      </c>
      <c r="AP432" s="473">
        <v>37</v>
      </c>
      <c r="AQ432" s="473">
        <v>24</v>
      </c>
      <c r="AR432" s="473">
        <v>0</v>
      </c>
      <c r="AS432" s="473">
        <v>61</v>
      </c>
      <c r="AT432" s="473">
        <v>61</v>
      </c>
      <c r="AU432" s="473">
        <v>33</v>
      </c>
      <c r="AV432" s="473">
        <v>0</v>
      </c>
      <c r="AW432" s="473">
        <v>94</v>
      </c>
      <c r="AX432" s="473">
        <v>28</v>
      </c>
      <c r="AY432" s="473">
        <v>27</v>
      </c>
      <c r="AZ432" s="473">
        <v>0</v>
      </c>
      <c r="BA432" s="473">
        <v>55</v>
      </c>
      <c r="BB432" s="473">
        <v>52</v>
      </c>
      <c r="BC432" s="473">
        <v>16</v>
      </c>
      <c r="BD432" s="473">
        <v>0</v>
      </c>
      <c r="BE432" s="473">
        <v>68</v>
      </c>
      <c r="BF432" s="473">
        <v>55</v>
      </c>
      <c r="BG432" s="473">
        <v>24</v>
      </c>
      <c r="BH432" s="473">
        <v>0</v>
      </c>
      <c r="BI432" s="473">
        <v>79</v>
      </c>
      <c r="BJ432" s="473">
        <v>36</v>
      </c>
      <c r="BK432" s="473">
        <v>27</v>
      </c>
      <c r="BL432" s="473">
        <v>0</v>
      </c>
      <c r="BM432" s="473">
        <v>63</v>
      </c>
      <c r="BN432" s="473">
        <v>54</v>
      </c>
      <c r="BO432" s="473">
        <v>57</v>
      </c>
      <c r="BP432" s="473">
        <v>0</v>
      </c>
      <c r="BQ432" s="473">
        <v>111</v>
      </c>
      <c r="BR432" s="473">
        <v>0</v>
      </c>
      <c r="BS432" s="473">
        <v>0</v>
      </c>
      <c r="BT432" s="473">
        <v>1</v>
      </c>
      <c r="BU432" s="473">
        <v>1</v>
      </c>
      <c r="BV432" s="473">
        <v>0</v>
      </c>
      <c r="BW432" s="474">
        <v>969</v>
      </c>
    </row>
    <row r="433" spans="2:75" x14ac:dyDescent="0.25">
      <c r="B433" s="472" t="s">
        <v>47</v>
      </c>
      <c r="C433" s="473">
        <v>0</v>
      </c>
      <c r="D433" s="473">
        <v>0</v>
      </c>
      <c r="E433" s="473">
        <v>0</v>
      </c>
      <c r="F433" s="473">
        <v>0</v>
      </c>
      <c r="G433" s="473">
        <v>0</v>
      </c>
      <c r="H433" s="473">
        <v>0</v>
      </c>
      <c r="I433" s="473">
        <v>5</v>
      </c>
      <c r="J433" s="473">
        <v>1</v>
      </c>
      <c r="K433" s="473">
        <v>6</v>
      </c>
      <c r="L433" s="473">
        <v>15</v>
      </c>
      <c r="M433" s="473">
        <v>3</v>
      </c>
      <c r="N433" s="473">
        <v>18</v>
      </c>
      <c r="O433" s="473">
        <v>18</v>
      </c>
      <c r="P433" s="473">
        <v>4</v>
      </c>
      <c r="Q433" s="473">
        <v>0</v>
      </c>
      <c r="R433" s="473">
        <v>22</v>
      </c>
      <c r="S433" s="473">
        <v>19</v>
      </c>
      <c r="T433" s="473">
        <v>12</v>
      </c>
      <c r="U433" s="473">
        <v>31</v>
      </c>
      <c r="V433" s="473">
        <v>17</v>
      </c>
      <c r="W433" s="473">
        <v>7</v>
      </c>
      <c r="X433" s="473">
        <v>0</v>
      </c>
      <c r="Y433" s="473">
        <v>24</v>
      </c>
      <c r="Z433" s="473">
        <v>16</v>
      </c>
      <c r="AA433" s="473">
        <v>5</v>
      </c>
      <c r="AB433" s="473">
        <v>0</v>
      </c>
      <c r="AC433" s="473">
        <v>21</v>
      </c>
      <c r="AD433" s="473">
        <v>18</v>
      </c>
      <c r="AE433" s="473">
        <v>1</v>
      </c>
      <c r="AF433" s="473">
        <v>0</v>
      </c>
      <c r="AG433" s="473">
        <v>19</v>
      </c>
      <c r="AH433" s="473">
        <v>17</v>
      </c>
      <c r="AI433" s="473">
        <v>5</v>
      </c>
      <c r="AJ433" s="473">
        <v>0</v>
      </c>
      <c r="AK433" s="473">
        <v>22</v>
      </c>
      <c r="AL433" s="473">
        <v>12</v>
      </c>
      <c r="AM433" s="473">
        <v>8</v>
      </c>
      <c r="AN433" s="473">
        <v>0</v>
      </c>
      <c r="AO433" s="473">
        <v>20</v>
      </c>
      <c r="AP433" s="473">
        <v>9</v>
      </c>
      <c r="AQ433" s="473">
        <v>4</v>
      </c>
      <c r="AR433" s="473">
        <v>0</v>
      </c>
      <c r="AS433" s="473">
        <v>13</v>
      </c>
      <c r="AT433" s="473">
        <v>9</v>
      </c>
      <c r="AU433" s="473">
        <v>7</v>
      </c>
      <c r="AV433" s="473">
        <v>0</v>
      </c>
      <c r="AW433" s="473">
        <v>16</v>
      </c>
      <c r="AX433" s="473">
        <v>13</v>
      </c>
      <c r="AY433" s="473">
        <v>10</v>
      </c>
      <c r="AZ433" s="473">
        <v>0</v>
      </c>
      <c r="BA433" s="473">
        <v>23</v>
      </c>
      <c r="BB433" s="473">
        <v>12</v>
      </c>
      <c r="BC433" s="473">
        <v>8</v>
      </c>
      <c r="BD433" s="473">
        <v>0</v>
      </c>
      <c r="BE433" s="473">
        <v>20</v>
      </c>
      <c r="BF433" s="473">
        <v>10</v>
      </c>
      <c r="BG433" s="473">
        <v>8</v>
      </c>
      <c r="BH433" s="473">
        <v>0</v>
      </c>
      <c r="BI433" s="473">
        <v>18</v>
      </c>
      <c r="BJ433" s="473">
        <v>21</v>
      </c>
      <c r="BK433" s="473">
        <v>9</v>
      </c>
      <c r="BL433" s="473">
        <v>0</v>
      </c>
      <c r="BM433" s="473">
        <v>30</v>
      </c>
      <c r="BN433" s="473">
        <v>43</v>
      </c>
      <c r="BO433" s="473">
        <v>19</v>
      </c>
      <c r="BP433" s="473">
        <v>0</v>
      </c>
      <c r="BQ433" s="473">
        <v>62</v>
      </c>
      <c r="BR433" s="473">
        <v>0</v>
      </c>
      <c r="BS433" s="473">
        <v>0</v>
      </c>
      <c r="BT433" s="473">
        <v>0</v>
      </c>
      <c r="BU433" s="473">
        <v>0</v>
      </c>
      <c r="BV433" s="473">
        <v>0</v>
      </c>
      <c r="BW433" s="474">
        <v>365</v>
      </c>
    </row>
    <row r="434" spans="2:75" x14ac:dyDescent="0.25">
      <c r="B434" s="472" t="s">
        <v>48</v>
      </c>
      <c r="C434" s="473">
        <v>0</v>
      </c>
      <c r="D434" s="473">
        <v>0</v>
      </c>
      <c r="E434" s="473">
        <v>0</v>
      </c>
      <c r="F434" s="473">
        <v>0</v>
      </c>
      <c r="G434" s="473">
        <v>0</v>
      </c>
      <c r="H434" s="473">
        <v>0</v>
      </c>
      <c r="I434" s="473">
        <v>4</v>
      </c>
      <c r="J434" s="473">
        <v>1</v>
      </c>
      <c r="K434" s="473">
        <v>5</v>
      </c>
      <c r="L434" s="473">
        <v>8</v>
      </c>
      <c r="M434" s="473">
        <v>10</v>
      </c>
      <c r="N434" s="473">
        <v>18</v>
      </c>
      <c r="O434" s="473">
        <v>10</v>
      </c>
      <c r="P434" s="473">
        <v>11</v>
      </c>
      <c r="Q434" s="473">
        <v>0</v>
      </c>
      <c r="R434" s="473">
        <v>21</v>
      </c>
      <c r="S434" s="473">
        <v>6</v>
      </c>
      <c r="T434" s="473">
        <v>9</v>
      </c>
      <c r="U434" s="473">
        <v>15</v>
      </c>
      <c r="V434" s="473">
        <v>15</v>
      </c>
      <c r="W434" s="473">
        <v>5</v>
      </c>
      <c r="X434" s="473">
        <v>0</v>
      </c>
      <c r="Y434" s="473">
        <v>20</v>
      </c>
      <c r="Z434" s="473">
        <v>9</v>
      </c>
      <c r="AA434" s="473">
        <v>13</v>
      </c>
      <c r="AB434" s="473">
        <v>0</v>
      </c>
      <c r="AC434" s="473">
        <v>22</v>
      </c>
      <c r="AD434" s="473">
        <v>12</v>
      </c>
      <c r="AE434" s="473">
        <v>6</v>
      </c>
      <c r="AF434" s="473">
        <v>0</v>
      </c>
      <c r="AG434" s="473">
        <v>18</v>
      </c>
      <c r="AH434" s="473">
        <v>7</v>
      </c>
      <c r="AI434" s="473">
        <v>4</v>
      </c>
      <c r="AJ434" s="473">
        <v>0</v>
      </c>
      <c r="AK434" s="473">
        <v>11</v>
      </c>
      <c r="AL434" s="473">
        <v>10</v>
      </c>
      <c r="AM434" s="473">
        <v>7</v>
      </c>
      <c r="AN434" s="473">
        <v>0</v>
      </c>
      <c r="AO434" s="473">
        <v>17</v>
      </c>
      <c r="AP434" s="473">
        <v>17</v>
      </c>
      <c r="AQ434" s="473">
        <v>12</v>
      </c>
      <c r="AR434" s="473">
        <v>0</v>
      </c>
      <c r="AS434" s="473">
        <v>29</v>
      </c>
      <c r="AT434" s="473">
        <v>18</v>
      </c>
      <c r="AU434" s="473">
        <v>13</v>
      </c>
      <c r="AV434" s="473">
        <v>0</v>
      </c>
      <c r="AW434" s="473">
        <v>31</v>
      </c>
      <c r="AX434" s="473">
        <v>17</v>
      </c>
      <c r="AY434" s="473">
        <v>13</v>
      </c>
      <c r="AZ434" s="473">
        <v>0</v>
      </c>
      <c r="BA434" s="473">
        <v>30</v>
      </c>
      <c r="BB434" s="473">
        <v>12</v>
      </c>
      <c r="BC434" s="473">
        <v>14</v>
      </c>
      <c r="BD434" s="473">
        <v>0</v>
      </c>
      <c r="BE434" s="473">
        <v>26</v>
      </c>
      <c r="BF434" s="473">
        <v>8</v>
      </c>
      <c r="BG434" s="473">
        <v>11</v>
      </c>
      <c r="BH434" s="473">
        <v>0</v>
      </c>
      <c r="BI434" s="473">
        <v>19</v>
      </c>
      <c r="BJ434" s="473">
        <v>10</v>
      </c>
      <c r="BK434" s="473">
        <v>6</v>
      </c>
      <c r="BL434" s="473">
        <v>0</v>
      </c>
      <c r="BM434" s="473">
        <v>16</v>
      </c>
      <c r="BN434" s="473">
        <v>33</v>
      </c>
      <c r="BO434" s="473">
        <v>22</v>
      </c>
      <c r="BP434" s="473">
        <v>0</v>
      </c>
      <c r="BQ434" s="473">
        <v>55</v>
      </c>
      <c r="BR434" s="473">
        <v>0</v>
      </c>
      <c r="BS434" s="473">
        <v>0</v>
      </c>
      <c r="BT434" s="473">
        <v>0</v>
      </c>
      <c r="BU434" s="473">
        <v>0</v>
      </c>
      <c r="BV434" s="473">
        <v>0</v>
      </c>
      <c r="BW434" s="474">
        <v>353</v>
      </c>
    </row>
    <row r="435" spans="2:75" ht="15.75" thickBot="1" x14ac:dyDescent="0.3">
      <c r="B435" s="475" t="s">
        <v>49</v>
      </c>
      <c r="C435" s="476">
        <v>0</v>
      </c>
      <c r="D435" s="476">
        <v>0</v>
      </c>
      <c r="E435" s="476">
        <v>0</v>
      </c>
      <c r="F435" s="476">
        <v>0</v>
      </c>
      <c r="G435" s="476">
        <v>0</v>
      </c>
      <c r="H435" s="476">
        <v>0</v>
      </c>
      <c r="I435" s="476">
        <v>13</v>
      </c>
      <c r="J435" s="476">
        <v>6</v>
      </c>
      <c r="K435" s="476">
        <v>19</v>
      </c>
      <c r="L435" s="476">
        <v>19</v>
      </c>
      <c r="M435" s="476">
        <v>13</v>
      </c>
      <c r="N435" s="476">
        <v>32</v>
      </c>
      <c r="O435" s="476">
        <v>20</v>
      </c>
      <c r="P435" s="476">
        <v>12</v>
      </c>
      <c r="Q435" s="476">
        <v>0</v>
      </c>
      <c r="R435" s="476">
        <v>32</v>
      </c>
      <c r="S435" s="476">
        <v>26</v>
      </c>
      <c r="T435" s="476">
        <v>29</v>
      </c>
      <c r="U435" s="476">
        <v>55</v>
      </c>
      <c r="V435" s="476">
        <v>31</v>
      </c>
      <c r="W435" s="476">
        <v>23</v>
      </c>
      <c r="X435" s="476">
        <v>0</v>
      </c>
      <c r="Y435" s="476">
        <v>54</v>
      </c>
      <c r="Z435" s="476">
        <v>33</v>
      </c>
      <c r="AA435" s="476">
        <v>23</v>
      </c>
      <c r="AB435" s="476">
        <v>0</v>
      </c>
      <c r="AC435" s="476">
        <v>56</v>
      </c>
      <c r="AD435" s="476">
        <v>25</v>
      </c>
      <c r="AE435" s="476">
        <v>16</v>
      </c>
      <c r="AF435" s="476">
        <v>0</v>
      </c>
      <c r="AG435" s="476">
        <v>41</v>
      </c>
      <c r="AH435" s="476">
        <v>31</v>
      </c>
      <c r="AI435" s="476">
        <v>16</v>
      </c>
      <c r="AJ435" s="476">
        <v>0</v>
      </c>
      <c r="AK435" s="476">
        <v>47</v>
      </c>
      <c r="AL435" s="476">
        <v>32</v>
      </c>
      <c r="AM435" s="476">
        <v>14</v>
      </c>
      <c r="AN435" s="476">
        <v>0</v>
      </c>
      <c r="AO435" s="476">
        <v>46</v>
      </c>
      <c r="AP435" s="476">
        <v>40</v>
      </c>
      <c r="AQ435" s="476">
        <v>25</v>
      </c>
      <c r="AR435" s="476">
        <v>0</v>
      </c>
      <c r="AS435" s="476">
        <v>65</v>
      </c>
      <c r="AT435" s="476">
        <v>45</v>
      </c>
      <c r="AU435" s="476">
        <v>22</v>
      </c>
      <c r="AV435" s="476">
        <v>0</v>
      </c>
      <c r="AW435" s="476">
        <v>67</v>
      </c>
      <c r="AX435" s="476">
        <v>29</v>
      </c>
      <c r="AY435" s="476">
        <v>20</v>
      </c>
      <c r="AZ435" s="476">
        <v>0</v>
      </c>
      <c r="BA435" s="476">
        <v>49</v>
      </c>
      <c r="BB435" s="476">
        <v>22</v>
      </c>
      <c r="BC435" s="476">
        <v>20</v>
      </c>
      <c r="BD435" s="476">
        <v>0</v>
      </c>
      <c r="BE435" s="476">
        <v>42</v>
      </c>
      <c r="BF435" s="476">
        <v>16</v>
      </c>
      <c r="BG435" s="476">
        <v>22</v>
      </c>
      <c r="BH435" s="476">
        <v>0</v>
      </c>
      <c r="BI435" s="476">
        <v>38</v>
      </c>
      <c r="BJ435" s="476">
        <v>13</v>
      </c>
      <c r="BK435" s="476">
        <v>17</v>
      </c>
      <c r="BL435" s="476">
        <v>0</v>
      </c>
      <c r="BM435" s="476">
        <v>30</v>
      </c>
      <c r="BN435" s="476">
        <v>28</v>
      </c>
      <c r="BO435" s="476">
        <v>49</v>
      </c>
      <c r="BP435" s="476">
        <v>1</v>
      </c>
      <c r="BQ435" s="476">
        <v>78</v>
      </c>
      <c r="BR435" s="476">
        <v>0</v>
      </c>
      <c r="BS435" s="476">
        <v>0</v>
      </c>
      <c r="BT435" s="476">
        <v>0</v>
      </c>
      <c r="BU435" s="476">
        <v>0</v>
      </c>
      <c r="BV435" s="476">
        <v>0</v>
      </c>
      <c r="BW435" s="477">
        <v>751</v>
      </c>
    </row>
    <row r="436" spans="2:75" ht="15.75" thickBot="1" x14ac:dyDescent="0.3">
      <c r="B436" s="423" t="s">
        <v>36</v>
      </c>
      <c r="C436" s="265">
        <v>0</v>
      </c>
      <c r="D436" s="265">
        <v>0</v>
      </c>
      <c r="E436" s="265">
        <v>0</v>
      </c>
      <c r="F436" s="265">
        <v>12</v>
      </c>
      <c r="G436" s="265">
        <v>6</v>
      </c>
      <c r="H436" s="265">
        <v>18</v>
      </c>
      <c r="I436" s="265">
        <v>86</v>
      </c>
      <c r="J436" s="265">
        <v>68</v>
      </c>
      <c r="K436" s="265">
        <v>154</v>
      </c>
      <c r="L436" s="265">
        <v>214</v>
      </c>
      <c r="M436" s="265">
        <v>137</v>
      </c>
      <c r="N436" s="265">
        <v>351</v>
      </c>
      <c r="O436" s="265">
        <v>334</v>
      </c>
      <c r="P436" s="265">
        <v>196</v>
      </c>
      <c r="Q436" s="265">
        <v>0</v>
      </c>
      <c r="R436" s="265">
        <v>530</v>
      </c>
      <c r="S436" s="265">
        <v>371</v>
      </c>
      <c r="T436" s="265">
        <v>265</v>
      </c>
      <c r="U436" s="265">
        <v>636</v>
      </c>
      <c r="V436" s="265">
        <v>268</v>
      </c>
      <c r="W436" s="265">
        <v>172</v>
      </c>
      <c r="X436" s="265">
        <v>0</v>
      </c>
      <c r="Y436" s="265">
        <v>440</v>
      </c>
      <c r="Z436" s="265">
        <v>233</v>
      </c>
      <c r="AA436" s="265">
        <v>137</v>
      </c>
      <c r="AB436" s="265">
        <v>0</v>
      </c>
      <c r="AC436" s="265">
        <v>370</v>
      </c>
      <c r="AD436" s="265">
        <v>213</v>
      </c>
      <c r="AE436" s="265">
        <v>150</v>
      </c>
      <c r="AF436" s="265">
        <v>0</v>
      </c>
      <c r="AG436" s="265">
        <v>363</v>
      </c>
      <c r="AH436" s="265">
        <v>229</v>
      </c>
      <c r="AI436" s="265">
        <v>134</v>
      </c>
      <c r="AJ436" s="265">
        <v>1</v>
      </c>
      <c r="AK436" s="265">
        <v>364</v>
      </c>
      <c r="AL436" s="265">
        <v>243</v>
      </c>
      <c r="AM436" s="265">
        <v>180</v>
      </c>
      <c r="AN436" s="265">
        <v>0</v>
      </c>
      <c r="AO436" s="265">
        <v>423</v>
      </c>
      <c r="AP436" s="265">
        <v>316</v>
      </c>
      <c r="AQ436" s="265">
        <v>234</v>
      </c>
      <c r="AR436" s="265">
        <v>0</v>
      </c>
      <c r="AS436" s="265">
        <v>550</v>
      </c>
      <c r="AT436" s="265">
        <v>339</v>
      </c>
      <c r="AU436" s="265">
        <v>233</v>
      </c>
      <c r="AV436" s="265">
        <v>0</v>
      </c>
      <c r="AW436" s="265">
        <v>572</v>
      </c>
      <c r="AX436" s="265">
        <v>297</v>
      </c>
      <c r="AY436" s="265">
        <v>229</v>
      </c>
      <c r="AZ436" s="265">
        <v>0</v>
      </c>
      <c r="BA436" s="265">
        <v>526</v>
      </c>
      <c r="BB436" s="265">
        <v>289</v>
      </c>
      <c r="BC436" s="265">
        <v>205</v>
      </c>
      <c r="BD436" s="265">
        <v>0</v>
      </c>
      <c r="BE436" s="265">
        <v>494</v>
      </c>
      <c r="BF436" s="265">
        <v>258</v>
      </c>
      <c r="BG436" s="265">
        <v>209</v>
      </c>
      <c r="BH436" s="265">
        <v>0</v>
      </c>
      <c r="BI436" s="265">
        <v>467</v>
      </c>
      <c r="BJ436" s="265">
        <v>225</v>
      </c>
      <c r="BK436" s="265">
        <v>199</v>
      </c>
      <c r="BL436" s="265">
        <v>0</v>
      </c>
      <c r="BM436" s="265">
        <v>424</v>
      </c>
      <c r="BN436" s="265">
        <v>478</v>
      </c>
      <c r="BO436" s="265">
        <v>507</v>
      </c>
      <c r="BP436" s="265">
        <v>2</v>
      </c>
      <c r="BQ436" s="265">
        <v>987</v>
      </c>
      <c r="BR436" s="265">
        <v>1</v>
      </c>
      <c r="BS436" s="265">
        <v>0</v>
      </c>
      <c r="BT436" s="265">
        <v>1</v>
      </c>
      <c r="BU436" s="265">
        <v>2</v>
      </c>
      <c r="BV436" s="265">
        <v>2</v>
      </c>
      <c r="BW436" s="468">
        <v>7673</v>
      </c>
    </row>
    <row r="437" spans="2:75" x14ac:dyDescent="0.25">
      <c r="B437" s="512" t="s">
        <v>593</v>
      </c>
      <c r="C437" s="479"/>
      <c r="D437" s="479"/>
      <c r="E437" s="479"/>
      <c r="F437" s="479"/>
      <c r="G437" s="479"/>
      <c r="H437" s="479"/>
      <c r="I437" s="479"/>
      <c r="J437" s="479"/>
      <c r="K437" s="479"/>
      <c r="L437" s="479"/>
      <c r="M437" s="479"/>
      <c r="N437" s="479"/>
      <c r="O437" s="479"/>
      <c r="P437" s="479"/>
      <c r="Q437" s="479"/>
      <c r="R437" s="479"/>
      <c r="S437" s="479"/>
      <c r="T437" s="479"/>
      <c r="U437" s="479"/>
      <c r="V437" s="479"/>
      <c r="W437" s="479"/>
      <c r="X437" s="479"/>
      <c r="Y437" s="479"/>
      <c r="Z437" s="479"/>
      <c r="AA437" s="479"/>
      <c r="AB437" s="479"/>
      <c r="AC437" s="479"/>
      <c r="AD437" s="479"/>
      <c r="AE437" s="479"/>
      <c r="AF437" s="479"/>
      <c r="AG437" s="479"/>
      <c r="AH437" s="479"/>
      <c r="AI437" s="479"/>
      <c r="AJ437" s="479"/>
      <c r="AK437" s="479"/>
      <c r="AL437" s="479"/>
      <c r="AM437" s="479"/>
      <c r="AN437" s="479"/>
      <c r="AO437" s="479"/>
      <c r="AP437" s="479"/>
      <c r="AQ437" s="479"/>
      <c r="AR437" s="479"/>
      <c r="AS437" s="479"/>
      <c r="AT437" s="479"/>
      <c r="AU437" s="479"/>
      <c r="AV437" s="479"/>
      <c r="AW437" s="479"/>
      <c r="AX437" s="479"/>
      <c r="AY437" s="479"/>
      <c r="AZ437" s="479"/>
      <c r="BA437" s="479"/>
      <c r="BB437" s="479"/>
      <c r="BC437" s="479"/>
      <c r="BD437" s="479"/>
      <c r="BE437" s="479"/>
      <c r="BF437" s="479"/>
      <c r="BG437" s="479"/>
      <c r="BH437" s="479"/>
      <c r="BI437" s="479"/>
      <c r="BJ437" s="479"/>
      <c r="BK437" s="479"/>
      <c r="BL437" s="479"/>
      <c r="BM437" s="479"/>
      <c r="BN437" s="479"/>
      <c r="BO437" s="479"/>
      <c r="BP437" s="479"/>
      <c r="BQ437" s="479"/>
      <c r="BR437" s="479"/>
      <c r="BS437" s="479"/>
      <c r="BT437" s="479"/>
      <c r="BU437" s="479"/>
      <c r="BV437" s="479"/>
      <c r="BW437" s="479"/>
    </row>
    <row r="438" spans="2:75" x14ac:dyDescent="0.25">
      <c r="B438" s="512" t="s">
        <v>589</v>
      </c>
      <c r="C438" s="479"/>
      <c r="D438" s="479"/>
      <c r="E438" s="479"/>
      <c r="F438" s="479"/>
      <c r="G438" s="479"/>
      <c r="H438" s="479"/>
      <c r="I438" s="479"/>
      <c r="J438" s="479"/>
      <c r="K438" s="479"/>
      <c r="L438" s="479"/>
      <c r="M438" s="479"/>
      <c r="N438" s="479"/>
      <c r="O438" s="479"/>
      <c r="P438" s="479"/>
      <c r="Q438" s="479"/>
      <c r="R438" s="479"/>
      <c r="S438" s="479"/>
      <c r="T438" s="479"/>
      <c r="U438" s="479"/>
      <c r="V438" s="479"/>
      <c r="W438" s="479"/>
      <c r="X438" s="479"/>
      <c r="Y438" s="479"/>
      <c r="Z438" s="479"/>
      <c r="AA438" s="479"/>
      <c r="AB438" s="479"/>
      <c r="AC438" s="479"/>
      <c r="AD438" s="479"/>
      <c r="AE438" s="479"/>
      <c r="AF438" s="479"/>
      <c r="AG438" s="479"/>
      <c r="AH438" s="479"/>
      <c r="AI438" s="479"/>
      <c r="AJ438" s="479"/>
      <c r="AK438" s="479"/>
      <c r="AL438" s="479"/>
      <c r="AM438" s="479"/>
      <c r="AN438" s="479"/>
      <c r="AO438" s="479"/>
      <c r="AP438" s="479"/>
      <c r="AQ438" s="479"/>
      <c r="AR438" s="479"/>
      <c r="AS438" s="479"/>
      <c r="AT438" s="479"/>
      <c r="AU438" s="479"/>
      <c r="AV438" s="479"/>
      <c r="AW438" s="479"/>
      <c r="AX438" s="479"/>
      <c r="AY438" s="479"/>
      <c r="AZ438" s="479"/>
      <c r="BA438" s="479"/>
      <c r="BB438" s="479"/>
      <c r="BC438" s="479"/>
      <c r="BD438" s="479"/>
      <c r="BE438" s="479"/>
      <c r="BF438" s="479"/>
      <c r="BG438" s="479"/>
      <c r="BH438" s="479"/>
      <c r="BI438" s="479"/>
      <c r="BJ438" s="479"/>
      <c r="BK438" s="479"/>
      <c r="BL438" s="479"/>
      <c r="BM438" s="479"/>
      <c r="BN438" s="479"/>
      <c r="BO438" s="479"/>
      <c r="BP438" s="479"/>
      <c r="BQ438" s="479"/>
      <c r="BR438" s="479"/>
      <c r="BS438" s="479"/>
      <c r="BT438" s="479"/>
      <c r="BU438" s="479"/>
      <c r="BV438" s="479"/>
      <c r="BW438" s="479"/>
    </row>
    <row r="439" spans="2:75" x14ac:dyDescent="0.25">
      <c r="B439" s="513" t="s">
        <v>594</v>
      </c>
      <c r="C439" s="479"/>
      <c r="D439" s="479"/>
      <c r="E439" s="479"/>
      <c r="F439" s="479"/>
      <c r="G439" s="479"/>
      <c r="H439" s="479"/>
      <c r="I439" s="479"/>
      <c r="J439" s="479"/>
      <c r="K439" s="479"/>
      <c r="L439" s="479"/>
      <c r="M439" s="479"/>
      <c r="N439" s="479"/>
      <c r="O439" s="479"/>
      <c r="P439" s="479"/>
      <c r="Q439" s="479"/>
      <c r="R439" s="479"/>
      <c r="S439" s="479"/>
      <c r="T439" s="479"/>
      <c r="U439" s="479"/>
      <c r="V439" s="479"/>
      <c r="W439" s="479"/>
      <c r="X439" s="479"/>
      <c r="Y439" s="479"/>
      <c r="Z439" s="479"/>
      <c r="AA439" s="479"/>
      <c r="AB439" s="479"/>
      <c r="AC439" s="479"/>
      <c r="AD439" s="479"/>
      <c r="AE439" s="479"/>
      <c r="AF439" s="479"/>
      <c r="AG439" s="479"/>
      <c r="AH439" s="479"/>
      <c r="AI439" s="479"/>
      <c r="AJ439" s="479"/>
      <c r="AK439" s="479"/>
      <c r="AL439" s="479"/>
      <c r="AM439" s="479"/>
      <c r="AN439" s="479"/>
      <c r="AO439" s="479"/>
      <c r="AP439" s="479"/>
      <c r="AQ439" s="479"/>
      <c r="AR439" s="479"/>
      <c r="AS439" s="479"/>
      <c r="AT439" s="479"/>
      <c r="AU439" s="479"/>
      <c r="AV439" s="479"/>
      <c r="AW439" s="479"/>
      <c r="AX439" s="479"/>
      <c r="AY439" s="479"/>
      <c r="AZ439" s="479"/>
      <c r="BA439" s="479"/>
      <c r="BB439" s="479"/>
      <c r="BC439" s="479"/>
      <c r="BD439" s="479"/>
      <c r="BE439" s="479"/>
      <c r="BF439" s="479"/>
      <c r="BG439" s="479"/>
      <c r="BH439" s="479"/>
      <c r="BI439" s="479"/>
      <c r="BJ439" s="479"/>
      <c r="BK439" s="479"/>
      <c r="BL439" s="479"/>
      <c r="BM439" s="479"/>
      <c r="BN439" s="479"/>
      <c r="BO439" s="479"/>
      <c r="BP439" s="479"/>
      <c r="BQ439" s="479"/>
      <c r="BR439" s="479"/>
      <c r="BS439" s="479"/>
      <c r="BT439" s="479"/>
      <c r="BU439" s="479"/>
      <c r="BV439" s="479"/>
      <c r="BW439" s="479"/>
    </row>
  </sheetData>
  <mergeCells count="249">
    <mergeCell ref="AI379:AP379"/>
    <mergeCell ref="B382:P382"/>
    <mergeCell ref="W359:X359"/>
    <mergeCell ref="Y359:Z359"/>
    <mergeCell ref="AA359:AB359"/>
    <mergeCell ref="AC359:AD359"/>
    <mergeCell ref="AE359:AF359"/>
    <mergeCell ref="AK331:AL331"/>
    <mergeCell ref="AM331:AN331"/>
    <mergeCell ref="AO331:AP331"/>
    <mergeCell ref="AQ331:AR331"/>
    <mergeCell ref="AS331:AT331"/>
    <mergeCell ref="AA331:AB331"/>
    <mergeCell ref="AC331:AD331"/>
    <mergeCell ref="AE331:AF331"/>
    <mergeCell ref="AI360:AO360"/>
    <mergeCell ref="B357:L357"/>
    <mergeCell ref="B358:B360"/>
    <mergeCell ref="C358:D359"/>
    <mergeCell ref="E358:AF358"/>
    <mergeCell ref="E359:F359"/>
    <mergeCell ref="G359:H359"/>
    <mergeCell ref="I359:J359"/>
    <mergeCell ref="K359:L359"/>
    <mergeCell ref="M359:N359"/>
    <mergeCell ref="O359:P359"/>
    <mergeCell ref="Q359:R359"/>
    <mergeCell ref="S359:T359"/>
    <mergeCell ref="U359:V359"/>
    <mergeCell ref="CK300:CL302"/>
    <mergeCell ref="CM300:CN302"/>
    <mergeCell ref="BO300:BV301"/>
    <mergeCell ref="BW300:BX302"/>
    <mergeCell ref="AG331:AH331"/>
    <mergeCell ref="AI331:AJ331"/>
    <mergeCell ref="B327:D327"/>
    <mergeCell ref="B330:Y330"/>
    <mergeCell ref="B331:B332"/>
    <mergeCell ref="C331:D331"/>
    <mergeCell ref="E331:F331"/>
    <mergeCell ref="G331:H331"/>
    <mergeCell ref="I331:J331"/>
    <mergeCell ref="K331:L331"/>
    <mergeCell ref="M331:N331"/>
    <mergeCell ref="O331:P331"/>
    <mergeCell ref="Q331:R331"/>
    <mergeCell ref="S331:T331"/>
    <mergeCell ref="U331:V331"/>
    <mergeCell ref="W331:X331"/>
    <mergeCell ref="Y331:Z331"/>
    <mergeCell ref="AU331:AV331"/>
    <mergeCell ref="AW331:AX331"/>
    <mergeCell ref="AY331:AZ331"/>
    <mergeCell ref="AQ300:AR302"/>
    <mergeCell ref="AS300:AT302"/>
    <mergeCell ref="AU300:AV302"/>
    <mergeCell ref="AW300:AX302"/>
    <mergeCell ref="AY300:AZ302"/>
    <mergeCell ref="CY300:CZ302"/>
    <mergeCell ref="DA300:DB302"/>
    <mergeCell ref="DC300:DD302"/>
    <mergeCell ref="AE302:AF302"/>
    <mergeCell ref="AG302:AH302"/>
    <mergeCell ref="BI302:BJ302"/>
    <mergeCell ref="BK302:BL302"/>
    <mergeCell ref="BM302:BN302"/>
    <mergeCell ref="BO302:BP302"/>
    <mergeCell ref="BQ302:BR302"/>
    <mergeCell ref="BS302:BT302"/>
    <mergeCell ref="BU302:BV302"/>
    <mergeCell ref="CO300:CP302"/>
    <mergeCell ref="CQ300:CR302"/>
    <mergeCell ref="CS300:CT302"/>
    <mergeCell ref="CU300:CV302"/>
    <mergeCell ref="CW300:CX302"/>
    <mergeCell ref="CE300:CF302"/>
    <mergeCell ref="CG300:CH302"/>
    <mergeCell ref="CE299:CJ299"/>
    <mergeCell ref="BY300:BZ302"/>
    <mergeCell ref="CA300:CB302"/>
    <mergeCell ref="CC300:CD302"/>
    <mergeCell ref="BA300:BB302"/>
    <mergeCell ref="BC300:BD302"/>
    <mergeCell ref="BE300:BF302"/>
    <mergeCell ref="BG300:BH302"/>
    <mergeCell ref="BI300:BN301"/>
    <mergeCell ref="CI300:CJ302"/>
    <mergeCell ref="AI300:AJ302"/>
    <mergeCell ref="AK300:AL302"/>
    <mergeCell ref="AM300:AN302"/>
    <mergeCell ref="AO300:AP302"/>
    <mergeCell ref="CK299:CP299"/>
    <mergeCell ref="CQ299:DD299"/>
    <mergeCell ref="C300:D302"/>
    <mergeCell ref="E300:F302"/>
    <mergeCell ref="G300:H302"/>
    <mergeCell ref="I300:J302"/>
    <mergeCell ref="K300:L302"/>
    <mergeCell ref="M300:N302"/>
    <mergeCell ref="O300:P302"/>
    <mergeCell ref="Q300:R302"/>
    <mergeCell ref="S300:T302"/>
    <mergeCell ref="U300:V302"/>
    <mergeCell ref="W300:X302"/>
    <mergeCell ref="Y300:Z302"/>
    <mergeCell ref="AA300:AB302"/>
    <mergeCell ref="AC300:AD302"/>
    <mergeCell ref="AQ299:AR299"/>
    <mergeCell ref="AS299:BH299"/>
    <mergeCell ref="BI299:BZ299"/>
    <mergeCell ref="CA299:CD299"/>
    <mergeCell ref="B34:K34"/>
    <mergeCell ref="B259:AD259"/>
    <mergeCell ref="B260:B261"/>
    <mergeCell ref="C260:C261"/>
    <mergeCell ref="D260:E260"/>
    <mergeCell ref="F260:G260"/>
    <mergeCell ref="H260:I260"/>
    <mergeCell ref="J260:K260"/>
    <mergeCell ref="L260:M260"/>
    <mergeCell ref="N260:O260"/>
    <mergeCell ref="P260:Q260"/>
    <mergeCell ref="R260:S260"/>
    <mergeCell ref="T260:T261"/>
    <mergeCell ref="U260:V260"/>
    <mergeCell ref="W260:X260"/>
    <mergeCell ref="Y260:Z260"/>
    <mergeCell ref="B35:B36"/>
    <mergeCell ref="C35:F35"/>
    <mergeCell ref="G35:H35"/>
    <mergeCell ref="I35:J35"/>
    <mergeCell ref="K35:K36"/>
    <mergeCell ref="B64:B66"/>
    <mergeCell ref="C64:C66"/>
    <mergeCell ref="D64:I65"/>
    <mergeCell ref="J64:J66"/>
    <mergeCell ref="B63:J63"/>
    <mergeCell ref="I95:I96"/>
    <mergeCell ref="B94:I94"/>
    <mergeCell ref="B95:B96"/>
    <mergeCell ref="C95:C96"/>
    <mergeCell ref="D95:E95"/>
    <mergeCell ref="F95:G95"/>
    <mergeCell ref="H95:H96"/>
    <mergeCell ref="B122:X122"/>
    <mergeCell ref="B123:B125"/>
    <mergeCell ref="C123:C125"/>
    <mergeCell ref="D123:D125"/>
    <mergeCell ref="E123:X123"/>
    <mergeCell ref="E124:F124"/>
    <mergeCell ref="G124:H124"/>
    <mergeCell ref="I124:J124"/>
    <mergeCell ref="K124:L124"/>
    <mergeCell ref="M124:N124"/>
    <mergeCell ref="O124:P124"/>
    <mergeCell ref="Q124:R124"/>
    <mergeCell ref="S124:T124"/>
    <mergeCell ref="U124:V124"/>
    <mergeCell ref="W124:X124"/>
    <mergeCell ref="B149:X149"/>
    <mergeCell ref="B150:B152"/>
    <mergeCell ref="C150:C152"/>
    <mergeCell ref="D150:D152"/>
    <mergeCell ref="E150:E152"/>
    <mergeCell ref="F150:X150"/>
    <mergeCell ref="F151:G151"/>
    <mergeCell ref="H151:I151"/>
    <mergeCell ref="J151:K151"/>
    <mergeCell ref="L151:M151"/>
    <mergeCell ref="N151:O151"/>
    <mergeCell ref="P151:Q151"/>
    <mergeCell ref="R151:S151"/>
    <mergeCell ref="T151:U151"/>
    <mergeCell ref="V151:W151"/>
    <mergeCell ref="B177:AA177"/>
    <mergeCell ref="B178:B181"/>
    <mergeCell ref="C178:C181"/>
    <mergeCell ref="D178:AA178"/>
    <mergeCell ref="D179:E180"/>
    <mergeCell ref="F179:I179"/>
    <mergeCell ref="J179:M179"/>
    <mergeCell ref="N179:O180"/>
    <mergeCell ref="P179:Q180"/>
    <mergeCell ref="R179:S180"/>
    <mergeCell ref="T179:U180"/>
    <mergeCell ref="V179:W180"/>
    <mergeCell ref="X179:Y180"/>
    <mergeCell ref="Z179:AA180"/>
    <mergeCell ref="F180:G180"/>
    <mergeCell ref="H180:I180"/>
    <mergeCell ref="J180:K180"/>
    <mergeCell ref="L180:M180"/>
    <mergeCell ref="B204:O204"/>
    <mergeCell ref="B205:B206"/>
    <mergeCell ref="C205:C206"/>
    <mergeCell ref="D205:E205"/>
    <mergeCell ref="F205:G205"/>
    <mergeCell ref="H205:I205"/>
    <mergeCell ref="J205:K205"/>
    <mergeCell ref="L205:M205"/>
    <mergeCell ref="N205:O205"/>
    <mergeCell ref="AX416:BA416"/>
    <mergeCell ref="BB416:BE416"/>
    <mergeCell ref="B230:I230"/>
    <mergeCell ref="B231:B232"/>
    <mergeCell ref="C231:C232"/>
    <mergeCell ref="D231:E231"/>
    <mergeCell ref="F231:G231"/>
    <mergeCell ref="H231:I231"/>
    <mergeCell ref="K230:P230"/>
    <mergeCell ref="K231:K232"/>
    <mergeCell ref="L231:L232"/>
    <mergeCell ref="M231:N231"/>
    <mergeCell ref="O231:P231"/>
    <mergeCell ref="AA260:AB260"/>
    <mergeCell ref="AC260:AD260"/>
    <mergeCell ref="AE260:AF260"/>
    <mergeCell ref="B281:J281"/>
    <mergeCell ref="B282:K282"/>
    <mergeCell ref="B283:X283"/>
    <mergeCell ref="B298:O298"/>
    <mergeCell ref="B299:B303"/>
    <mergeCell ref="C299:AJ299"/>
    <mergeCell ref="AK299:AP299"/>
    <mergeCell ref="AE300:AH301"/>
    <mergeCell ref="BF416:BI416"/>
    <mergeCell ref="BJ416:BM416"/>
    <mergeCell ref="BN416:BQ416"/>
    <mergeCell ref="BR416:BU416"/>
    <mergeCell ref="BV416:BV417"/>
    <mergeCell ref="BW416:BW417"/>
    <mergeCell ref="B415:R415"/>
    <mergeCell ref="L390:V390"/>
    <mergeCell ref="X390:AH390"/>
    <mergeCell ref="B390:K390"/>
    <mergeCell ref="B416:B417"/>
    <mergeCell ref="C416:E416"/>
    <mergeCell ref="F416:H416"/>
    <mergeCell ref="I416:K416"/>
    <mergeCell ref="L416:N416"/>
    <mergeCell ref="O416:R416"/>
    <mergeCell ref="S416:U416"/>
    <mergeCell ref="V416:Y416"/>
    <mergeCell ref="Z416:AC416"/>
    <mergeCell ref="AD416:AG416"/>
    <mergeCell ref="AH416:AK416"/>
    <mergeCell ref="AL416:AO416"/>
    <mergeCell ref="AP416:AS416"/>
    <mergeCell ref="AT416:AW416"/>
  </mergeCells>
  <conditionalFormatting sqref="B234:B251 B144:X144">
    <cfRule type="cellIs" dxfId="161" priority="28" stopIfTrue="1" operator="equal">
      <formula>0</formula>
    </cfRule>
  </conditionalFormatting>
  <conditionalFormatting sqref="X183:Y200 B183:U200 B127:X143">
    <cfRule type="cellIs" dxfId="160" priority="29" stopIfTrue="1" operator="equal">
      <formula>0</formula>
    </cfRule>
  </conditionalFormatting>
  <conditionalFormatting sqref="B171:X171">
    <cfRule type="cellIs" dxfId="159" priority="26" stopIfTrue="1" operator="equal">
      <formula>0</formula>
    </cfRule>
  </conditionalFormatting>
  <conditionalFormatting sqref="B154:X170">
    <cfRule type="cellIs" dxfId="158" priority="27" stopIfTrue="1" operator="equal">
      <formula>0</formula>
    </cfRule>
  </conditionalFormatting>
  <conditionalFormatting sqref="Z183:AA199 V183:W199 V200">
    <cfRule type="cellIs" dxfId="157" priority="25" stopIfTrue="1" operator="equal">
      <formula>0</formula>
    </cfRule>
  </conditionalFormatting>
  <conditionalFormatting sqref="K234:P251">
    <cfRule type="cellIs" dxfId="156" priority="24" stopIfTrue="1" operator="equal">
      <formula>0</formula>
    </cfRule>
  </conditionalFormatting>
  <conditionalFormatting sqref="AY305 AY311 AY314:AY315 BC314 AY317:AY318 AY321">
    <cfRule type="cellIs" dxfId="155" priority="23" stopIfTrue="1" operator="equal">
      <formula>0</formula>
    </cfRule>
  </conditionalFormatting>
  <conditionalFormatting sqref="AZ305 AZ311 AZ314:AZ315 BD314 AZ317:AZ318 AZ321">
    <cfRule type="cellIs" dxfId="154" priority="22" stopIfTrue="1" operator="equal">
      <formula>0</formula>
    </cfRule>
  </conditionalFormatting>
  <conditionalFormatting sqref="AW318 AW321">
    <cfRule type="cellIs" dxfId="153" priority="21" stopIfTrue="1" operator="equal">
      <formula>0</formula>
    </cfRule>
  </conditionalFormatting>
  <conditionalFormatting sqref="BA305 BA310 BA314">
    <cfRule type="cellIs" dxfId="152" priority="20" stopIfTrue="1" operator="equal">
      <formula>0</formula>
    </cfRule>
  </conditionalFormatting>
  <conditionalFormatting sqref="BG305 BG310:BG312 BG314:BG315 BG317:BG318 BG321">
    <cfRule type="cellIs" dxfId="151" priority="19" stopIfTrue="1" operator="equal">
      <formula>0</formula>
    </cfRule>
  </conditionalFormatting>
  <conditionalFormatting sqref="AX318 AX321">
    <cfRule type="cellIs" dxfId="150" priority="18" stopIfTrue="1" operator="equal">
      <formula>0</formula>
    </cfRule>
  </conditionalFormatting>
  <conditionalFormatting sqref="BB305 BB310 BB314">
    <cfRule type="cellIs" dxfId="149" priority="17" stopIfTrue="1" operator="equal">
      <formula>0</formula>
    </cfRule>
  </conditionalFormatting>
  <conditionalFormatting sqref="BE322">
    <cfRule type="cellIs" dxfId="148" priority="16" stopIfTrue="1" operator="equal">
      <formula>0</formula>
    </cfRule>
  </conditionalFormatting>
  <conditionalFormatting sqref="BF322">
    <cfRule type="cellIs" dxfId="147" priority="15" stopIfTrue="1" operator="equal">
      <formula>0</formula>
    </cfRule>
  </conditionalFormatting>
  <conditionalFormatting sqref="AY322 BC322">
    <cfRule type="cellIs" dxfId="146" priority="14" stopIfTrue="1" operator="equal">
      <formula>0</formula>
    </cfRule>
  </conditionalFormatting>
  <conditionalFormatting sqref="AZ322 BD322">
    <cfRule type="cellIs" dxfId="145" priority="13" stopIfTrue="1" operator="equal">
      <formula>0</formula>
    </cfRule>
  </conditionalFormatting>
  <conditionalFormatting sqref="BH322">
    <cfRule type="cellIs" dxfId="144" priority="12" stopIfTrue="1" operator="equal">
      <formula>0</formula>
    </cfRule>
  </conditionalFormatting>
  <conditionalFormatting sqref="BL322">
    <cfRule type="cellIs" dxfId="143" priority="11" stopIfTrue="1" operator="equal">
      <formula>0</formula>
    </cfRule>
  </conditionalFormatting>
  <conditionalFormatting sqref="BN322">
    <cfRule type="cellIs" dxfId="142" priority="10" stopIfTrue="1" operator="equal">
      <formula>0</formula>
    </cfRule>
  </conditionalFormatting>
  <conditionalFormatting sqref="AW322">
    <cfRule type="cellIs" dxfId="141" priority="9" stopIfTrue="1" operator="equal">
      <formula>0</formula>
    </cfRule>
  </conditionalFormatting>
  <conditionalFormatting sqref="BA322">
    <cfRule type="cellIs" dxfId="140" priority="8" stopIfTrue="1" operator="equal">
      <formula>0</formula>
    </cfRule>
  </conditionalFormatting>
  <conditionalFormatting sqref="BG322">
    <cfRule type="cellIs" dxfId="139" priority="7" stopIfTrue="1" operator="equal">
      <formula>0</formula>
    </cfRule>
  </conditionalFormatting>
  <conditionalFormatting sqref="AX322">
    <cfRule type="cellIs" dxfId="138" priority="6" stopIfTrue="1" operator="equal">
      <formula>0</formula>
    </cfRule>
  </conditionalFormatting>
  <conditionalFormatting sqref="BJ322">
    <cfRule type="cellIs" dxfId="137" priority="5" stopIfTrue="1" operator="equal">
      <formula>0</formula>
    </cfRule>
  </conditionalFormatting>
  <conditionalFormatting sqref="BP322">
    <cfRule type="cellIs" dxfId="136" priority="4" stopIfTrue="1" operator="equal">
      <formula>0</formula>
    </cfRule>
  </conditionalFormatting>
  <conditionalFormatting sqref="BB322">
    <cfRule type="cellIs" dxfId="135" priority="3" stopIfTrue="1" operator="equal">
      <formula>0</formula>
    </cfRule>
  </conditionalFormatting>
  <conditionalFormatting sqref="B379">
    <cfRule type="cellIs" dxfId="134" priority="2" stopIfTrue="1" operator="equal">
      <formula>0</formula>
    </cfRule>
  </conditionalFormatting>
  <conditionalFormatting sqref="B362:B378">
    <cfRule type="cellIs" dxfId="133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ignoredErrors>
    <ignoredError sqref="K38:K54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00"/>
  </sheetPr>
  <dimension ref="B26:DD466"/>
  <sheetViews>
    <sheetView showGridLines="0" workbookViewId="0">
      <selection activeCell="K100" sqref="K100"/>
    </sheetView>
  </sheetViews>
  <sheetFormatPr baseColWidth="10" defaultRowHeight="15" x14ac:dyDescent="0.25"/>
  <cols>
    <col min="2" max="2" width="18.42578125" customWidth="1"/>
    <col min="3" max="3" width="13.5703125" customWidth="1"/>
    <col min="4" max="4" width="13.85546875" customWidth="1"/>
    <col min="6" max="7" width="11.7109375" customWidth="1"/>
    <col min="8" max="8" width="13.7109375" customWidth="1"/>
    <col min="12" max="12" width="14.5703125" customWidth="1"/>
  </cols>
  <sheetData>
    <row r="26" spans="2:2" x14ac:dyDescent="0.25">
      <c r="B26" s="40"/>
    </row>
    <row r="31" spans="2:2" ht="18" x14ac:dyDescent="0.25">
      <c r="B31" s="39" t="s">
        <v>186</v>
      </c>
    </row>
    <row r="34" spans="2:12" ht="20.25" customHeight="1" thickBot="1" x14ac:dyDescent="0.3">
      <c r="B34" s="610" t="s">
        <v>209</v>
      </c>
      <c r="C34" s="610"/>
      <c r="D34" s="610"/>
      <c r="E34" s="610"/>
      <c r="F34" s="610"/>
      <c r="G34" s="610"/>
      <c r="H34" s="610"/>
      <c r="I34" s="610"/>
      <c r="J34" s="610"/>
      <c r="K34" s="610"/>
      <c r="L34" s="54"/>
    </row>
    <row r="35" spans="2:12" ht="15" customHeight="1" x14ac:dyDescent="0.25">
      <c r="B35" s="611" t="s">
        <v>120</v>
      </c>
      <c r="C35" s="613" t="s">
        <v>167</v>
      </c>
      <c r="D35" s="614"/>
      <c r="E35" s="614"/>
      <c r="F35" s="617"/>
      <c r="G35" s="613" t="s">
        <v>173</v>
      </c>
      <c r="H35" s="614"/>
      <c r="I35" s="613" t="s">
        <v>135</v>
      </c>
      <c r="J35" s="614"/>
      <c r="K35" s="615" t="s">
        <v>136</v>
      </c>
    </row>
    <row r="36" spans="2:12" ht="25.5" customHeight="1" thickBot="1" x14ac:dyDescent="0.3">
      <c r="B36" s="612"/>
      <c r="C36" s="13">
        <v>0</v>
      </c>
      <c r="D36" s="13">
        <v>1</v>
      </c>
      <c r="E36" s="13">
        <v>2</v>
      </c>
      <c r="F36" s="13">
        <v>3</v>
      </c>
      <c r="G36" s="13" t="s">
        <v>137</v>
      </c>
      <c r="H36" s="13" t="s">
        <v>138</v>
      </c>
      <c r="I36" s="13" t="s">
        <v>139</v>
      </c>
      <c r="J36" s="13" t="s">
        <v>140</v>
      </c>
      <c r="K36" s="616"/>
    </row>
    <row r="37" spans="2:12" ht="15.75" thickBot="1" x14ac:dyDescent="0.3">
      <c r="B37" s="9" t="s">
        <v>185</v>
      </c>
      <c r="C37" s="10">
        <v>356029</v>
      </c>
      <c r="D37" s="10">
        <v>1508930</v>
      </c>
      <c r="E37" s="10">
        <v>480821</v>
      </c>
      <c r="F37" s="6">
        <v>36082</v>
      </c>
      <c r="G37" s="10">
        <v>1140864</v>
      </c>
      <c r="H37" s="10">
        <v>1240998</v>
      </c>
      <c r="I37" s="10">
        <v>1610937</v>
      </c>
      <c r="J37" s="10">
        <v>770925</v>
      </c>
      <c r="K37" s="45">
        <v>2381862</v>
      </c>
    </row>
    <row r="38" spans="2:12" x14ac:dyDescent="0.25">
      <c r="B38" s="25" t="s">
        <v>51</v>
      </c>
      <c r="C38" s="11">
        <v>304</v>
      </c>
      <c r="D38" s="11">
        <v>739</v>
      </c>
      <c r="E38" s="11">
        <v>376</v>
      </c>
      <c r="F38" s="11">
        <v>8</v>
      </c>
      <c r="G38" s="12">
        <v>757</v>
      </c>
      <c r="H38" s="12">
        <v>670</v>
      </c>
      <c r="I38" s="12">
        <v>389</v>
      </c>
      <c r="J38" s="12">
        <v>1038</v>
      </c>
      <c r="K38" s="55">
        <f t="shared" ref="K38:K56" si="0">SUM(I38:J38)</f>
        <v>1427</v>
      </c>
    </row>
    <row r="39" spans="2:12" x14ac:dyDescent="0.25">
      <c r="B39" s="14" t="s">
        <v>67</v>
      </c>
      <c r="C39" s="11">
        <v>530</v>
      </c>
      <c r="D39" s="11">
        <v>13559</v>
      </c>
      <c r="E39" s="11">
        <v>3431</v>
      </c>
      <c r="F39" s="11">
        <v>51</v>
      </c>
      <c r="G39" s="12">
        <v>8928</v>
      </c>
      <c r="H39" s="12">
        <v>8643</v>
      </c>
      <c r="I39" s="12">
        <v>9482</v>
      </c>
      <c r="J39" s="12">
        <v>8089</v>
      </c>
      <c r="K39" s="55">
        <f t="shared" si="0"/>
        <v>17571</v>
      </c>
    </row>
    <row r="40" spans="2:12" x14ac:dyDescent="0.25">
      <c r="B40" s="14" t="s">
        <v>52</v>
      </c>
      <c r="C40" s="11">
        <v>1386</v>
      </c>
      <c r="D40" s="11">
        <v>3339</v>
      </c>
      <c r="E40" s="11">
        <v>848</v>
      </c>
      <c r="F40" s="11">
        <v>0</v>
      </c>
      <c r="G40" s="12">
        <v>2826</v>
      </c>
      <c r="H40" s="12">
        <v>2747</v>
      </c>
      <c r="I40" s="12">
        <v>1080</v>
      </c>
      <c r="J40" s="12">
        <v>4493</v>
      </c>
      <c r="K40" s="55">
        <f t="shared" si="0"/>
        <v>5573</v>
      </c>
    </row>
    <row r="41" spans="2:12" x14ac:dyDescent="0.25">
      <c r="B41" s="14" t="s">
        <v>53</v>
      </c>
      <c r="C41" s="11">
        <v>90</v>
      </c>
      <c r="D41" s="11">
        <v>1690</v>
      </c>
      <c r="E41" s="11">
        <v>1492</v>
      </c>
      <c r="F41" s="11">
        <v>30</v>
      </c>
      <c r="G41" s="12">
        <v>1624</v>
      </c>
      <c r="H41" s="12">
        <v>1678</v>
      </c>
      <c r="I41" s="12">
        <v>952</v>
      </c>
      <c r="J41" s="12">
        <v>2350</v>
      </c>
      <c r="K41" s="55">
        <f t="shared" si="0"/>
        <v>3302</v>
      </c>
    </row>
    <row r="42" spans="2:12" x14ac:dyDescent="0.25">
      <c r="B42" s="14" t="s">
        <v>54</v>
      </c>
      <c r="C42" s="11">
        <v>205</v>
      </c>
      <c r="D42" s="11">
        <v>5433</v>
      </c>
      <c r="E42" s="11">
        <v>371</v>
      </c>
      <c r="F42" s="11">
        <v>1</v>
      </c>
      <c r="G42" s="12">
        <v>3300</v>
      </c>
      <c r="H42" s="12">
        <v>2710</v>
      </c>
      <c r="I42" s="12">
        <v>1972</v>
      </c>
      <c r="J42" s="12">
        <v>4038</v>
      </c>
      <c r="K42" s="55">
        <f t="shared" si="0"/>
        <v>6010</v>
      </c>
    </row>
    <row r="43" spans="2:12" x14ac:dyDescent="0.25">
      <c r="B43" s="14" t="s">
        <v>55</v>
      </c>
      <c r="C43" s="11">
        <v>484</v>
      </c>
      <c r="D43" s="11">
        <v>4469</v>
      </c>
      <c r="E43" s="11">
        <v>1669</v>
      </c>
      <c r="F43" s="11">
        <v>0</v>
      </c>
      <c r="G43" s="12">
        <v>3366</v>
      </c>
      <c r="H43" s="12">
        <v>3256</v>
      </c>
      <c r="I43" s="12">
        <v>984</v>
      </c>
      <c r="J43" s="12">
        <v>5638</v>
      </c>
      <c r="K43" s="55">
        <f t="shared" si="0"/>
        <v>6622</v>
      </c>
    </row>
    <row r="44" spans="2:12" x14ac:dyDescent="0.25">
      <c r="B44" s="14" t="s">
        <v>56</v>
      </c>
      <c r="C44" s="11">
        <v>88</v>
      </c>
      <c r="D44" s="11">
        <v>10488</v>
      </c>
      <c r="E44" s="11">
        <v>996</v>
      </c>
      <c r="F44" s="11">
        <v>2</v>
      </c>
      <c r="G44" s="12">
        <v>5807</v>
      </c>
      <c r="H44" s="12">
        <v>5767</v>
      </c>
      <c r="I44" s="12">
        <v>3495</v>
      </c>
      <c r="J44" s="12">
        <v>8079</v>
      </c>
      <c r="K44" s="55">
        <f t="shared" si="0"/>
        <v>11574</v>
      </c>
    </row>
    <row r="45" spans="2:12" x14ac:dyDescent="0.25">
      <c r="B45" s="14" t="s">
        <v>57</v>
      </c>
      <c r="C45" s="11">
        <v>5496</v>
      </c>
      <c r="D45" s="11">
        <v>11589</v>
      </c>
      <c r="E45" s="11">
        <v>1467</v>
      </c>
      <c r="F45" s="11">
        <v>774</v>
      </c>
      <c r="G45" s="12">
        <v>9694</v>
      </c>
      <c r="H45" s="12">
        <v>9632</v>
      </c>
      <c r="I45" s="12">
        <v>6325</v>
      </c>
      <c r="J45" s="12">
        <v>13001</v>
      </c>
      <c r="K45" s="55">
        <f t="shared" si="0"/>
        <v>19326</v>
      </c>
    </row>
    <row r="46" spans="2:12" x14ac:dyDescent="0.25">
      <c r="B46" s="14" t="s">
        <v>58</v>
      </c>
      <c r="C46" s="11">
        <v>62</v>
      </c>
      <c r="D46" s="11">
        <v>5284</v>
      </c>
      <c r="E46" s="11">
        <v>2380</v>
      </c>
      <c r="F46" s="11">
        <v>8</v>
      </c>
      <c r="G46" s="12">
        <v>3844</v>
      </c>
      <c r="H46" s="12">
        <v>3890</v>
      </c>
      <c r="I46" s="12">
        <v>1383</v>
      </c>
      <c r="J46" s="12">
        <v>6351</v>
      </c>
      <c r="K46" s="55">
        <f t="shared" si="0"/>
        <v>7734</v>
      </c>
    </row>
    <row r="47" spans="2:12" x14ac:dyDescent="0.25">
      <c r="B47" s="14" t="s">
        <v>59</v>
      </c>
      <c r="C47" s="11">
        <v>4156</v>
      </c>
      <c r="D47" s="11">
        <v>8912</v>
      </c>
      <c r="E47" s="11">
        <v>4801</v>
      </c>
      <c r="F47" s="11">
        <v>1271</v>
      </c>
      <c r="G47" s="12">
        <v>9646</v>
      </c>
      <c r="H47" s="12">
        <v>9494</v>
      </c>
      <c r="I47" s="12">
        <v>6125</v>
      </c>
      <c r="J47" s="12">
        <v>13015</v>
      </c>
      <c r="K47" s="55">
        <f t="shared" si="0"/>
        <v>19140</v>
      </c>
    </row>
    <row r="48" spans="2:12" x14ac:dyDescent="0.25">
      <c r="B48" s="14" t="s">
        <v>60</v>
      </c>
      <c r="C48" s="11">
        <v>161</v>
      </c>
      <c r="D48" s="11">
        <v>2740</v>
      </c>
      <c r="E48" s="11">
        <v>531</v>
      </c>
      <c r="F48" s="11">
        <v>1</v>
      </c>
      <c r="G48" s="12">
        <v>1682</v>
      </c>
      <c r="H48" s="12">
        <v>1751</v>
      </c>
      <c r="I48" s="12">
        <v>1489</v>
      </c>
      <c r="J48" s="12">
        <v>1944</v>
      </c>
      <c r="K48" s="55">
        <f t="shared" si="0"/>
        <v>3433</v>
      </c>
    </row>
    <row r="49" spans="2:11" x14ac:dyDescent="0.25">
      <c r="B49" s="14" t="s">
        <v>61</v>
      </c>
      <c r="C49" s="11">
        <v>400</v>
      </c>
      <c r="D49" s="11">
        <v>2568</v>
      </c>
      <c r="E49" s="11">
        <v>913</v>
      </c>
      <c r="F49" s="11">
        <v>1</v>
      </c>
      <c r="G49" s="12">
        <v>1955</v>
      </c>
      <c r="H49" s="12">
        <v>1927</v>
      </c>
      <c r="I49" s="12">
        <v>1888</v>
      </c>
      <c r="J49" s="12">
        <v>1994</v>
      </c>
      <c r="K49" s="55">
        <f t="shared" si="0"/>
        <v>3882</v>
      </c>
    </row>
    <row r="50" spans="2:11" x14ac:dyDescent="0.25">
      <c r="B50" s="14" t="s">
        <v>62</v>
      </c>
      <c r="C50" s="11">
        <v>2212</v>
      </c>
      <c r="D50" s="11">
        <v>2821</v>
      </c>
      <c r="E50" s="11">
        <v>2263</v>
      </c>
      <c r="F50" s="11">
        <v>0</v>
      </c>
      <c r="G50" s="12">
        <v>3808</v>
      </c>
      <c r="H50" s="12">
        <v>3488</v>
      </c>
      <c r="I50" s="12">
        <v>1974</v>
      </c>
      <c r="J50" s="12">
        <v>5322</v>
      </c>
      <c r="K50" s="55">
        <f t="shared" si="0"/>
        <v>7296</v>
      </c>
    </row>
    <row r="51" spans="2:11" x14ac:dyDescent="0.25">
      <c r="B51" s="14" t="s">
        <v>63</v>
      </c>
      <c r="C51" s="11">
        <v>79</v>
      </c>
      <c r="D51" s="11">
        <v>1064</v>
      </c>
      <c r="E51" s="11">
        <v>653</v>
      </c>
      <c r="F51" s="11">
        <v>3</v>
      </c>
      <c r="G51" s="12">
        <v>875</v>
      </c>
      <c r="H51" s="12">
        <v>924</v>
      </c>
      <c r="I51" s="12">
        <v>567</v>
      </c>
      <c r="J51" s="12">
        <v>1232</v>
      </c>
      <c r="K51" s="55">
        <f t="shared" si="0"/>
        <v>1799</v>
      </c>
    </row>
    <row r="52" spans="2:11" x14ac:dyDescent="0.25">
      <c r="B52" s="14" t="s">
        <v>64</v>
      </c>
      <c r="C52" s="11">
        <v>2173</v>
      </c>
      <c r="D52" s="11">
        <v>4326</v>
      </c>
      <c r="E52" s="11">
        <v>103</v>
      </c>
      <c r="F52" s="11">
        <v>1</v>
      </c>
      <c r="G52" s="12">
        <v>3484</v>
      </c>
      <c r="H52" s="12">
        <v>3119</v>
      </c>
      <c r="I52" s="12">
        <v>1747</v>
      </c>
      <c r="J52" s="12">
        <v>4856</v>
      </c>
      <c r="K52" s="55">
        <f t="shared" si="0"/>
        <v>6603</v>
      </c>
    </row>
    <row r="53" spans="2:11" x14ac:dyDescent="0.25">
      <c r="B53" s="14" t="s">
        <v>65</v>
      </c>
      <c r="C53" s="11">
        <v>1296</v>
      </c>
      <c r="D53" s="11">
        <v>5548</v>
      </c>
      <c r="E53" s="11">
        <v>432</v>
      </c>
      <c r="F53" s="11">
        <v>2</v>
      </c>
      <c r="G53" s="12">
        <v>3816</v>
      </c>
      <c r="H53" s="12">
        <v>3462</v>
      </c>
      <c r="I53" s="12">
        <v>2557</v>
      </c>
      <c r="J53" s="12">
        <v>4721</v>
      </c>
      <c r="K53" s="55">
        <f t="shared" si="0"/>
        <v>7278</v>
      </c>
    </row>
    <row r="54" spans="2:11" x14ac:dyDescent="0.25">
      <c r="B54" s="14" t="s">
        <v>66</v>
      </c>
      <c r="C54" s="11">
        <v>305</v>
      </c>
      <c r="D54" s="11">
        <v>4005</v>
      </c>
      <c r="E54" s="11">
        <v>2061</v>
      </c>
      <c r="F54" s="11">
        <v>13</v>
      </c>
      <c r="G54" s="12">
        <v>3063</v>
      </c>
      <c r="H54" s="12">
        <v>3321</v>
      </c>
      <c r="I54" s="12">
        <v>2729</v>
      </c>
      <c r="J54" s="12">
        <v>3655</v>
      </c>
      <c r="K54" s="55">
        <f t="shared" si="0"/>
        <v>6384</v>
      </c>
    </row>
    <row r="55" spans="2:11" x14ac:dyDescent="0.25">
      <c r="B55" s="14" t="s">
        <v>68</v>
      </c>
      <c r="C55" s="11">
        <v>408</v>
      </c>
      <c r="D55" s="11">
        <v>5385</v>
      </c>
      <c r="E55" s="11">
        <v>2117</v>
      </c>
      <c r="F55" s="11">
        <v>2</v>
      </c>
      <c r="G55" s="12">
        <v>3921</v>
      </c>
      <c r="H55" s="12">
        <v>3991</v>
      </c>
      <c r="I55" s="12">
        <v>3585</v>
      </c>
      <c r="J55" s="12">
        <v>4327</v>
      </c>
      <c r="K55" s="55">
        <f t="shared" si="0"/>
        <v>7912</v>
      </c>
    </row>
    <row r="56" spans="2:11" ht="15.75" thickBot="1" x14ac:dyDescent="0.3">
      <c r="B56" s="14" t="s">
        <v>69</v>
      </c>
      <c r="C56" s="11">
        <v>680</v>
      </c>
      <c r="D56" s="11">
        <v>4414</v>
      </c>
      <c r="E56" s="11">
        <v>761</v>
      </c>
      <c r="F56" s="11">
        <v>31</v>
      </c>
      <c r="G56" s="12">
        <v>3110</v>
      </c>
      <c r="H56" s="12">
        <v>2776</v>
      </c>
      <c r="I56" s="12">
        <v>1523</v>
      </c>
      <c r="J56" s="12">
        <v>4363</v>
      </c>
      <c r="K56" s="55">
        <f t="shared" si="0"/>
        <v>5886</v>
      </c>
    </row>
    <row r="57" spans="2:11" ht="15.75" thickBot="1" x14ac:dyDescent="0.3">
      <c r="B57" s="9" t="s">
        <v>50</v>
      </c>
      <c r="C57" s="10">
        <f>SUM(C38:C56)</f>
        <v>20515</v>
      </c>
      <c r="D57" s="10">
        <f t="shared" ref="D57:K57" si="1">SUM(D38:D56)</f>
        <v>98373</v>
      </c>
      <c r="E57" s="10">
        <f t="shared" si="1"/>
        <v>27665</v>
      </c>
      <c r="F57" s="10">
        <f t="shared" si="1"/>
        <v>2199</v>
      </c>
      <c r="G57" s="10">
        <f t="shared" si="1"/>
        <v>75506</v>
      </c>
      <c r="H57" s="10">
        <f t="shared" si="1"/>
        <v>73246</v>
      </c>
      <c r="I57" s="10">
        <f t="shared" si="1"/>
        <v>50246</v>
      </c>
      <c r="J57" s="10">
        <f t="shared" si="1"/>
        <v>98506</v>
      </c>
      <c r="K57" s="10">
        <f t="shared" si="1"/>
        <v>148752</v>
      </c>
    </row>
    <row r="58" spans="2:11" x14ac:dyDescent="0.25">
      <c r="B58" s="8" t="s">
        <v>171</v>
      </c>
    </row>
    <row r="59" spans="2:11" x14ac:dyDescent="0.25">
      <c r="B59" s="8" t="s">
        <v>180</v>
      </c>
    </row>
    <row r="60" spans="2:11" x14ac:dyDescent="0.25">
      <c r="B60" s="8" t="s">
        <v>208</v>
      </c>
    </row>
    <row r="64" spans="2:11" ht="33" customHeight="1" thickBot="1" x14ac:dyDescent="0.3">
      <c r="B64" s="619" t="s">
        <v>207</v>
      </c>
      <c r="C64" s="620"/>
      <c r="D64" s="620"/>
      <c r="E64" s="620"/>
      <c r="F64" s="620"/>
      <c r="G64" s="620"/>
      <c r="H64" s="620"/>
      <c r="I64" s="620"/>
      <c r="J64" s="620"/>
    </row>
    <row r="65" spans="2:10" x14ac:dyDescent="0.25">
      <c r="B65" s="630" t="s">
        <v>184</v>
      </c>
      <c r="C65" s="632" t="s">
        <v>147</v>
      </c>
      <c r="D65" s="635" t="s">
        <v>148</v>
      </c>
      <c r="E65" s="636"/>
      <c r="F65" s="636"/>
      <c r="G65" s="636"/>
      <c r="H65" s="636"/>
      <c r="I65" s="636"/>
      <c r="J65" s="618" t="s">
        <v>136</v>
      </c>
    </row>
    <row r="66" spans="2:10" x14ac:dyDescent="0.25">
      <c r="B66" s="612"/>
      <c r="C66" s="633"/>
      <c r="D66" s="637"/>
      <c r="E66" s="638"/>
      <c r="F66" s="638"/>
      <c r="G66" s="638"/>
      <c r="H66" s="638"/>
      <c r="I66" s="638"/>
      <c r="J66" s="615"/>
    </row>
    <row r="67" spans="2:10" ht="15.75" thickBot="1" x14ac:dyDescent="0.3">
      <c r="B67" s="631"/>
      <c r="C67" s="634"/>
      <c r="D67" s="21" t="s">
        <v>141</v>
      </c>
      <c r="E67" s="21" t="s">
        <v>142</v>
      </c>
      <c r="F67" s="21" t="s">
        <v>143</v>
      </c>
      <c r="G67" s="21" t="s">
        <v>144</v>
      </c>
      <c r="H67" s="21" t="s">
        <v>145</v>
      </c>
      <c r="I67" s="21" t="s">
        <v>146</v>
      </c>
      <c r="J67" s="616"/>
    </row>
    <row r="68" spans="2:10" ht="15.75" thickBot="1" x14ac:dyDescent="0.3">
      <c r="B68" s="29" t="s">
        <v>149</v>
      </c>
      <c r="C68" s="23">
        <v>2381862</v>
      </c>
      <c r="D68" s="525">
        <v>21381</v>
      </c>
      <c r="E68" s="525">
        <v>138927</v>
      </c>
      <c r="F68" s="525">
        <v>459117</v>
      </c>
      <c r="G68" s="525">
        <v>1061964</v>
      </c>
      <c r="H68" s="525">
        <v>391630</v>
      </c>
      <c r="I68" s="525">
        <v>308843</v>
      </c>
      <c r="J68" s="24">
        <v>2381862</v>
      </c>
    </row>
    <row r="69" spans="2:10" x14ac:dyDescent="0.25">
      <c r="B69" s="25" t="s">
        <v>51</v>
      </c>
      <c r="C69" s="3">
        <v>1427</v>
      </c>
      <c r="D69" s="4">
        <v>12</v>
      </c>
      <c r="E69" s="4">
        <v>86</v>
      </c>
      <c r="F69" s="4">
        <v>229</v>
      </c>
      <c r="G69" s="4">
        <v>615</v>
      </c>
      <c r="H69" s="4">
        <v>269</v>
      </c>
      <c r="I69" s="4">
        <v>216</v>
      </c>
      <c r="J69" s="5">
        <v>1427</v>
      </c>
    </row>
    <row r="70" spans="2:10" x14ac:dyDescent="0.25">
      <c r="B70" s="14" t="s">
        <v>67</v>
      </c>
      <c r="C70" s="3">
        <v>17571</v>
      </c>
      <c r="D70" s="4">
        <v>220</v>
      </c>
      <c r="E70" s="4">
        <v>962</v>
      </c>
      <c r="F70" s="4">
        <v>3316</v>
      </c>
      <c r="G70" s="4">
        <v>8190</v>
      </c>
      <c r="H70" s="4">
        <v>2688</v>
      </c>
      <c r="I70" s="4">
        <v>2195</v>
      </c>
      <c r="J70" s="5">
        <v>17571</v>
      </c>
    </row>
    <row r="71" spans="2:10" x14ac:dyDescent="0.25">
      <c r="B71" s="14" t="s">
        <v>52</v>
      </c>
      <c r="C71" s="3">
        <v>5573</v>
      </c>
      <c r="D71" s="4">
        <v>56</v>
      </c>
      <c r="E71" s="4">
        <v>318</v>
      </c>
      <c r="F71" s="4">
        <v>1063</v>
      </c>
      <c r="G71" s="4">
        <v>2493</v>
      </c>
      <c r="H71" s="4">
        <v>874</v>
      </c>
      <c r="I71" s="4">
        <v>769</v>
      </c>
      <c r="J71" s="5">
        <v>5573</v>
      </c>
    </row>
    <row r="72" spans="2:10" x14ac:dyDescent="0.25">
      <c r="B72" s="14" t="s">
        <v>53</v>
      </c>
      <c r="C72" s="3">
        <v>3302</v>
      </c>
      <c r="D72" s="4">
        <v>32</v>
      </c>
      <c r="E72" s="4">
        <v>139</v>
      </c>
      <c r="F72" s="4">
        <v>463</v>
      </c>
      <c r="G72" s="4">
        <v>1342</v>
      </c>
      <c r="H72" s="4">
        <v>655</v>
      </c>
      <c r="I72" s="4">
        <v>671</v>
      </c>
      <c r="J72" s="5">
        <v>3302</v>
      </c>
    </row>
    <row r="73" spans="2:10" x14ac:dyDescent="0.25">
      <c r="B73" s="14" t="s">
        <v>54</v>
      </c>
      <c r="C73" s="3">
        <v>6010</v>
      </c>
      <c r="D73" s="4">
        <v>52</v>
      </c>
      <c r="E73" s="4">
        <v>395</v>
      </c>
      <c r="F73" s="4">
        <v>1185</v>
      </c>
      <c r="G73" s="4">
        <v>2722</v>
      </c>
      <c r="H73" s="4">
        <v>826</v>
      </c>
      <c r="I73" s="4">
        <v>830</v>
      </c>
      <c r="J73" s="5">
        <v>6010</v>
      </c>
    </row>
    <row r="74" spans="2:10" x14ac:dyDescent="0.25">
      <c r="B74" s="14" t="s">
        <v>55</v>
      </c>
      <c r="C74" s="3">
        <v>6622</v>
      </c>
      <c r="D74" s="4">
        <v>94</v>
      </c>
      <c r="E74" s="4">
        <v>413</v>
      </c>
      <c r="F74" s="4">
        <v>1331</v>
      </c>
      <c r="G74" s="4">
        <v>3115</v>
      </c>
      <c r="H74" s="4">
        <v>953</v>
      </c>
      <c r="I74" s="4">
        <v>716</v>
      </c>
      <c r="J74" s="5">
        <v>6622</v>
      </c>
    </row>
    <row r="75" spans="2:10" x14ac:dyDescent="0.25">
      <c r="B75" s="14" t="s">
        <v>56</v>
      </c>
      <c r="C75" s="3">
        <v>11574</v>
      </c>
      <c r="D75" s="4">
        <v>123</v>
      </c>
      <c r="E75" s="4">
        <v>673</v>
      </c>
      <c r="F75" s="4">
        <v>2184</v>
      </c>
      <c r="G75" s="4">
        <v>4861</v>
      </c>
      <c r="H75" s="4">
        <v>1866</v>
      </c>
      <c r="I75" s="4">
        <v>1867</v>
      </c>
      <c r="J75" s="5">
        <v>11574</v>
      </c>
    </row>
    <row r="76" spans="2:10" x14ac:dyDescent="0.25">
      <c r="B76" s="14" t="s">
        <v>57</v>
      </c>
      <c r="C76" s="3">
        <v>19326</v>
      </c>
      <c r="D76" s="4">
        <v>247</v>
      </c>
      <c r="E76" s="4">
        <v>1583</v>
      </c>
      <c r="F76" s="4">
        <v>4728</v>
      </c>
      <c r="G76" s="4">
        <v>8346</v>
      </c>
      <c r="H76" s="4">
        <v>2373</v>
      </c>
      <c r="I76" s="4">
        <v>2049</v>
      </c>
      <c r="J76" s="5">
        <v>19326</v>
      </c>
    </row>
    <row r="77" spans="2:10" x14ac:dyDescent="0.25">
      <c r="B77" s="14" t="s">
        <v>58</v>
      </c>
      <c r="C77" s="3">
        <v>7734</v>
      </c>
      <c r="D77" s="4">
        <v>51</v>
      </c>
      <c r="E77" s="4">
        <v>324</v>
      </c>
      <c r="F77" s="4">
        <v>1231</v>
      </c>
      <c r="G77" s="4">
        <v>2933</v>
      </c>
      <c r="H77" s="4">
        <v>1632</v>
      </c>
      <c r="I77" s="4">
        <v>1563</v>
      </c>
      <c r="J77" s="5">
        <v>7734</v>
      </c>
    </row>
    <row r="78" spans="2:10" x14ac:dyDescent="0.25">
      <c r="B78" s="14" t="s">
        <v>59</v>
      </c>
      <c r="C78" s="3">
        <v>19140</v>
      </c>
      <c r="D78" s="4">
        <v>227</v>
      </c>
      <c r="E78" s="4">
        <v>1443</v>
      </c>
      <c r="F78" s="4">
        <v>4196</v>
      </c>
      <c r="G78" s="4">
        <v>8580</v>
      </c>
      <c r="H78" s="4">
        <v>2619</v>
      </c>
      <c r="I78" s="4">
        <v>2075</v>
      </c>
      <c r="J78" s="5">
        <v>19140</v>
      </c>
    </row>
    <row r="79" spans="2:10" x14ac:dyDescent="0.25">
      <c r="B79" s="14" t="s">
        <v>60</v>
      </c>
      <c r="C79" s="3">
        <v>3433</v>
      </c>
      <c r="D79" s="4">
        <v>64</v>
      </c>
      <c r="E79" s="4">
        <v>206</v>
      </c>
      <c r="F79" s="4">
        <v>679</v>
      </c>
      <c r="G79" s="4">
        <v>1439</v>
      </c>
      <c r="H79" s="4">
        <v>494</v>
      </c>
      <c r="I79" s="4">
        <v>551</v>
      </c>
      <c r="J79" s="5">
        <v>3433</v>
      </c>
    </row>
    <row r="80" spans="2:10" x14ac:dyDescent="0.25">
      <c r="B80" s="14" t="s">
        <v>61</v>
      </c>
      <c r="C80" s="3">
        <v>3882</v>
      </c>
      <c r="D80" s="4">
        <v>21</v>
      </c>
      <c r="E80" s="4">
        <v>140</v>
      </c>
      <c r="F80" s="4">
        <v>608</v>
      </c>
      <c r="G80" s="4">
        <v>1565</v>
      </c>
      <c r="H80" s="4">
        <v>845</v>
      </c>
      <c r="I80" s="4">
        <v>703</v>
      </c>
      <c r="J80" s="5">
        <v>3882</v>
      </c>
    </row>
    <row r="81" spans="2:10" x14ac:dyDescent="0.25">
      <c r="B81" s="14" t="s">
        <v>62</v>
      </c>
      <c r="C81" s="3">
        <v>7296</v>
      </c>
      <c r="D81" s="4">
        <v>71</v>
      </c>
      <c r="E81" s="4">
        <v>355</v>
      </c>
      <c r="F81" s="4">
        <v>1388</v>
      </c>
      <c r="G81" s="4">
        <v>3043</v>
      </c>
      <c r="H81" s="4">
        <v>1283</v>
      </c>
      <c r="I81" s="4">
        <v>1156</v>
      </c>
      <c r="J81" s="5">
        <v>7296</v>
      </c>
    </row>
    <row r="82" spans="2:10" x14ac:dyDescent="0.25">
      <c r="B82" s="14" t="s">
        <v>63</v>
      </c>
      <c r="C82" s="3">
        <v>1799</v>
      </c>
      <c r="D82" s="4">
        <v>12</v>
      </c>
      <c r="E82" s="4">
        <v>74</v>
      </c>
      <c r="F82" s="4">
        <v>329</v>
      </c>
      <c r="G82" s="4">
        <v>701</v>
      </c>
      <c r="H82" s="4">
        <v>332</v>
      </c>
      <c r="I82" s="4">
        <v>351</v>
      </c>
      <c r="J82" s="5">
        <v>1799</v>
      </c>
    </row>
    <row r="83" spans="2:10" x14ac:dyDescent="0.25">
      <c r="B83" s="14" t="s">
        <v>64</v>
      </c>
      <c r="C83" s="3">
        <v>6603</v>
      </c>
      <c r="D83" s="4">
        <v>83</v>
      </c>
      <c r="E83" s="4">
        <v>486</v>
      </c>
      <c r="F83" s="4">
        <v>1387</v>
      </c>
      <c r="G83" s="4">
        <v>2892</v>
      </c>
      <c r="H83" s="4">
        <v>858</v>
      </c>
      <c r="I83" s="4">
        <v>897</v>
      </c>
      <c r="J83" s="5">
        <v>6603</v>
      </c>
    </row>
    <row r="84" spans="2:10" x14ac:dyDescent="0.25">
      <c r="B84" s="14" t="s">
        <v>65</v>
      </c>
      <c r="C84" s="3">
        <v>7278</v>
      </c>
      <c r="D84" s="4">
        <v>92</v>
      </c>
      <c r="E84" s="4">
        <v>556</v>
      </c>
      <c r="F84" s="4">
        <v>1539</v>
      </c>
      <c r="G84" s="4">
        <v>3219</v>
      </c>
      <c r="H84" s="4">
        <v>1030</v>
      </c>
      <c r="I84" s="4">
        <v>842</v>
      </c>
      <c r="J84" s="5">
        <v>7278</v>
      </c>
    </row>
    <row r="85" spans="2:10" x14ac:dyDescent="0.25">
      <c r="B85" s="14" t="s">
        <v>66</v>
      </c>
      <c r="C85" s="3">
        <v>6384</v>
      </c>
      <c r="D85" s="4">
        <v>54</v>
      </c>
      <c r="E85" s="4">
        <v>335</v>
      </c>
      <c r="F85" s="4">
        <v>1109</v>
      </c>
      <c r="G85" s="4">
        <v>2809</v>
      </c>
      <c r="H85" s="4">
        <v>1134</v>
      </c>
      <c r="I85" s="4">
        <v>943</v>
      </c>
      <c r="J85" s="5">
        <v>6384</v>
      </c>
    </row>
    <row r="86" spans="2:10" x14ac:dyDescent="0.25">
      <c r="B86" s="14" t="s">
        <v>68</v>
      </c>
      <c r="C86" s="3">
        <v>7912</v>
      </c>
      <c r="D86" s="4">
        <v>63</v>
      </c>
      <c r="E86" s="4">
        <v>370</v>
      </c>
      <c r="F86" s="4">
        <v>1374</v>
      </c>
      <c r="G86" s="4">
        <v>3431</v>
      </c>
      <c r="H86" s="4">
        <v>1458</v>
      </c>
      <c r="I86" s="4">
        <v>1216</v>
      </c>
      <c r="J86" s="5">
        <v>7912</v>
      </c>
    </row>
    <row r="87" spans="2:10" ht="15.75" thickBot="1" x14ac:dyDescent="0.3">
      <c r="B87" s="30" t="s">
        <v>69</v>
      </c>
      <c r="C87" s="3">
        <v>5886</v>
      </c>
      <c r="D87" s="4">
        <v>70</v>
      </c>
      <c r="E87" s="4">
        <v>412</v>
      </c>
      <c r="F87" s="4">
        <v>1200</v>
      </c>
      <c r="G87" s="4">
        <v>2569</v>
      </c>
      <c r="H87" s="4">
        <v>863</v>
      </c>
      <c r="I87" s="4">
        <v>772</v>
      </c>
      <c r="J87" s="5">
        <v>5886</v>
      </c>
    </row>
    <row r="88" spans="2:10" ht="15.75" thickBot="1" x14ac:dyDescent="0.3">
      <c r="B88" s="9" t="s">
        <v>50</v>
      </c>
      <c r="C88" s="31">
        <f>SUM(C69:C87)</f>
        <v>148752</v>
      </c>
      <c r="D88" s="519">
        <f t="shared" ref="D88:J88" si="2">SUM(D69:D87)</f>
        <v>1644</v>
      </c>
      <c r="E88" s="519">
        <f t="shared" si="2"/>
        <v>9270</v>
      </c>
      <c r="F88" s="31">
        <f t="shared" si="2"/>
        <v>29539</v>
      </c>
      <c r="G88" s="31">
        <f t="shared" si="2"/>
        <v>64865</v>
      </c>
      <c r="H88" s="519">
        <f t="shared" si="2"/>
        <v>23052</v>
      </c>
      <c r="I88" s="519">
        <f t="shared" si="2"/>
        <v>20382</v>
      </c>
      <c r="J88" s="31">
        <f t="shared" si="2"/>
        <v>148752</v>
      </c>
    </row>
    <row r="89" spans="2:10" x14ac:dyDescent="0.25">
      <c r="B89" s="7" t="s">
        <v>165</v>
      </c>
    </row>
    <row r="90" spans="2:10" x14ac:dyDescent="0.25">
      <c r="B90" s="8" t="s">
        <v>166</v>
      </c>
    </row>
    <row r="91" spans="2:10" x14ac:dyDescent="0.25">
      <c r="B91" s="7" t="s">
        <v>179</v>
      </c>
    </row>
    <row r="96" spans="2:10" ht="37.5" customHeight="1" thickBot="1" x14ac:dyDescent="0.3">
      <c r="B96" s="629" t="s">
        <v>206</v>
      </c>
      <c r="C96" s="629"/>
      <c r="D96" s="629"/>
      <c r="E96" s="629"/>
      <c r="F96" s="629"/>
      <c r="G96" s="629"/>
      <c r="H96" s="629"/>
      <c r="I96" s="629"/>
    </row>
    <row r="97" spans="2:9" ht="38.25" customHeight="1" x14ac:dyDescent="0.25">
      <c r="B97" s="621" t="s">
        <v>120</v>
      </c>
      <c r="C97" s="623" t="s">
        <v>121</v>
      </c>
      <c r="D97" s="623"/>
      <c r="E97" s="623"/>
      <c r="F97" s="625" t="s">
        <v>178</v>
      </c>
      <c r="G97" s="626"/>
      <c r="H97" s="623" t="s">
        <v>122</v>
      </c>
      <c r="I97" s="627" t="s">
        <v>123</v>
      </c>
    </row>
    <row r="98" spans="2:9" ht="72.75" thickBot="1" x14ac:dyDescent="0.3">
      <c r="B98" s="622"/>
      <c r="C98" s="624"/>
      <c r="D98" s="499" t="s">
        <v>124</v>
      </c>
      <c r="E98" s="499" t="s">
        <v>170</v>
      </c>
      <c r="F98" s="499" t="s">
        <v>125</v>
      </c>
      <c r="G98" s="499" t="s">
        <v>169</v>
      </c>
      <c r="H98" s="624"/>
      <c r="I98" s="628"/>
    </row>
    <row r="99" spans="2:9" ht="15.75" thickBot="1" x14ac:dyDescent="0.3">
      <c r="B99" s="32" t="s">
        <v>182</v>
      </c>
      <c r="C99" s="34">
        <v>6456299</v>
      </c>
      <c r="D99" s="506">
        <v>2381862</v>
      </c>
      <c r="E99" s="524">
        <v>0.37144995917939982</v>
      </c>
      <c r="F99" s="34">
        <v>3471485</v>
      </c>
      <c r="G99" s="43">
        <v>0.53768962682800159</v>
      </c>
      <c r="H99" s="43">
        <v>0.92707865605356876</v>
      </c>
      <c r="I99" s="35">
        <v>470802</v>
      </c>
    </row>
    <row r="100" spans="2:9" x14ac:dyDescent="0.25">
      <c r="B100" s="189" t="s">
        <v>51</v>
      </c>
      <c r="C100" s="508">
        <v>2128</v>
      </c>
      <c r="D100" s="193">
        <v>1427</v>
      </c>
      <c r="E100" s="202">
        <v>67.058270676691734</v>
      </c>
      <c r="F100" s="207">
        <v>296</v>
      </c>
      <c r="G100" s="190">
        <v>13.909774436090224</v>
      </c>
      <c r="H100" s="195">
        <v>83.223684210526329</v>
      </c>
      <c r="I100" s="196">
        <v>357</v>
      </c>
    </row>
    <row r="101" spans="2:9" x14ac:dyDescent="0.25">
      <c r="B101" s="191" t="s">
        <v>67</v>
      </c>
      <c r="C101" s="508">
        <v>24549</v>
      </c>
      <c r="D101" s="193">
        <v>17571</v>
      </c>
      <c r="E101" s="202">
        <v>72.047741252189496</v>
      </c>
      <c r="F101" s="203">
        <v>9296</v>
      </c>
      <c r="G101" s="190">
        <v>37.867122897063012</v>
      </c>
      <c r="H101" s="195">
        <v>112.11047293168764</v>
      </c>
      <c r="I101" s="197">
        <v>-2973</v>
      </c>
    </row>
    <row r="102" spans="2:9" x14ac:dyDescent="0.25">
      <c r="B102" s="191" t="s">
        <v>52</v>
      </c>
      <c r="C102" s="508">
        <v>7568</v>
      </c>
      <c r="D102" s="193">
        <v>5573</v>
      </c>
      <c r="E102" s="202">
        <v>73.639006342494724</v>
      </c>
      <c r="F102" s="203">
        <v>1206</v>
      </c>
      <c r="G102" s="190">
        <v>15.93551797040169</v>
      </c>
      <c r="H102" s="195">
        <v>90.803382663847785</v>
      </c>
      <c r="I102" s="197">
        <v>696</v>
      </c>
    </row>
    <row r="103" spans="2:9" x14ac:dyDescent="0.25">
      <c r="B103" s="191" t="s">
        <v>53</v>
      </c>
      <c r="C103" s="508">
        <v>4210</v>
      </c>
      <c r="D103" s="193">
        <v>3302</v>
      </c>
      <c r="E103" s="202">
        <v>78.432304038004759</v>
      </c>
      <c r="F103" s="203">
        <v>2651</v>
      </c>
      <c r="G103" s="190">
        <v>62.969121140142512</v>
      </c>
      <c r="H103" s="195">
        <v>143.20665083135393</v>
      </c>
      <c r="I103" s="197">
        <v>-1819</v>
      </c>
    </row>
    <row r="104" spans="2:9" x14ac:dyDescent="0.25">
      <c r="B104" s="191" t="s">
        <v>54</v>
      </c>
      <c r="C104" s="508">
        <v>6601</v>
      </c>
      <c r="D104" s="193">
        <v>6010</v>
      </c>
      <c r="E104" s="202">
        <v>91.04681108922891</v>
      </c>
      <c r="F104" s="203">
        <v>2364</v>
      </c>
      <c r="G104" s="190">
        <v>35.81275564308438</v>
      </c>
      <c r="H104" s="195">
        <v>128.4805332525375</v>
      </c>
      <c r="I104" s="197">
        <v>-1880</v>
      </c>
    </row>
    <row r="105" spans="2:9" x14ac:dyDescent="0.25">
      <c r="B105" s="191" t="s">
        <v>55</v>
      </c>
      <c r="C105" s="508">
        <v>8205</v>
      </c>
      <c r="D105" s="193">
        <v>6622</v>
      </c>
      <c r="E105" s="202">
        <v>80.70688604509445</v>
      </c>
      <c r="F105" s="203">
        <v>653</v>
      </c>
      <c r="G105" s="190">
        <v>7.9585618525289465</v>
      </c>
      <c r="H105" s="195">
        <v>90.140158439975622</v>
      </c>
      <c r="I105" s="197">
        <v>809</v>
      </c>
    </row>
    <row r="106" spans="2:9" x14ac:dyDescent="0.25">
      <c r="B106" s="191" t="s">
        <v>56</v>
      </c>
      <c r="C106" s="508">
        <v>16763</v>
      </c>
      <c r="D106" s="193">
        <v>11574</v>
      </c>
      <c r="E106" s="202">
        <v>69.044920360317363</v>
      </c>
      <c r="F106" s="203">
        <v>1543</v>
      </c>
      <c r="G106" s="190">
        <v>9.2047962775159569</v>
      </c>
      <c r="H106" s="195">
        <v>80.576269164230737</v>
      </c>
      <c r="I106" s="197">
        <v>3256</v>
      </c>
    </row>
    <row r="107" spans="2:9" x14ac:dyDescent="0.25">
      <c r="B107" s="191" t="s">
        <v>57</v>
      </c>
      <c r="C107" s="508">
        <v>23378</v>
      </c>
      <c r="D107" s="193">
        <v>19326</v>
      </c>
      <c r="E107" s="202">
        <v>82.66746513816409</v>
      </c>
      <c r="F107" s="203">
        <v>1647</v>
      </c>
      <c r="G107" s="190">
        <v>7.0450851227649922</v>
      </c>
      <c r="H107" s="195">
        <v>91.616049277098128</v>
      </c>
      <c r="I107" s="197">
        <v>1960</v>
      </c>
    </row>
    <row r="108" spans="2:9" x14ac:dyDescent="0.25">
      <c r="B108" s="191" t="s">
        <v>58</v>
      </c>
      <c r="C108" s="508">
        <v>12515</v>
      </c>
      <c r="D108" s="193">
        <v>7734</v>
      </c>
      <c r="E108" s="202">
        <v>61.797842588893324</v>
      </c>
      <c r="F108" s="203">
        <v>1928</v>
      </c>
      <c r="G108" s="190">
        <v>15.405513383939272</v>
      </c>
      <c r="H108" s="195">
        <v>79.448661606072704</v>
      </c>
      <c r="I108" s="197">
        <v>2572</v>
      </c>
    </row>
    <row r="109" spans="2:9" x14ac:dyDescent="0.25">
      <c r="B109" s="191" t="s">
        <v>59</v>
      </c>
      <c r="C109" s="508">
        <v>16615</v>
      </c>
      <c r="D109" s="193">
        <v>19140</v>
      </c>
      <c r="E109" s="202">
        <v>115.19711104423713</v>
      </c>
      <c r="F109" s="203">
        <v>2412</v>
      </c>
      <c r="G109" s="190">
        <v>14.51700270839603</v>
      </c>
      <c r="H109" s="195">
        <v>133.95726752934095</v>
      </c>
      <c r="I109" s="197">
        <v>-5642</v>
      </c>
    </row>
    <row r="110" spans="2:9" x14ac:dyDescent="0.25">
      <c r="B110" s="191" t="s">
        <v>60</v>
      </c>
      <c r="C110" s="508">
        <v>4029</v>
      </c>
      <c r="D110" s="193">
        <v>3433</v>
      </c>
      <c r="E110" s="202">
        <v>85.207247455944398</v>
      </c>
      <c r="F110" s="203">
        <v>558</v>
      </c>
      <c r="G110" s="190">
        <v>13.849590469099033</v>
      </c>
      <c r="H110" s="195">
        <v>101.7374038222884</v>
      </c>
      <c r="I110" s="197">
        <v>-70</v>
      </c>
    </row>
    <row r="111" spans="2:9" x14ac:dyDescent="0.25">
      <c r="B111" s="191" t="s">
        <v>61</v>
      </c>
      <c r="C111" s="508">
        <v>5906</v>
      </c>
      <c r="D111" s="193">
        <v>3882</v>
      </c>
      <c r="E111" s="202">
        <v>65.729766339315958</v>
      </c>
      <c r="F111" s="203">
        <v>840</v>
      </c>
      <c r="G111" s="190">
        <v>14.222824246528953</v>
      </c>
      <c r="H111" s="195">
        <v>81.578056214019654</v>
      </c>
      <c r="I111" s="197">
        <v>1088</v>
      </c>
    </row>
    <row r="112" spans="2:9" x14ac:dyDescent="0.25">
      <c r="B112" s="191" t="s">
        <v>62</v>
      </c>
      <c r="C112" s="508">
        <v>9535</v>
      </c>
      <c r="D112" s="193">
        <v>7296</v>
      </c>
      <c r="E112" s="202">
        <v>76.518091242789723</v>
      </c>
      <c r="F112" s="203">
        <v>1260</v>
      </c>
      <c r="G112" s="190">
        <v>13.214472994231777</v>
      </c>
      <c r="H112" s="195">
        <v>92.039853172522299</v>
      </c>
      <c r="I112" s="197">
        <v>759</v>
      </c>
    </row>
    <row r="113" spans="2:24" x14ac:dyDescent="0.25">
      <c r="B113" s="191" t="s">
        <v>63</v>
      </c>
      <c r="C113" s="508">
        <v>3237</v>
      </c>
      <c r="D113" s="193">
        <v>1799</v>
      </c>
      <c r="E113" s="202">
        <v>55.576150756873645</v>
      </c>
      <c r="F113" s="203">
        <v>73</v>
      </c>
      <c r="G113" s="190">
        <v>2.255174544331171</v>
      </c>
      <c r="H113" s="195">
        <v>59.715786221810312</v>
      </c>
      <c r="I113" s="197">
        <v>1304</v>
      </c>
    </row>
    <row r="114" spans="2:24" x14ac:dyDescent="0.25">
      <c r="B114" s="191" t="s">
        <v>64</v>
      </c>
      <c r="C114" s="508">
        <v>10925</v>
      </c>
      <c r="D114" s="193">
        <v>6603</v>
      </c>
      <c r="E114" s="202">
        <v>60.439359267734552</v>
      </c>
      <c r="F114" s="203">
        <v>628</v>
      </c>
      <c r="G114" s="190">
        <v>5.748283752860412</v>
      </c>
      <c r="H114" s="195">
        <v>67.762013729977113</v>
      </c>
      <c r="I114" s="197">
        <v>3522</v>
      </c>
    </row>
    <row r="115" spans="2:24" x14ac:dyDescent="0.25">
      <c r="B115" s="191" t="s">
        <v>65</v>
      </c>
      <c r="C115" s="508">
        <v>8191</v>
      </c>
      <c r="D115" s="193">
        <v>7278</v>
      </c>
      <c r="E115" s="202">
        <v>88.85361982663899</v>
      </c>
      <c r="F115" s="203">
        <v>896</v>
      </c>
      <c r="G115" s="190">
        <v>10.938835307044318</v>
      </c>
      <c r="H115" s="195">
        <v>101.97778049078256</v>
      </c>
      <c r="I115" s="197">
        <v>-162</v>
      </c>
    </row>
    <row r="116" spans="2:24" x14ac:dyDescent="0.25">
      <c r="B116" s="191" t="s">
        <v>66</v>
      </c>
      <c r="C116" s="508">
        <v>12635</v>
      </c>
      <c r="D116" s="193">
        <v>6384</v>
      </c>
      <c r="E116" s="202">
        <v>50.526315789473685</v>
      </c>
      <c r="F116" s="203">
        <v>4482</v>
      </c>
      <c r="G116" s="190">
        <v>35.472892758211316</v>
      </c>
      <c r="H116" s="195">
        <v>88.508112386228731</v>
      </c>
      <c r="I116" s="197">
        <v>1452</v>
      </c>
    </row>
    <row r="117" spans="2:24" x14ac:dyDescent="0.25">
      <c r="B117" s="191" t="s">
        <v>68</v>
      </c>
      <c r="C117" s="508">
        <v>14696</v>
      </c>
      <c r="D117" s="193">
        <v>7912</v>
      </c>
      <c r="E117" s="202">
        <v>53.837778987479588</v>
      </c>
      <c r="F117" s="203">
        <v>2986</v>
      </c>
      <c r="G117" s="190">
        <v>20.318454001088732</v>
      </c>
      <c r="H117" s="195">
        <v>77.939575394665212</v>
      </c>
      <c r="I117" s="197">
        <v>3242</v>
      </c>
    </row>
    <row r="118" spans="2:24" ht="15.75" thickBot="1" x14ac:dyDescent="0.3">
      <c r="B118" s="194" t="s">
        <v>69</v>
      </c>
      <c r="C118" s="508">
        <v>8238</v>
      </c>
      <c r="D118" s="193">
        <v>5886</v>
      </c>
      <c r="E118" s="202">
        <v>71.449380917698463</v>
      </c>
      <c r="F118" s="208">
        <v>433</v>
      </c>
      <c r="G118" s="190">
        <v>5.2561301286720079</v>
      </c>
      <c r="H118" s="195">
        <v>77.8951201747997</v>
      </c>
      <c r="I118" s="198">
        <v>1821</v>
      </c>
    </row>
    <row r="119" spans="2:24" ht="15.75" thickBot="1" x14ac:dyDescent="0.3">
      <c r="B119" s="33" t="s">
        <v>50</v>
      </c>
      <c r="C119" s="34">
        <f>SUM(C100:C118)</f>
        <v>199924</v>
      </c>
      <c r="D119" s="506">
        <f t="shared" ref="D119:I119" si="3">SUM(D100:D118)</f>
        <v>148752</v>
      </c>
      <c r="E119" s="34">
        <f t="shared" si="3"/>
        <v>1399.776069159265</v>
      </c>
      <c r="F119" s="34">
        <f t="shared" si="3"/>
        <v>36152</v>
      </c>
      <c r="G119" s="34">
        <f t="shared" si="3"/>
        <v>341.90190963399471</v>
      </c>
      <c r="H119" s="34">
        <f t="shared" si="3"/>
        <v>1782.7168315137653</v>
      </c>
      <c r="I119" s="34">
        <f t="shared" si="3"/>
        <v>10292</v>
      </c>
    </row>
    <row r="120" spans="2:24" x14ac:dyDescent="0.25">
      <c r="B120" s="41" t="s">
        <v>181</v>
      </c>
    </row>
    <row r="124" spans="2:24" ht="18" x14ac:dyDescent="0.25">
      <c r="B124" s="39" t="s">
        <v>219</v>
      </c>
    </row>
    <row r="127" spans="2:24" ht="24.75" customHeight="1" thickBot="1" x14ac:dyDescent="0.3">
      <c r="B127" s="639" t="s">
        <v>300</v>
      </c>
      <c r="C127" s="639"/>
      <c r="D127" s="639"/>
      <c r="E127" s="639"/>
      <c r="F127" s="639"/>
      <c r="G127" s="639"/>
      <c r="H127" s="639"/>
      <c r="I127" s="639"/>
      <c r="J127" s="639"/>
      <c r="K127" s="639"/>
      <c r="L127" s="639"/>
      <c r="M127" s="639"/>
      <c r="N127" s="639"/>
      <c r="O127" s="639"/>
      <c r="P127" s="639"/>
      <c r="Q127" s="639"/>
      <c r="R127" s="639"/>
      <c r="S127" s="639"/>
      <c r="T127" s="639"/>
      <c r="U127" s="639"/>
      <c r="V127" s="639"/>
      <c r="W127" s="639"/>
      <c r="X127" s="639"/>
    </row>
    <row r="128" spans="2:24" x14ac:dyDescent="0.25">
      <c r="B128" s="596" t="s">
        <v>120</v>
      </c>
      <c r="C128" s="598" t="s">
        <v>221</v>
      </c>
      <c r="D128" s="739" t="s">
        <v>222</v>
      </c>
      <c r="E128" s="598" t="s">
        <v>223</v>
      </c>
      <c r="F128" s="598"/>
      <c r="G128" s="598"/>
      <c r="H128" s="598"/>
      <c r="I128" s="598"/>
      <c r="J128" s="598"/>
      <c r="K128" s="598"/>
      <c r="L128" s="598"/>
      <c r="M128" s="598"/>
      <c r="N128" s="598"/>
      <c r="O128" s="598"/>
      <c r="P128" s="598"/>
      <c r="Q128" s="598"/>
      <c r="R128" s="598"/>
      <c r="S128" s="598"/>
      <c r="T128" s="598"/>
      <c r="U128" s="598"/>
      <c r="V128" s="598"/>
      <c r="W128" s="598"/>
      <c r="X128" s="645"/>
    </row>
    <row r="129" spans="2:24" x14ac:dyDescent="0.25">
      <c r="B129" s="640"/>
      <c r="C129" s="599"/>
      <c r="D129" s="740"/>
      <c r="E129" s="599" t="s">
        <v>224</v>
      </c>
      <c r="F129" s="599"/>
      <c r="G129" s="599" t="s">
        <v>225</v>
      </c>
      <c r="H129" s="599"/>
      <c r="I129" s="599" t="s">
        <v>226</v>
      </c>
      <c r="J129" s="599"/>
      <c r="K129" s="599" t="s">
        <v>227</v>
      </c>
      <c r="L129" s="599"/>
      <c r="M129" s="599" t="s">
        <v>228</v>
      </c>
      <c r="N129" s="599"/>
      <c r="O129" s="599" t="s">
        <v>229</v>
      </c>
      <c r="P129" s="599"/>
      <c r="Q129" s="599" t="s">
        <v>230</v>
      </c>
      <c r="R129" s="599"/>
      <c r="S129" s="599" t="s">
        <v>231</v>
      </c>
      <c r="T129" s="599"/>
      <c r="U129" s="599" t="s">
        <v>232</v>
      </c>
      <c r="V129" s="599"/>
      <c r="W129" s="599" t="s">
        <v>233</v>
      </c>
      <c r="X129" s="644"/>
    </row>
    <row r="130" spans="2:24" x14ac:dyDescent="0.25">
      <c r="B130" s="641"/>
      <c r="C130" s="599"/>
      <c r="D130" s="740"/>
      <c r="E130" s="56" t="s">
        <v>234</v>
      </c>
      <c r="F130" s="57" t="s">
        <v>235</v>
      </c>
      <c r="G130" s="56" t="s">
        <v>234</v>
      </c>
      <c r="H130" s="57" t="s">
        <v>235</v>
      </c>
      <c r="I130" s="56" t="s">
        <v>234</v>
      </c>
      <c r="J130" s="57" t="s">
        <v>235</v>
      </c>
      <c r="K130" s="56" t="s">
        <v>234</v>
      </c>
      <c r="L130" s="57" t="s">
        <v>235</v>
      </c>
      <c r="M130" s="56" t="s">
        <v>234</v>
      </c>
      <c r="N130" s="57" t="s">
        <v>235</v>
      </c>
      <c r="O130" s="56" t="s">
        <v>234</v>
      </c>
      <c r="P130" s="57" t="s">
        <v>235</v>
      </c>
      <c r="Q130" s="56" t="s">
        <v>234</v>
      </c>
      <c r="R130" s="57" t="s">
        <v>235</v>
      </c>
      <c r="S130" s="56" t="s">
        <v>234</v>
      </c>
      <c r="T130" s="57" t="s">
        <v>235</v>
      </c>
      <c r="U130" s="56" t="s">
        <v>234</v>
      </c>
      <c r="V130" s="57" t="s">
        <v>235</v>
      </c>
      <c r="W130" s="56" t="s">
        <v>234</v>
      </c>
      <c r="X130" s="58" t="s">
        <v>235</v>
      </c>
    </row>
    <row r="131" spans="2:24" ht="15.75" thickBot="1" x14ac:dyDescent="0.3">
      <c r="B131" s="59" t="s">
        <v>1</v>
      </c>
      <c r="C131" s="60">
        <v>75806</v>
      </c>
      <c r="D131" s="61">
        <v>11.741401691588324</v>
      </c>
      <c r="E131" s="60">
        <v>903</v>
      </c>
      <c r="F131" s="62">
        <v>1.1911985858639158</v>
      </c>
      <c r="G131" s="60">
        <v>16408</v>
      </c>
      <c r="H131" s="62">
        <v>21.644724691976887</v>
      </c>
      <c r="I131" s="63">
        <v>21815</v>
      </c>
      <c r="J131" s="62">
        <v>28.777405482415642</v>
      </c>
      <c r="K131" s="60">
        <v>17358</v>
      </c>
      <c r="L131" s="62">
        <v>22.897923647204706</v>
      </c>
      <c r="M131" s="60">
        <v>12023</v>
      </c>
      <c r="N131" s="62">
        <v>15.860222146004274</v>
      </c>
      <c r="O131" s="63">
        <v>5766</v>
      </c>
      <c r="P131" s="62">
        <v>7.6062580798353689</v>
      </c>
      <c r="Q131" s="60">
        <v>1408</v>
      </c>
      <c r="R131" s="62">
        <v>1.8573727673271245</v>
      </c>
      <c r="S131" s="60">
        <v>107</v>
      </c>
      <c r="T131" s="62">
        <v>0.14114977706250165</v>
      </c>
      <c r="U131" s="63">
        <v>18</v>
      </c>
      <c r="V131" s="62">
        <v>2.3744822309579718E-2</v>
      </c>
      <c r="W131" s="60">
        <v>0</v>
      </c>
      <c r="X131" s="64">
        <v>0</v>
      </c>
    </row>
    <row r="132" spans="2:24" x14ac:dyDescent="0.25">
      <c r="B132" s="120" t="s">
        <v>51</v>
      </c>
      <c r="C132" s="68">
        <v>24</v>
      </c>
      <c r="D132" s="69">
        <v>11.278195488721805</v>
      </c>
      <c r="E132" s="75">
        <v>0</v>
      </c>
      <c r="F132" s="69">
        <v>0</v>
      </c>
      <c r="G132" s="68">
        <v>6</v>
      </c>
      <c r="H132" s="69">
        <v>25</v>
      </c>
      <c r="I132" s="68">
        <v>6</v>
      </c>
      <c r="J132" s="69">
        <v>25</v>
      </c>
      <c r="K132" s="68">
        <v>3</v>
      </c>
      <c r="L132" s="69">
        <v>12.5</v>
      </c>
      <c r="M132" s="68">
        <v>6</v>
      </c>
      <c r="N132" s="69">
        <v>25</v>
      </c>
      <c r="O132" s="68">
        <v>2</v>
      </c>
      <c r="P132" s="69">
        <v>8.3333333333333321</v>
      </c>
      <c r="Q132" s="68">
        <v>1</v>
      </c>
      <c r="R132" s="69">
        <v>4.1666666666666661</v>
      </c>
      <c r="S132" s="68">
        <v>0</v>
      </c>
      <c r="T132" s="69">
        <v>0</v>
      </c>
      <c r="U132" s="68">
        <v>0</v>
      </c>
      <c r="V132" s="69">
        <v>0</v>
      </c>
      <c r="W132" s="70">
        <v>0</v>
      </c>
      <c r="X132" s="71">
        <v>0</v>
      </c>
    </row>
    <row r="133" spans="2:24" x14ac:dyDescent="0.25">
      <c r="B133" s="121" t="s">
        <v>52</v>
      </c>
      <c r="C133" s="75">
        <v>88</v>
      </c>
      <c r="D133" s="76">
        <v>11.627906976744185</v>
      </c>
      <c r="E133" s="75">
        <v>2</v>
      </c>
      <c r="F133" s="76">
        <v>2.2727272727272729</v>
      </c>
      <c r="G133" s="75">
        <v>25</v>
      </c>
      <c r="H133" s="76">
        <v>28.40909090909091</v>
      </c>
      <c r="I133" s="75">
        <v>28</v>
      </c>
      <c r="J133" s="76">
        <v>31.818181818181817</v>
      </c>
      <c r="K133" s="75">
        <v>15</v>
      </c>
      <c r="L133" s="76">
        <v>17.045454545454543</v>
      </c>
      <c r="M133" s="75">
        <v>11</v>
      </c>
      <c r="N133" s="76">
        <v>12.5</v>
      </c>
      <c r="O133" s="75">
        <v>6</v>
      </c>
      <c r="P133" s="76">
        <v>6.8181818181818175</v>
      </c>
      <c r="Q133" s="75">
        <v>1</v>
      </c>
      <c r="R133" s="76">
        <v>1.1363636363636365</v>
      </c>
      <c r="S133" s="68">
        <v>0</v>
      </c>
      <c r="T133" s="76">
        <v>0</v>
      </c>
      <c r="U133" s="68">
        <v>0</v>
      </c>
      <c r="V133" s="76">
        <v>0</v>
      </c>
      <c r="W133" s="70">
        <v>0</v>
      </c>
      <c r="X133" s="77">
        <v>0</v>
      </c>
    </row>
    <row r="134" spans="2:24" x14ac:dyDescent="0.25">
      <c r="B134" s="121" t="s">
        <v>53</v>
      </c>
      <c r="C134" s="75">
        <v>39</v>
      </c>
      <c r="D134" s="76">
        <v>9.2636579572446553</v>
      </c>
      <c r="E134" s="75">
        <v>0</v>
      </c>
      <c r="F134" s="76">
        <v>0</v>
      </c>
      <c r="G134" s="75">
        <v>10</v>
      </c>
      <c r="H134" s="76">
        <v>25.641025641025639</v>
      </c>
      <c r="I134" s="75">
        <v>16</v>
      </c>
      <c r="J134" s="76">
        <v>41.025641025641022</v>
      </c>
      <c r="K134" s="75">
        <v>10</v>
      </c>
      <c r="L134" s="76">
        <v>25.641025641025639</v>
      </c>
      <c r="M134" s="75">
        <v>1</v>
      </c>
      <c r="N134" s="76">
        <v>2.5641025641025639</v>
      </c>
      <c r="O134" s="75">
        <v>1</v>
      </c>
      <c r="P134" s="76">
        <v>2.5641025641025639</v>
      </c>
      <c r="Q134" s="75">
        <v>1</v>
      </c>
      <c r="R134" s="76">
        <v>2.5641025641025639</v>
      </c>
      <c r="S134" s="68">
        <v>0</v>
      </c>
      <c r="T134" s="76">
        <v>0</v>
      </c>
      <c r="U134" s="68">
        <v>0</v>
      </c>
      <c r="V134" s="76">
        <v>0</v>
      </c>
      <c r="W134" s="75">
        <v>0</v>
      </c>
      <c r="X134" s="77">
        <v>0</v>
      </c>
    </row>
    <row r="135" spans="2:24" x14ac:dyDescent="0.25">
      <c r="B135" s="121" t="s">
        <v>54</v>
      </c>
      <c r="C135" s="75">
        <v>88</v>
      </c>
      <c r="D135" s="76">
        <v>13.331313437357975</v>
      </c>
      <c r="E135" s="75">
        <v>1</v>
      </c>
      <c r="F135" s="76">
        <v>1.1363636363636365</v>
      </c>
      <c r="G135" s="75">
        <v>33</v>
      </c>
      <c r="H135" s="76">
        <v>37.5</v>
      </c>
      <c r="I135" s="75">
        <v>26</v>
      </c>
      <c r="J135" s="76">
        <v>29.545454545454547</v>
      </c>
      <c r="K135" s="75">
        <v>12</v>
      </c>
      <c r="L135" s="76">
        <v>13.636363636363635</v>
      </c>
      <c r="M135" s="75">
        <v>10</v>
      </c>
      <c r="N135" s="76">
        <v>11.363636363636363</v>
      </c>
      <c r="O135" s="75">
        <v>4</v>
      </c>
      <c r="P135" s="76">
        <v>4.5454545454545459</v>
      </c>
      <c r="Q135" s="75">
        <v>1</v>
      </c>
      <c r="R135" s="76">
        <v>1.1363636363636365</v>
      </c>
      <c r="S135" s="68">
        <v>1</v>
      </c>
      <c r="T135" s="76">
        <v>1.1363636363636365</v>
      </c>
      <c r="U135" s="68">
        <v>0</v>
      </c>
      <c r="V135" s="76">
        <v>0</v>
      </c>
      <c r="W135" s="70">
        <v>0</v>
      </c>
      <c r="X135" s="77">
        <v>0</v>
      </c>
    </row>
    <row r="136" spans="2:24" x14ac:dyDescent="0.25">
      <c r="B136" s="121" t="s">
        <v>55</v>
      </c>
      <c r="C136" s="75">
        <v>111</v>
      </c>
      <c r="D136" s="76">
        <v>13.528336380255942</v>
      </c>
      <c r="E136" s="75">
        <v>1</v>
      </c>
      <c r="F136" s="76">
        <v>0.90090090090090091</v>
      </c>
      <c r="G136" s="75">
        <v>27</v>
      </c>
      <c r="H136" s="76">
        <v>24.324324324324326</v>
      </c>
      <c r="I136" s="75">
        <v>38</v>
      </c>
      <c r="J136" s="76">
        <v>34.234234234234236</v>
      </c>
      <c r="K136" s="75">
        <v>23</v>
      </c>
      <c r="L136" s="76">
        <v>20.72072072072072</v>
      </c>
      <c r="M136" s="75">
        <v>12</v>
      </c>
      <c r="N136" s="76">
        <v>10.810810810810811</v>
      </c>
      <c r="O136" s="75">
        <v>6</v>
      </c>
      <c r="P136" s="76">
        <v>5.4054054054054053</v>
      </c>
      <c r="Q136" s="75">
        <v>3</v>
      </c>
      <c r="R136" s="76">
        <v>2.7027027027027026</v>
      </c>
      <c r="S136" s="75">
        <v>1</v>
      </c>
      <c r="T136" s="76">
        <v>0.90090090090090091</v>
      </c>
      <c r="U136" s="68">
        <v>0</v>
      </c>
      <c r="V136" s="76">
        <v>0</v>
      </c>
      <c r="W136" s="70">
        <v>0</v>
      </c>
      <c r="X136" s="77">
        <v>0</v>
      </c>
    </row>
    <row r="137" spans="2:24" x14ac:dyDescent="0.25">
      <c r="B137" s="72" t="s">
        <v>56</v>
      </c>
      <c r="C137" s="73">
        <v>187</v>
      </c>
      <c r="D137" s="74">
        <v>11.155521088110721</v>
      </c>
      <c r="E137" s="75">
        <v>4</v>
      </c>
      <c r="F137" s="76">
        <v>2.1390374331550799</v>
      </c>
      <c r="G137" s="75">
        <v>61</v>
      </c>
      <c r="H137" s="76">
        <v>32.620320855614978</v>
      </c>
      <c r="I137" s="73">
        <v>51</v>
      </c>
      <c r="J137" s="74">
        <v>27.27272727272727</v>
      </c>
      <c r="K137" s="75">
        <v>35</v>
      </c>
      <c r="L137" s="76">
        <v>18.71657754010695</v>
      </c>
      <c r="M137" s="75">
        <v>20</v>
      </c>
      <c r="N137" s="76">
        <v>10.695187165775401</v>
      </c>
      <c r="O137" s="73">
        <v>9</v>
      </c>
      <c r="P137" s="74">
        <v>4.8128342245989302</v>
      </c>
      <c r="Q137" s="75">
        <v>7</v>
      </c>
      <c r="R137" s="76">
        <v>3.7433155080213902</v>
      </c>
      <c r="S137" s="68">
        <v>0</v>
      </c>
      <c r="T137" s="76">
        <v>0</v>
      </c>
      <c r="U137" s="68">
        <v>0</v>
      </c>
      <c r="V137" s="74">
        <v>0</v>
      </c>
      <c r="W137" s="75">
        <v>0</v>
      </c>
      <c r="X137" s="77">
        <v>0</v>
      </c>
    </row>
    <row r="138" spans="2:24" x14ac:dyDescent="0.25">
      <c r="B138" s="121" t="s">
        <v>57</v>
      </c>
      <c r="C138" s="75">
        <v>260</v>
      </c>
      <c r="D138" s="76">
        <v>11.121567285482078</v>
      </c>
      <c r="E138" s="75">
        <v>4</v>
      </c>
      <c r="F138" s="76">
        <v>1.5384615384615385</v>
      </c>
      <c r="G138" s="75">
        <v>77</v>
      </c>
      <c r="H138" s="76">
        <v>29.615384615384617</v>
      </c>
      <c r="I138" s="75">
        <v>79</v>
      </c>
      <c r="J138" s="76">
        <v>30.384615384615383</v>
      </c>
      <c r="K138" s="75">
        <v>50</v>
      </c>
      <c r="L138" s="76">
        <v>19.230769230769234</v>
      </c>
      <c r="M138" s="75">
        <v>28</v>
      </c>
      <c r="N138" s="76">
        <v>10.76923076923077</v>
      </c>
      <c r="O138" s="75">
        <v>18</v>
      </c>
      <c r="P138" s="76">
        <v>6.9230769230769234</v>
      </c>
      <c r="Q138" s="75">
        <v>3</v>
      </c>
      <c r="R138" s="76">
        <v>1.153846153846154</v>
      </c>
      <c r="S138" s="68">
        <v>1</v>
      </c>
      <c r="T138" s="76">
        <v>0.38461538461538464</v>
      </c>
      <c r="U138" s="68">
        <v>0</v>
      </c>
      <c r="V138" s="76">
        <v>0</v>
      </c>
      <c r="W138" s="70">
        <v>0</v>
      </c>
      <c r="X138" s="77">
        <v>0</v>
      </c>
    </row>
    <row r="139" spans="2:24" x14ac:dyDescent="0.25">
      <c r="B139" s="121" t="s">
        <v>58</v>
      </c>
      <c r="C139" s="75">
        <v>74</v>
      </c>
      <c r="D139" s="76">
        <v>5.9129045145825012</v>
      </c>
      <c r="E139" s="75">
        <v>1</v>
      </c>
      <c r="F139" s="76">
        <v>1.3513513513513513</v>
      </c>
      <c r="G139" s="75">
        <v>23</v>
      </c>
      <c r="H139" s="76">
        <v>31.081081081081081</v>
      </c>
      <c r="I139" s="75">
        <v>21</v>
      </c>
      <c r="J139" s="76">
        <v>28.378378378378379</v>
      </c>
      <c r="K139" s="75">
        <v>13</v>
      </c>
      <c r="L139" s="76">
        <v>17.567567567567568</v>
      </c>
      <c r="M139" s="75">
        <v>6</v>
      </c>
      <c r="N139" s="76">
        <v>8.1081081081081088</v>
      </c>
      <c r="O139" s="75">
        <v>8</v>
      </c>
      <c r="P139" s="76">
        <v>10.810810810810811</v>
      </c>
      <c r="Q139" s="75">
        <v>2</v>
      </c>
      <c r="R139" s="76">
        <v>2.7027027027027026</v>
      </c>
      <c r="S139" s="68">
        <v>0</v>
      </c>
      <c r="T139" s="76">
        <v>0</v>
      </c>
      <c r="U139" s="68">
        <v>0</v>
      </c>
      <c r="V139" s="76">
        <v>0</v>
      </c>
      <c r="W139" s="70">
        <v>0</v>
      </c>
      <c r="X139" s="77">
        <v>0</v>
      </c>
    </row>
    <row r="140" spans="2:24" x14ac:dyDescent="0.25">
      <c r="B140" s="121" t="s">
        <v>59</v>
      </c>
      <c r="C140" s="75">
        <v>226</v>
      </c>
      <c r="D140" s="76">
        <v>13.602166716822149</v>
      </c>
      <c r="E140" s="75">
        <v>3</v>
      </c>
      <c r="F140" s="76">
        <v>1.3274336283185841</v>
      </c>
      <c r="G140" s="75">
        <v>70</v>
      </c>
      <c r="H140" s="76">
        <v>30.973451327433626</v>
      </c>
      <c r="I140" s="75">
        <v>59</v>
      </c>
      <c r="J140" s="76">
        <v>26.10619469026549</v>
      </c>
      <c r="K140" s="75">
        <v>53</v>
      </c>
      <c r="L140" s="76">
        <v>23.451327433628318</v>
      </c>
      <c r="M140" s="75">
        <v>25</v>
      </c>
      <c r="N140" s="76">
        <v>11.061946902654867</v>
      </c>
      <c r="O140" s="75">
        <v>13</v>
      </c>
      <c r="P140" s="76">
        <v>5.7522123893805306</v>
      </c>
      <c r="Q140" s="75">
        <v>2</v>
      </c>
      <c r="R140" s="76">
        <v>0.88495575221238942</v>
      </c>
      <c r="S140" s="68">
        <v>1</v>
      </c>
      <c r="T140" s="76">
        <v>0.44247787610619471</v>
      </c>
      <c r="U140" s="68">
        <v>0</v>
      </c>
      <c r="V140" s="76">
        <v>0</v>
      </c>
      <c r="W140" s="75">
        <v>0</v>
      </c>
      <c r="X140" s="77">
        <v>0</v>
      </c>
    </row>
    <row r="141" spans="2:24" x14ac:dyDescent="0.25">
      <c r="B141" s="121" t="s">
        <v>60</v>
      </c>
      <c r="C141" s="75">
        <v>90</v>
      </c>
      <c r="D141" s="76">
        <v>22.338049143708115</v>
      </c>
      <c r="E141" s="75">
        <v>0</v>
      </c>
      <c r="F141" s="76">
        <v>0</v>
      </c>
      <c r="G141" s="75">
        <v>37</v>
      </c>
      <c r="H141" s="76">
        <v>41.111111111111107</v>
      </c>
      <c r="I141" s="75">
        <v>20</v>
      </c>
      <c r="J141" s="76">
        <v>22.222222222222221</v>
      </c>
      <c r="K141" s="75">
        <v>16</v>
      </c>
      <c r="L141" s="76">
        <v>17.777777777777779</v>
      </c>
      <c r="M141" s="75">
        <v>11</v>
      </c>
      <c r="N141" s="76">
        <v>12.222222222222221</v>
      </c>
      <c r="O141" s="75">
        <v>4</v>
      </c>
      <c r="P141" s="76">
        <v>4.4444444444444446</v>
      </c>
      <c r="Q141" s="75">
        <v>2</v>
      </c>
      <c r="R141" s="76">
        <v>2.2222222222222223</v>
      </c>
      <c r="S141" s="75">
        <v>0</v>
      </c>
      <c r="T141" s="76">
        <v>0</v>
      </c>
      <c r="U141" s="68">
        <v>0</v>
      </c>
      <c r="V141" s="76">
        <v>0</v>
      </c>
      <c r="W141" s="75">
        <v>0</v>
      </c>
      <c r="X141" s="77">
        <v>0</v>
      </c>
    </row>
    <row r="142" spans="2:24" x14ac:dyDescent="0.25">
      <c r="B142" s="121" t="s">
        <v>61</v>
      </c>
      <c r="C142" s="75">
        <v>51</v>
      </c>
      <c r="D142" s="76">
        <v>8.6352861496782936</v>
      </c>
      <c r="E142" s="75">
        <v>0</v>
      </c>
      <c r="F142" s="76">
        <v>0</v>
      </c>
      <c r="G142" s="75">
        <v>14</v>
      </c>
      <c r="H142" s="76">
        <v>27.450980392156865</v>
      </c>
      <c r="I142" s="75">
        <v>11</v>
      </c>
      <c r="J142" s="76">
        <v>21.568627450980394</v>
      </c>
      <c r="K142" s="75">
        <v>12</v>
      </c>
      <c r="L142" s="76">
        <v>23.52941176470588</v>
      </c>
      <c r="M142" s="75">
        <v>9</v>
      </c>
      <c r="N142" s="76">
        <v>17.647058823529413</v>
      </c>
      <c r="O142" s="75">
        <v>5</v>
      </c>
      <c r="P142" s="76">
        <v>9.8039215686274517</v>
      </c>
      <c r="Q142" s="75">
        <v>0</v>
      </c>
      <c r="R142" s="76">
        <v>0</v>
      </c>
      <c r="S142" s="75">
        <v>0</v>
      </c>
      <c r="T142" s="76">
        <v>0</v>
      </c>
      <c r="U142" s="68">
        <v>0</v>
      </c>
      <c r="V142" s="76">
        <v>0</v>
      </c>
      <c r="W142" s="75">
        <v>0</v>
      </c>
      <c r="X142" s="77">
        <v>0</v>
      </c>
    </row>
    <row r="143" spans="2:24" x14ac:dyDescent="0.25">
      <c r="B143" s="121" t="s">
        <v>62</v>
      </c>
      <c r="C143" s="75">
        <v>88</v>
      </c>
      <c r="D143" s="76">
        <v>9.2291557420031456</v>
      </c>
      <c r="E143" s="75">
        <v>1</v>
      </c>
      <c r="F143" s="76">
        <v>1.1363636363636365</v>
      </c>
      <c r="G143" s="75">
        <v>21</v>
      </c>
      <c r="H143" s="76">
        <v>23.863636363636363</v>
      </c>
      <c r="I143" s="75">
        <v>28</v>
      </c>
      <c r="J143" s="76">
        <v>31.818181818181817</v>
      </c>
      <c r="K143" s="75">
        <v>15</v>
      </c>
      <c r="L143" s="76">
        <v>17.045454545454543</v>
      </c>
      <c r="M143" s="75">
        <v>11</v>
      </c>
      <c r="N143" s="76">
        <v>12.5</v>
      </c>
      <c r="O143" s="75">
        <v>10</v>
      </c>
      <c r="P143" s="76">
        <v>11.363636363636363</v>
      </c>
      <c r="Q143" s="75">
        <v>2</v>
      </c>
      <c r="R143" s="76">
        <v>2.2727272727272729</v>
      </c>
      <c r="S143" s="68">
        <v>0</v>
      </c>
      <c r="T143" s="76">
        <v>0</v>
      </c>
      <c r="U143" s="68">
        <v>0</v>
      </c>
      <c r="V143" s="76">
        <v>0</v>
      </c>
      <c r="W143" s="70">
        <v>0</v>
      </c>
      <c r="X143" s="77">
        <v>0</v>
      </c>
    </row>
    <row r="144" spans="2:24" x14ac:dyDescent="0.25">
      <c r="B144" s="121" t="s">
        <v>63</v>
      </c>
      <c r="C144" s="75">
        <v>25</v>
      </c>
      <c r="D144" s="76">
        <v>7.7232004942848311</v>
      </c>
      <c r="E144" s="75">
        <v>0</v>
      </c>
      <c r="F144" s="76">
        <v>0</v>
      </c>
      <c r="G144" s="75">
        <v>9</v>
      </c>
      <c r="H144" s="76">
        <v>36</v>
      </c>
      <c r="I144" s="75">
        <v>8</v>
      </c>
      <c r="J144" s="76">
        <v>32</v>
      </c>
      <c r="K144" s="75">
        <v>3</v>
      </c>
      <c r="L144" s="76">
        <v>12</v>
      </c>
      <c r="M144" s="75">
        <v>2</v>
      </c>
      <c r="N144" s="76">
        <v>8</v>
      </c>
      <c r="O144" s="75">
        <v>3</v>
      </c>
      <c r="P144" s="76">
        <v>12</v>
      </c>
      <c r="Q144" s="75">
        <v>0</v>
      </c>
      <c r="R144" s="76">
        <v>0</v>
      </c>
      <c r="S144" s="68">
        <v>0</v>
      </c>
      <c r="T144" s="76">
        <v>0</v>
      </c>
      <c r="U144" s="68">
        <v>0</v>
      </c>
      <c r="V144" s="76">
        <v>0</v>
      </c>
      <c r="W144" s="70">
        <v>0</v>
      </c>
      <c r="X144" s="77">
        <v>0</v>
      </c>
    </row>
    <row r="145" spans="2:24" x14ac:dyDescent="0.25">
      <c r="B145" s="121" t="s">
        <v>64</v>
      </c>
      <c r="C145" s="75">
        <v>93</v>
      </c>
      <c r="D145" s="76">
        <v>8.5125858123569795</v>
      </c>
      <c r="E145" s="75">
        <v>2</v>
      </c>
      <c r="F145" s="76">
        <v>2.1505376344086025</v>
      </c>
      <c r="G145" s="75">
        <v>31</v>
      </c>
      <c r="H145" s="76">
        <v>33.333333333333329</v>
      </c>
      <c r="I145" s="75">
        <v>26</v>
      </c>
      <c r="J145" s="76">
        <v>27.956989247311824</v>
      </c>
      <c r="K145" s="75">
        <v>14</v>
      </c>
      <c r="L145" s="76">
        <v>15.053763440860216</v>
      </c>
      <c r="M145" s="75">
        <v>4</v>
      </c>
      <c r="N145" s="76">
        <v>4.3010752688172049</v>
      </c>
      <c r="O145" s="75">
        <v>12</v>
      </c>
      <c r="P145" s="76">
        <v>12.903225806451612</v>
      </c>
      <c r="Q145" s="75">
        <v>4</v>
      </c>
      <c r="R145" s="76">
        <v>4.3010752688172049</v>
      </c>
      <c r="S145" s="68">
        <v>0</v>
      </c>
      <c r="T145" s="76">
        <v>0</v>
      </c>
      <c r="U145" s="68">
        <v>0</v>
      </c>
      <c r="V145" s="76">
        <v>0</v>
      </c>
      <c r="W145" s="70">
        <v>0</v>
      </c>
      <c r="X145" s="77">
        <v>0</v>
      </c>
    </row>
    <row r="146" spans="2:24" x14ac:dyDescent="0.25">
      <c r="B146" s="121" t="s">
        <v>65</v>
      </c>
      <c r="C146" s="75">
        <v>94</v>
      </c>
      <c r="D146" s="76">
        <v>11.4760102551581</v>
      </c>
      <c r="E146" s="75">
        <v>1</v>
      </c>
      <c r="F146" s="76">
        <v>1.0638297872340425</v>
      </c>
      <c r="G146" s="75">
        <v>31</v>
      </c>
      <c r="H146" s="76">
        <v>32.978723404255319</v>
      </c>
      <c r="I146" s="75">
        <v>33</v>
      </c>
      <c r="J146" s="76">
        <v>35.106382978723403</v>
      </c>
      <c r="K146" s="75">
        <v>11</v>
      </c>
      <c r="L146" s="76">
        <v>11.702127659574469</v>
      </c>
      <c r="M146" s="75">
        <v>10</v>
      </c>
      <c r="N146" s="76">
        <v>10.638297872340425</v>
      </c>
      <c r="O146" s="75">
        <v>5</v>
      </c>
      <c r="P146" s="76">
        <v>5.3191489361702127</v>
      </c>
      <c r="Q146" s="75">
        <v>3</v>
      </c>
      <c r="R146" s="76">
        <v>3.1914893617021276</v>
      </c>
      <c r="S146" s="75">
        <v>0</v>
      </c>
      <c r="T146" s="76">
        <v>0</v>
      </c>
      <c r="U146" s="68">
        <v>0</v>
      </c>
      <c r="V146" s="76">
        <v>0</v>
      </c>
      <c r="W146" s="75">
        <v>0</v>
      </c>
      <c r="X146" s="77">
        <v>0</v>
      </c>
    </row>
    <row r="147" spans="2:24" x14ac:dyDescent="0.25">
      <c r="B147" s="121" t="s">
        <v>66</v>
      </c>
      <c r="C147" s="75">
        <v>124</v>
      </c>
      <c r="D147" s="76">
        <v>9.8140087059754642</v>
      </c>
      <c r="E147" s="75">
        <v>0</v>
      </c>
      <c r="F147" s="76">
        <v>0</v>
      </c>
      <c r="G147" s="75">
        <v>29</v>
      </c>
      <c r="H147" s="76">
        <v>23.387096774193548</v>
      </c>
      <c r="I147" s="75">
        <v>31</v>
      </c>
      <c r="J147" s="76">
        <v>25</v>
      </c>
      <c r="K147" s="75">
        <v>28</v>
      </c>
      <c r="L147" s="76">
        <v>22.58064516129032</v>
      </c>
      <c r="M147" s="75">
        <v>22</v>
      </c>
      <c r="N147" s="76">
        <v>17.741935483870968</v>
      </c>
      <c r="O147" s="75">
        <v>10</v>
      </c>
      <c r="P147" s="76">
        <v>8.064516129032258</v>
      </c>
      <c r="Q147" s="75">
        <v>4</v>
      </c>
      <c r="R147" s="76">
        <v>3.225806451612903</v>
      </c>
      <c r="S147" s="68">
        <v>0</v>
      </c>
      <c r="T147" s="76">
        <v>0</v>
      </c>
      <c r="U147" s="68">
        <v>0</v>
      </c>
      <c r="V147" s="76">
        <v>0</v>
      </c>
      <c r="W147" s="75">
        <v>0</v>
      </c>
      <c r="X147" s="77">
        <v>0</v>
      </c>
    </row>
    <row r="148" spans="2:24" x14ac:dyDescent="0.25">
      <c r="B148" s="121" t="s">
        <v>67</v>
      </c>
      <c r="C148" s="75">
        <v>406</v>
      </c>
      <c r="D148" s="76">
        <v>16.538351867693184</v>
      </c>
      <c r="E148" s="75">
        <v>4</v>
      </c>
      <c r="F148" s="76">
        <v>0.98522167487684731</v>
      </c>
      <c r="G148" s="75">
        <v>114</v>
      </c>
      <c r="H148" s="76">
        <v>28.078817733990146</v>
      </c>
      <c r="I148" s="75">
        <v>122</v>
      </c>
      <c r="J148" s="76">
        <v>30.049261083743843</v>
      </c>
      <c r="K148" s="75">
        <v>78</v>
      </c>
      <c r="L148" s="76">
        <v>19.21182266009852</v>
      </c>
      <c r="M148" s="75">
        <v>65</v>
      </c>
      <c r="N148" s="76">
        <v>16.009852216748769</v>
      </c>
      <c r="O148" s="75">
        <v>13</v>
      </c>
      <c r="P148" s="76">
        <v>3.201970443349754</v>
      </c>
      <c r="Q148" s="75">
        <v>9</v>
      </c>
      <c r="R148" s="76">
        <v>2.2167487684729066</v>
      </c>
      <c r="S148" s="68">
        <v>1</v>
      </c>
      <c r="T148" s="76">
        <v>0.24630541871921183</v>
      </c>
      <c r="U148" s="68">
        <v>0</v>
      </c>
      <c r="V148" s="76">
        <v>0</v>
      </c>
      <c r="W148" s="70">
        <v>0</v>
      </c>
      <c r="X148" s="77">
        <v>0</v>
      </c>
    </row>
    <row r="149" spans="2:24" x14ac:dyDescent="0.25">
      <c r="B149" s="121" t="s">
        <v>68</v>
      </c>
      <c r="C149" s="75">
        <v>112</v>
      </c>
      <c r="D149" s="76">
        <v>7.6211213935764839</v>
      </c>
      <c r="E149" s="75">
        <v>3</v>
      </c>
      <c r="F149" s="76">
        <v>2.6785714285714284</v>
      </c>
      <c r="G149" s="75">
        <v>36</v>
      </c>
      <c r="H149" s="76">
        <v>32.142857142857146</v>
      </c>
      <c r="I149" s="75">
        <v>35</v>
      </c>
      <c r="J149" s="76">
        <v>31.25</v>
      </c>
      <c r="K149" s="75">
        <v>18</v>
      </c>
      <c r="L149" s="76">
        <v>16.071428571428573</v>
      </c>
      <c r="M149" s="75">
        <v>13</v>
      </c>
      <c r="N149" s="76">
        <v>11.607142857142858</v>
      </c>
      <c r="O149" s="75">
        <v>5</v>
      </c>
      <c r="P149" s="76">
        <v>4.4642857142857144</v>
      </c>
      <c r="Q149" s="75">
        <v>2</v>
      </c>
      <c r="R149" s="76">
        <v>1.7857142857142856</v>
      </c>
      <c r="S149" s="68">
        <v>0</v>
      </c>
      <c r="T149" s="76">
        <v>0</v>
      </c>
      <c r="U149" s="68">
        <v>0</v>
      </c>
      <c r="V149" s="76">
        <v>0</v>
      </c>
      <c r="W149" s="70">
        <v>0</v>
      </c>
      <c r="X149" s="77">
        <v>0</v>
      </c>
    </row>
    <row r="150" spans="2:24" ht="15.75" thickBot="1" x14ac:dyDescent="0.3">
      <c r="B150" s="122" t="s">
        <v>69</v>
      </c>
      <c r="C150" s="70">
        <v>76</v>
      </c>
      <c r="D150" s="81">
        <v>9.2255401796552565</v>
      </c>
      <c r="E150" s="75">
        <v>2</v>
      </c>
      <c r="F150" s="81">
        <v>2.6315789473684208</v>
      </c>
      <c r="G150" s="70">
        <v>26</v>
      </c>
      <c r="H150" s="81">
        <v>34.210526315789473</v>
      </c>
      <c r="I150" s="70">
        <v>18</v>
      </c>
      <c r="J150" s="81">
        <v>23.684210526315788</v>
      </c>
      <c r="K150" s="70">
        <v>12</v>
      </c>
      <c r="L150" s="81">
        <v>15.789473684210526</v>
      </c>
      <c r="M150" s="70">
        <v>10</v>
      </c>
      <c r="N150" s="81">
        <v>13.157894736842104</v>
      </c>
      <c r="O150" s="70">
        <v>8</v>
      </c>
      <c r="P150" s="81">
        <v>10.526315789473683</v>
      </c>
      <c r="Q150" s="70">
        <v>0</v>
      </c>
      <c r="R150" s="81">
        <v>0</v>
      </c>
      <c r="S150" s="68">
        <v>0</v>
      </c>
      <c r="T150" s="81">
        <v>0</v>
      </c>
      <c r="U150" s="68">
        <v>0</v>
      </c>
      <c r="V150" s="81">
        <v>0</v>
      </c>
      <c r="W150" s="70">
        <v>0</v>
      </c>
      <c r="X150" s="82">
        <v>0</v>
      </c>
    </row>
    <row r="151" spans="2:24" ht="15.75" thickBot="1" x14ac:dyDescent="0.3">
      <c r="B151" s="83" t="s">
        <v>50</v>
      </c>
      <c r="C151" s="84">
        <v>2256</v>
      </c>
      <c r="D151" s="85">
        <v>11.284288029451192</v>
      </c>
      <c r="E151" s="86">
        <v>29</v>
      </c>
      <c r="F151" s="87">
        <v>1.2854609929078014</v>
      </c>
      <c r="G151" s="86">
        <v>680</v>
      </c>
      <c r="H151" s="87">
        <v>30.141843971631204</v>
      </c>
      <c r="I151" s="88">
        <v>656</v>
      </c>
      <c r="J151" s="85">
        <v>29.078014184397162</v>
      </c>
      <c r="K151" s="86">
        <v>421</v>
      </c>
      <c r="L151" s="87">
        <v>18.661347517730498</v>
      </c>
      <c r="M151" s="86">
        <v>276</v>
      </c>
      <c r="N151" s="87">
        <v>12.23404255319149</v>
      </c>
      <c r="O151" s="88">
        <v>142</v>
      </c>
      <c r="P151" s="85">
        <v>6.2943262411347511</v>
      </c>
      <c r="Q151" s="86">
        <v>47</v>
      </c>
      <c r="R151" s="87">
        <v>2.083333333333333</v>
      </c>
      <c r="S151" s="86">
        <v>5</v>
      </c>
      <c r="T151" s="87">
        <v>0.22163120567375888</v>
      </c>
      <c r="U151" s="88">
        <v>0</v>
      </c>
      <c r="V151" s="85">
        <v>0</v>
      </c>
      <c r="W151" s="86">
        <v>0</v>
      </c>
      <c r="X151" s="89">
        <v>0</v>
      </c>
    </row>
    <row r="152" spans="2:24" x14ac:dyDescent="0.25">
      <c r="B152" s="90" t="s">
        <v>238</v>
      </c>
    </row>
    <row r="157" spans="2:24" ht="26.25" customHeight="1" thickBot="1" x14ac:dyDescent="0.3">
      <c r="B157" s="738" t="s">
        <v>301</v>
      </c>
      <c r="C157" s="738"/>
      <c r="D157" s="738"/>
      <c r="E157" s="738"/>
      <c r="F157" s="738"/>
      <c r="G157" s="738"/>
      <c r="H157" s="738"/>
      <c r="I157" s="738"/>
      <c r="J157" s="738"/>
      <c r="K157" s="738"/>
      <c r="L157" s="738"/>
      <c r="M157" s="738"/>
      <c r="N157" s="738"/>
      <c r="O157" s="738"/>
      <c r="P157" s="738"/>
      <c r="Q157" s="738"/>
      <c r="R157" s="738"/>
      <c r="S157" s="738"/>
      <c r="T157" s="738"/>
      <c r="U157" s="738"/>
      <c r="V157" s="738"/>
      <c r="W157" s="738"/>
      <c r="X157" s="738"/>
    </row>
    <row r="158" spans="2:24" x14ac:dyDescent="0.25">
      <c r="B158" s="654" t="s">
        <v>607</v>
      </c>
      <c r="C158" s="602" t="s">
        <v>240</v>
      </c>
      <c r="D158" s="602" t="s">
        <v>241</v>
      </c>
      <c r="E158" s="598" t="s">
        <v>221</v>
      </c>
      <c r="F158" s="606" t="s">
        <v>223</v>
      </c>
      <c r="G158" s="607"/>
      <c r="H158" s="607"/>
      <c r="I158" s="607"/>
      <c r="J158" s="607"/>
      <c r="K158" s="607"/>
      <c r="L158" s="607"/>
      <c r="M158" s="607"/>
      <c r="N158" s="607"/>
      <c r="O158" s="607"/>
      <c r="P158" s="607"/>
      <c r="Q158" s="607"/>
      <c r="R158" s="607"/>
      <c r="S158" s="607"/>
      <c r="T158" s="607"/>
      <c r="U158" s="607"/>
      <c r="V158" s="607"/>
      <c r="W158" s="607"/>
      <c r="X158" s="608"/>
    </row>
    <row r="159" spans="2:24" x14ac:dyDescent="0.25">
      <c r="B159" s="655"/>
      <c r="C159" s="603"/>
      <c r="D159" s="603"/>
      <c r="E159" s="599"/>
      <c r="F159" s="599" t="s">
        <v>224</v>
      </c>
      <c r="G159" s="599"/>
      <c r="H159" s="599" t="s">
        <v>225</v>
      </c>
      <c r="I159" s="599"/>
      <c r="J159" s="599" t="s">
        <v>226</v>
      </c>
      <c r="K159" s="599"/>
      <c r="L159" s="599" t="s">
        <v>227</v>
      </c>
      <c r="M159" s="599"/>
      <c r="N159" s="599" t="s">
        <v>228</v>
      </c>
      <c r="O159" s="599"/>
      <c r="P159" s="599" t="s">
        <v>229</v>
      </c>
      <c r="Q159" s="599"/>
      <c r="R159" s="599" t="s">
        <v>230</v>
      </c>
      <c r="S159" s="599"/>
      <c r="T159" s="599" t="s">
        <v>231</v>
      </c>
      <c r="U159" s="599"/>
      <c r="V159" s="599" t="s">
        <v>232</v>
      </c>
      <c r="W159" s="599"/>
      <c r="X159" s="91" t="s">
        <v>233</v>
      </c>
    </row>
    <row r="160" spans="2:24" ht="23.25" thickBot="1" x14ac:dyDescent="0.3">
      <c r="B160" s="655"/>
      <c r="C160" s="604"/>
      <c r="D160" s="604"/>
      <c r="E160" s="605"/>
      <c r="F160" s="92" t="s">
        <v>234</v>
      </c>
      <c r="G160" s="93" t="s">
        <v>242</v>
      </c>
      <c r="H160" s="92" t="s">
        <v>234</v>
      </c>
      <c r="I160" s="93" t="s">
        <v>242</v>
      </c>
      <c r="J160" s="92" t="s">
        <v>234</v>
      </c>
      <c r="K160" s="93" t="s">
        <v>242</v>
      </c>
      <c r="L160" s="92" t="s">
        <v>234</v>
      </c>
      <c r="M160" s="93" t="s">
        <v>242</v>
      </c>
      <c r="N160" s="92" t="s">
        <v>234</v>
      </c>
      <c r="O160" s="93" t="s">
        <v>242</v>
      </c>
      <c r="P160" s="92" t="s">
        <v>234</v>
      </c>
      <c r="Q160" s="93" t="s">
        <v>242</v>
      </c>
      <c r="R160" s="92" t="s">
        <v>234</v>
      </c>
      <c r="S160" s="93" t="s">
        <v>242</v>
      </c>
      <c r="T160" s="92" t="s">
        <v>234</v>
      </c>
      <c r="U160" s="93" t="s">
        <v>242</v>
      </c>
      <c r="V160" s="92" t="s">
        <v>234</v>
      </c>
      <c r="W160" s="93" t="s">
        <v>242</v>
      </c>
      <c r="X160" s="94" t="s">
        <v>234</v>
      </c>
    </row>
    <row r="161" spans="2:24" ht="15.75" thickBot="1" x14ac:dyDescent="0.3">
      <c r="B161" s="95" t="s">
        <v>1</v>
      </c>
      <c r="C161" s="85">
        <v>1.5612337481384277</v>
      </c>
      <c r="D161" s="85">
        <v>47.991341720462252</v>
      </c>
      <c r="E161" s="84">
        <v>82832</v>
      </c>
      <c r="F161" s="84">
        <v>994</v>
      </c>
      <c r="G161" s="85">
        <v>3.8755156307265226</v>
      </c>
      <c r="H161" s="84">
        <v>17602</v>
      </c>
      <c r="I161" s="85">
        <v>65.146748584329544</v>
      </c>
      <c r="J161" s="96">
        <v>23641</v>
      </c>
      <c r="K161" s="85">
        <v>83.367715771841674</v>
      </c>
      <c r="L161" s="84">
        <v>18907</v>
      </c>
      <c r="M161" s="85">
        <v>68.848865324671536</v>
      </c>
      <c r="N161" s="84">
        <v>13235</v>
      </c>
      <c r="O161" s="85">
        <v>52.934706529347068</v>
      </c>
      <c r="P161" s="96">
        <v>6524</v>
      </c>
      <c r="Q161" s="85">
        <v>28.687515390297957</v>
      </c>
      <c r="R161" s="84">
        <v>1761</v>
      </c>
      <c r="S161" s="85">
        <v>8.6075850371724503</v>
      </c>
      <c r="T161" s="84">
        <v>147</v>
      </c>
      <c r="U161" s="85">
        <v>0.68191623099796361</v>
      </c>
      <c r="V161" s="96">
        <v>20</v>
      </c>
      <c r="W161" s="85">
        <v>9.6181128300816085E-2</v>
      </c>
      <c r="X161" s="97">
        <v>1</v>
      </c>
    </row>
    <row r="162" spans="2:24" x14ac:dyDescent="0.25">
      <c r="B162" s="120" t="s">
        <v>51</v>
      </c>
      <c r="C162" s="69">
        <v>2.2347148532361945</v>
      </c>
      <c r="D162" s="69">
        <v>56.22489959839357</v>
      </c>
      <c r="E162" s="68">
        <v>28</v>
      </c>
      <c r="F162" s="68">
        <v>0</v>
      </c>
      <c r="G162" s="69">
        <v>0</v>
      </c>
      <c r="H162" s="68">
        <v>6</v>
      </c>
      <c r="I162" s="69">
        <v>73.170731707317074</v>
      </c>
      <c r="J162" s="68">
        <v>7</v>
      </c>
      <c r="K162" s="69">
        <v>85.365853658536594</v>
      </c>
      <c r="L162" s="68">
        <v>4</v>
      </c>
      <c r="M162" s="69">
        <v>51.948051948051955</v>
      </c>
      <c r="N162" s="68">
        <v>7</v>
      </c>
      <c r="O162" s="69">
        <v>109.375</v>
      </c>
      <c r="P162" s="68">
        <v>2</v>
      </c>
      <c r="Q162" s="69">
        <v>31.25</v>
      </c>
      <c r="R162" s="68">
        <v>2</v>
      </c>
      <c r="S162" s="69">
        <v>33.333333333333336</v>
      </c>
      <c r="T162" s="68">
        <v>0</v>
      </c>
      <c r="U162" s="69">
        <v>0</v>
      </c>
      <c r="V162" s="68">
        <v>0</v>
      </c>
      <c r="W162" s="69">
        <v>0</v>
      </c>
      <c r="X162" s="98">
        <v>0</v>
      </c>
    </row>
    <row r="163" spans="2:24" x14ac:dyDescent="0.25">
      <c r="B163" s="121" t="s">
        <v>52</v>
      </c>
      <c r="C163" s="76">
        <v>3.5262200247515194</v>
      </c>
      <c r="D163" s="76">
        <v>86.699507389162562</v>
      </c>
      <c r="E163" s="75">
        <v>88</v>
      </c>
      <c r="F163" s="75">
        <v>2</v>
      </c>
      <c r="G163" s="76">
        <v>6.0060060060060056</v>
      </c>
      <c r="H163" s="75">
        <v>25</v>
      </c>
      <c r="I163" s="76">
        <v>75.98784194528875</v>
      </c>
      <c r="J163" s="75">
        <v>28</v>
      </c>
      <c r="K163" s="76">
        <v>91.503267973856197</v>
      </c>
      <c r="L163" s="75">
        <v>15</v>
      </c>
      <c r="M163" s="76">
        <v>50.167224080267559</v>
      </c>
      <c r="N163" s="75">
        <v>11</v>
      </c>
      <c r="O163" s="76">
        <v>50.925925925925924</v>
      </c>
      <c r="P163" s="75">
        <v>6</v>
      </c>
      <c r="Q163" s="76">
        <v>27.649769585253459</v>
      </c>
      <c r="R163" s="75">
        <v>1</v>
      </c>
      <c r="S163" s="76">
        <v>5.4347826086956523</v>
      </c>
      <c r="T163" s="75">
        <v>0</v>
      </c>
      <c r="U163" s="76">
        <v>0</v>
      </c>
      <c r="V163" s="75">
        <v>0</v>
      </c>
      <c r="W163" s="76">
        <v>0</v>
      </c>
      <c r="X163" s="99">
        <v>0</v>
      </c>
    </row>
    <row r="164" spans="2:24" x14ac:dyDescent="0.25">
      <c r="B164" s="121" t="s">
        <v>53</v>
      </c>
      <c r="C164" s="76">
        <v>1.0853318797307021</v>
      </c>
      <c r="D164" s="76">
        <v>26.263952724885097</v>
      </c>
      <c r="E164" s="75">
        <v>40</v>
      </c>
      <c r="F164" s="75">
        <v>0</v>
      </c>
      <c r="G164" s="76">
        <v>0</v>
      </c>
      <c r="H164" s="75">
        <v>11</v>
      </c>
      <c r="I164" s="76">
        <v>61.452513966480446</v>
      </c>
      <c r="J164" s="75">
        <v>16</v>
      </c>
      <c r="K164" s="76">
        <v>82.901554404145074</v>
      </c>
      <c r="L164" s="75">
        <v>10</v>
      </c>
      <c r="M164" s="76">
        <v>58.823529411764703</v>
      </c>
      <c r="N164" s="75">
        <v>1</v>
      </c>
      <c r="O164" s="76">
        <v>8.5470085470085486</v>
      </c>
      <c r="P164" s="75">
        <v>1</v>
      </c>
      <c r="Q164" s="76">
        <v>8.4033613445378155</v>
      </c>
      <c r="R164" s="75">
        <v>1</v>
      </c>
      <c r="S164" s="76">
        <v>9.0090090090090094</v>
      </c>
      <c r="T164" s="75">
        <v>0</v>
      </c>
      <c r="U164" s="76">
        <v>0</v>
      </c>
      <c r="V164" s="75">
        <v>0</v>
      </c>
      <c r="W164" s="76">
        <v>0</v>
      </c>
      <c r="X164" s="99">
        <v>0</v>
      </c>
    </row>
    <row r="165" spans="2:24" x14ac:dyDescent="0.25">
      <c r="B165" s="121" t="s">
        <v>54</v>
      </c>
      <c r="C165" s="76">
        <v>1.4592483762590709</v>
      </c>
      <c r="D165" s="76">
        <v>47.471620227038187</v>
      </c>
      <c r="E165" s="75">
        <v>92</v>
      </c>
      <c r="F165" s="75">
        <v>1</v>
      </c>
      <c r="G165" s="76">
        <v>3.4364261168384878</v>
      </c>
      <c r="H165" s="75">
        <v>33</v>
      </c>
      <c r="I165" s="76">
        <v>114.98257839721255</v>
      </c>
      <c r="J165" s="75">
        <v>27</v>
      </c>
      <c r="K165" s="76">
        <v>101.12359550561797</v>
      </c>
      <c r="L165" s="75">
        <v>14</v>
      </c>
      <c r="M165" s="76">
        <v>53.846153846153847</v>
      </c>
      <c r="N165" s="75">
        <v>10</v>
      </c>
      <c r="O165" s="76">
        <v>53.191489361702125</v>
      </c>
      <c r="P165" s="75">
        <v>4</v>
      </c>
      <c r="Q165" s="76">
        <v>21.164021164021165</v>
      </c>
      <c r="R165" s="75">
        <v>2</v>
      </c>
      <c r="S165" s="76">
        <v>12.5</v>
      </c>
      <c r="T165" s="75">
        <v>1</v>
      </c>
      <c r="U165" s="76">
        <v>5.8139534883720927</v>
      </c>
      <c r="V165" s="75">
        <v>0</v>
      </c>
      <c r="W165" s="76">
        <v>0</v>
      </c>
      <c r="X165" s="99">
        <v>0</v>
      </c>
    </row>
    <row r="166" spans="2:24" x14ac:dyDescent="0.25">
      <c r="B166" s="121" t="s">
        <v>55</v>
      </c>
      <c r="C166" s="76">
        <v>1.0147968442840007</v>
      </c>
      <c r="D166" s="76">
        <v>30.860855441256088</v>
      </c>
      <c r="E166" s="75">
        <v>114</v>
      </c>
      <c r="F166" s="75">
        <v>1</v>
      </c>
      <c r="G166" s="76">
        <v>2.512562814070352</v>
      </c>
      <c r="H166" s="75">
        <v>28</v>
      </c>
      <c r="I166" s="76">
        <v>64.22018348623854</v>
      </c>
      <c r="J166" s="75">
        <v>39</v>
      </c>
      <c r="K166" s="76">
        <v>126.62337662337661</v>
      </c>
      <c r="L166" s="75">
        <v>23</v>
      </c>
      <c r="M166" s="76">
        <v>69.486404833836858</v>
      </c>
      <c r="N166" s="75">
        <v>12</v>
      </c>
      <c r="O166" s="76">
        <v>48.192771084337352</v>
      </c>
      <c r="P166" s="75">
        <v>6</v>
      </c>
      <c r="Q166" s="76">
        <v>28.436018957345969</v>
      </c>
      <c r="R166" s="75">
        <v>4</v>
      </c>
      <c r="S166" s="76">
        <v>20.618556701030929</v>
      </c>
      <c r="T166" s="75">
        <v>1</v>
      </c>
      <c r="U166" s="76">
        <v>4.7846889952153111</v>
      </c>
      <c r="V166" s="75">
        <v>0</v>
      </c>
      <c r="W166" s="76">
        <v>0</v>
      </c>
      <c r="X166" s="99">
        <v>0</v>
      </c>
    </row>
    <row r="167" spans="2:24" x14ac:dyDescent="0.25">
      <c r="B167" s="72" t="s">
        <v>56</v>
      </c>
      <c r="C167" s="76">
        <v>1.0902444038355545</v>
      </c>
      <c r="D167" s="76">
        <v>35.568729158947761</v>
      </c>
      <c r="E167" s="73">
        <v>192</v>
      </c>
      <c r="F167" s="75">
        <v>5</v>
      </c>
      <c r="G167" s="76">
        <v>6.1050061050061046</v>
      </c>
      <c r="H167" s="75">
        <v>61</v>
      </c>
      <c r="I167" s="76">
        <v>71.764705882352942</v>
      </c>
      <c r="J167" s="73">
        <v>51</v>
      </c>
      <c r="K167" s="74">
        <v>65.637065637065632</v>
      </c>
      <c r="L167" s="75">
        <v>37</v>
      </c>
      <c r="M167" s="76">
        <v>63.247863247863243</v>
      </c>
      <c r="N167" s="75">
        <v>21</v>
      </c>
      <c r="O167" s="76">
        <v>53.030303030303031</v>
      </c>
      <c r="P167" s="73">
        <v>10</v>
      </c>
      <c r="Q167" s="74">
        <v>26.525198938992045</v>
      </c>
      <c r="R167" s="75">
        <v>7</v>
      </c>
      <c r="S167" s="76">
        <v>20.64896755162242</v>
      </c>
      <c r="T167" s="75">
        <v>0</v>
      </c>
      <c r="U167" s="76">
        <v>0</v>
      </c>
      <c r="V167" s="73">
        <v>0</v>
      </c>
      <c r="W167" s="74">
        <v>0</v>
      </c>
      <c r="X167" s="99">
        <v>0</v>
      </c>
    </row>
    <row r="168" spans="2:24" x14ac:dyDescent="0.25">
      <c r="B168" s="121" t="s">
        <v>57</v>
      </c>
      <c r="C168" s="76">
        <v>2.5702887496045164</v>
      </c>
      <c r="D168" s="76">
        <v>88.273195876288668</v>
      </c>
      <c r="E168" s="75">
        <v>274</v>
      </c>
      <c r="F168" s="75">
        <v>4</v>
      </c>
      <c r="G168" s="76">
        <v>3.5587188612099641</v>
      </c>
      <c r="H168" s="75">
        <v>82</v>
      </c>
      <c r="I168" s="76">
        <v>70.628768303186916</v>
      </c>
      <c r="J168" s="75">
        <v>83</v>
      </c>
      <c r="K168" s="76">
        <v>93.468468468468473</v>
      </c>
      <c r="L168" s="75">
        <v>53</v>
      </c>
      <c r="M168" s="76">
        <v>56.623931623931625</v>
      </c>
      <c r="N168" s="75">
        <v>29</v>
      </c>
      <c r="O168" s="76">
        <v>42.962962962962962</v>
      </c>
      <c r="P168" s="75">
        <v>19</v>
      </c>
      <c r="Q168" s="76">
        <v>30.448717948717949</v>
      </c>
      <c r="R168" s="75">
        <v>3</v>
      </c>
      <c r="S168" s="76">
        <v>5.208333333333333</v>
      </c>
      <c r="T168" s="75">
        <v>1</v>
      </c>
      <c r="U168" s="76">
        <v>1.8587360594795539</v>
      </c>
      <c r="V168" s="75">
        <v>0</v>
      </c>
      <c r="W168" s="76">
        <v>0</v>
      </c>
      <c r="X168" s="99">
        <v>0</v>
      </c>
    </row>
    <row r="169" spans="2:24" x14ac:dyDescent="0.25">
      <c r="B169" s="121" t="s">
        <v>58</v>
      </c>
      <c r="C169" s="76">
        <v>0.85406985058319695</v>
      </c>
      <c r="D169" s="76">
        <v>19.627579265223957</v>
      </c>
      <c r="E169" s="75">
        <v>78</v>
      </c>
      <c r="F169" s="75">
        <v>2</v>
      </c>
      <c r="G169" s="76">
        <v>3.6900369003690034</v>
      </c>
      <c r="H169" s="75">
        <v>24</v>
      </c>
      <c r="I169" s="76">
        <v>42.553191489361701</v>
      </c>
      <c r="J169" s="75">
        <v>21</v>
      </c>
      <c r="K169" s="76">
        <v>35.11705685618729</v>
      </c>
      <c r="L169" s="75">
        <v>13</v>
      </c>
      <c r="M169" s="76">
        <v>24.208566108007446</v>
      </c>
      <c r="N169" s="75">
        <v>7</v>
      </c>
      <c r="O169" s="76">
        <v>17.456359102244388</v>
      </c>
      <c r="P169" s="75">
        <v>9</v>
      </c>
      <c r="Q169" s="76">
        <v>25.280898876404493</v>
      </c>
      <c r="R169" s="75">
        <v>2</v>
      </c>
      <c r="S169" s="76">
        <v>5.9701492537313436</v>
      </c>
      <c r="T169" s="75">
        <v>0</v>
      </c>
      <c r="U169" s="76">
        <v>0</v>
      </c>
      <c r="V169" s="75">
        <v>0</v>
      </c>
      <c r="W169" s="76">
        <v>0</v>
      </c>
      <c r="X169" s="99">
        <v>0</v>
      </c>
    </row>
    <row r="170" spans="2:24" x14ac:dyDescent="0.25">
      <c r="B170" s="121" t="s">
        <v>59</v>
      </c>
      <c r="C170" s="76">
        <v>7.3597662975856997</v>
      </c>
      <c r="D170" s="76">
        <v>245.46424759871931</v>
      </c>
      <c r="E170" s="75">
        <v>230</v>
      </c>
      <c r="F170" s="75">
        <v>3</v>
      </c>
      <c r="G170" s="76">
        <v>3.7037037037037037</v>
      </c>
      <c r="H170" s="75">
        <v>71</v>
      </c>
      <c r="I170" s="76">
        <v>88.639200998751562</v>
      </c>
      <c r="J170" s="75">
        <v>61</v>
      </c>
      <c r="K170" s="76">
        <v>78.507078507078518</v>
      </c>
      <c r="L170" s="75">
        <v>53</v>
      </c>
      <c r="M170" s="76">
        <v>79.579579579579573</v>
      </c>
      <c r="N170" s="75">
        <v>26</v>
      </c>
      <c r="O170" s="76">
        <v>53.061224489795919</v>
      </c>
      <c r="P170" s="75">
        <v>13</v>
      </c>
      <c r="Q170" s="76">
        <v>30.444964871194379</v>
      </c>
      <c r="R170" s="75">
        <v>2</v>
      </c>
      <c r="S170" s="76">
        <v>4.9504950495049505</v>
      </c>
      <c r="T170" s="75">
        <v>1</v>
      </c>
      <c r="U170" s="76">
        <v>2.4449877750611249</v>
      </c>
      <c r="V170" s="75">
        <v>0</v>
      </c>
      <c r="W170" s="76">
        <v>0</v>
      </c>
      <c r="X170" s="99">
        <v>0</v>
      </c>
    </row>
    <row r="171" spans="2:24" x14ac:dyDescent="0.25">
      <c r="B171" s="121" t="s">
        <v>60</v>
      </c>
      <c r="C171" s="76">
        <v>2.5502503052643881</v>
      </c>
      <c r="D171" s="76">
        <v>68.231841526045486</v>
      </c>
      <c r="E171" s="75">
        <v>93</v>
      </c>
      <c r="F171" s="75">
        <v>0</v>
      </c>
      <c r="G171" s="76">
        <v>0</v>
      </c>
      <c r="H171" s="75">
        <v>39</v>
      </c>
      <c r="I171" s="76">
        <v>200</v>
      </c>
      <c r="J171" s="75">
        <v>21</v>
      </c>
      <c r="K171" s="76">
        <v>109.9476439790576</v>
      </c>
      <c r="L171" s="75">
        <v>16</v>
      </c>
      <c r="M171" s="76">
        <v>105.96026490066225</v>
      </c>
      <c r="N171" s="75">
        <v>11</v>
      </c>
      <c r="O171" s="76">
        <v>108.91089108910892</v>
      </c>
      <c r="P171" s="75">
        <v>4</v>
      </c>
      <c r="Q171" s="76">
        <v>37.735849056603769</v>
      </c>
      <c r="R171" s="75">
        <v>2</v>
      </c>
      <c r="S171" s="76">
        <v>20.618556701030929</v>
      </c>
      <c r="T171" s="75">
        <v>0</v>
      </c>
      <c r="U171" s="76">
        <v>0</v>
      </c>
      <c r="V171" s="75">
        <v>0</v>
      </c>
      <c r="W171" s="76">
        <v>0</v>
      </c>
      <c r="X171" s="99">
        <v>0</v>
      </c>
    </row>
    <row r="172" spans="2:24" x14ac:dyDescent="0.25">
      <c r="B172" s="121" t="s">
        <v>61</v>
      </c>
      <c r="C172" s="76">
        <v>0.71151269077323487</v>
      </c>
      <c r="D172" s="76">
        <v>22.146507666098806</v>
      </c>
      <c r="E172" s="75">
        <v>52</v>
      </c>
      <c r="F172" s="75">
        <v>0</v>
      </c>
      <c r="G172" s="76">
        <v>0</v>
      </c>
      <c r="H172" s="75">
        <v>14</v>
      </c>
      <c r="I172" s="76">
        <v>58.333333333333336</v>
      </c>
      <c r="J172" s="75">
        <v>11</v>
      </c>
      <c r="K172" s="76">
        <v>42.96875</v>
      </c>
      <c r="L172" s="75">
        <v>12</v>
      </c>
      <c r="M172" s="76">
        <v>52.173913043478258</v>
      </c>
      <c r="N172" s="75">
        <v>10</v>
      </c>
      <c r="O172" s="76">
        <v>60.606060606060609</v>
      </c>
      <c r="P172" s="75">
        <v>5</v>
      </c>
      <c r="Q172" s="76">
        <v>32.258064516129032</v>
      </c>
      <c r="R172" s="75">
        <v>0</v>
      </c>
      <c r="S172" s="76">
        <v>0</v>
      </c>
      <c r="T172" s="75">
        <v>0</v>
      </c>
      <c r="U172" s="76">
        <v>0</v>
      </c>
      <c r="V172" s="75">
        <v>0</v>
      </c>
      <c r="W172" s="76">
        <v>0</v>
      </c>
      <c r="X172" s="99">
        <v>0</v>
      </c>
    </row>
    <row r="173" spans="2:24" x14ac:dyDescent="0.25">
      <c r="B173" s="121" t="s">
        <v>62</v>
      </c>
      <c r="C173" s="76">
        <v>3.495658765527061</v>
      </c>
      <c r="D173" s="76">
        <v>120.73490813648294</v>
      </c>
      <c r="E173" s="75">
        <v>92</v>
      </c>
      <c r="F173" s="75">
        <v>1</v>
      </c>
      <c r="G173" s="76">
        <v>2.770083102493075</v>
      </c>
      <c r="H173" s="75">
        <v>21</v>
      </c>
      <c r="I173" s="76">
        <v>46.255506607929512</v>
      </c>
      <c r="J173" s="75">
        <v>30</v>
      </c>
      <c r="K173" s="76">
        <v>68.649885583524025</v>
      </c>
      <c r="L173" s="75">
        <v>15</v>
      </c>
      <c r="M173" s="76">
        <v>35.545023696682463</v>
      </c>
      <c r="N173" s="75">
        <v>12</v>
      </c>
      <c r="O173" s="76">
        <v>41.522491349480966</v>
      </c>
      <c r="P173" s="75">
        <v>11</v>
      </c>
      <c r="Q173" s="76">
        <v>42.63565891472868</v>
      </c>
      <c r="R173" s="75">
        <v>2</v>
      </c>
      <c r="S173" s="76">
        <v>8.3333333333333339</v>
      </c>
      <c r="T173" s="75">
        <v>0</v>
      </c>
      <c r="U173" s="76">
        <v>0</v>
      </c>
      <c r="V173" s="75">
        <v>0</v>
      </c>
      <c r="W173" s="76">
        <v>0</v>
      </c>
      <c r="X173" s="99">
        <v>0</v>
      </c>
    </row>
    <row r="174" spans="2:24" x14ac:dyDescent="0.25">
      <c r="B174" s="121" t="s">
        <v>63</v>
      </c>
      <c r="C174" s="76">
        <v>0.52521670018726252</v>
      </c>
      <c r="D174" s="76">
        <v>10.321556173084558</v>
      </c>
      <c r="E174" s="75">
        <v>26</v>
      </c>
      <c r="F174" s="75">
        <v>0</v>
      </c>
      <c r="G174" s="76">
        <v>0</v>
      </c>
      <c r="H174" s="75">
        <v>9</v>
      </c>
      <c r="I174" s="76">
        <v>60.402684563758392</v>
      </c>
      <c r="J174" s="75">
        <v>8</v>
      </c>
      <c r="K174" s="76">
        <v>62.015503875968989</v>
      </c>
      <c r="L174" s="75">
        <v>3</v>
      </c>
      <c r="M174" s="76">
        <v>20.689655172413794</v>
      </c>
      <c r="N174" s="75">
        <v>3</v>
      </c>
      <c r="O174" s="76">
        <v>32.967032967032971</v>
      </c>
      <c r="P174" s="75">
        <v>3</v>
      </c>
      <c r="Q174" s="76">
        <v>35.294117647058826</v>
      </c>
      <c r="R174" s="75">
        <v>0</v>
      </c>
      <c r="S174" s="76">
        <v>0</v>
      </c>
      <c r="T174" s="75">
        <v>0</v>
      </c>
      <c r="U174" s="76">
        <v>0</v>
      </c>
      <c r="V174" s="75">
        <v>0</v>
      </c>
      <c r="W174" s="76">
        <v>0</v>
      </c>
      <c r="X174" s="99">
        <v>0</v>
      </c>
    </row>
    <row r="175" spans="2:24" x14ac:dyDescent="0.25">
      <c r="B175" s="121" t="s">
        <v>64</v>
      </c>
      <c r="C175" s="76">
        <v>1.303316850058525</v>
      </c>
      <c r="D175" s="76">
        <v>50</v>
      </c>
      <c r="E175" s="75">
        <v>96</v>
      </c>
      <c r="F175" s="75">
        <v>2</v>
      </c>
      <c r="G175" s="76">
        <v>4.1493775933609962</v>
      </c>
      <c r="H175" s="75">
        <v>32</v>
      </c>
      <c r="I175" s="76">
        <v>67.510548523206751</v>
      </c>
      <c r="J175" s="75">
        <v>27</v>
      </c>
      <c r="K175" s="76">
        <v>61.36363636363636</v>
      </c>
      <c r="L175" s="75">
        <v>15</v>
      </c>
      <c r="M175" s="76">
        <v>34.883720930232556</v>
      </c>
      <c r="N175" s="75">
        <v>4</v>
      </c>
      <c r="O175" s="76">
        <v>12.820512820512819</v>
      </c>
      <c r="P175" s="75">
        <v>12</v>
      </c>
      <c r="Q175" s="76">
        <v>38.461538461538467</v>
      </c>
      <c r="R175" s="75">
        <v>4</v>
      </c>
      <c r="S175" s="76">
        <v>15.09433962264151</v>
      </c>
      <c r="T175" s="75">
        <v>0</v>
      </c>
      <c r="U175" s="76">
        <v>0</v>
      </c>
      <c r="V175" s="75">
        <v>0</v>
      </c>
      <c r="W175" s="76">
        <v>0</v>
      </c>
      <c r="X175" s="99">
        <v>0</v>
      </c>
    </row>
    <row r="176" spans="2:24" x14ac:dyDescent="0.25">
      <c r="B176" s="121" t="s">
        <v>65</v>
      </c>
      <c r="C176" s="76">
        <v>0.98979215452905456</v>
      </c>
      <c r="D176" s="76">
        <v>30.980517406579366</v>
      </c>
      <c r="E176" s="75">
        <v>97</v>
      </c>
      <c r="F176" s="75">
        <v>1</v>
      </c>
      <c r="G176" s="76">
        <v>2.4509803921568629</v>
      </c>
      <c r="H176" s="75">
        <v>33</v>
      </c>
      <c r="I176" s="76">
        <v>78.94736842105263</v>
      </c>
      <c r="J176" s="75">
        <v>34</v>
      </c>
      <c r="K176" s="76">
        <v>87.179487179487168</v>
      </c>
      <c r="L176" s="75">
        <v>11</v>
      </c>
      <c r="M176" s="76">
        <v>38.327526132404181</v>
      </c>
      <c r="N176" s="75">
        <v>10</v>
      </c>
      <c r="O176" s="76">
        <v>43.290043290043286</v>
      </c>
      <c r="P176" s="75">
        <v>5</v>
      </c>
      <c r="Q176" s="76">
        <v>24.03846153846154</v>
      </c>
      <c r="R176" s="75">
        <v>3</v>
      </c>
      <c r="S176" s="76">
        <v>15.873015873015872</v>
      </c>
      <c r="T176" s="75">
        <v>0</v>
      </c>
      <c r="U176" s="76">
        <v>0</v>
      </c>
      <c r="V176" s="75">
        <v>0</v>
      </c>
      <c r="W176" s="76">
        <v>0</v>
      </c>
      <c r="X176" s="99">
        <v>0</v>
      </c>
    </row>
    <row r="177" spans="2:27" x14ac:dyDescent="0.25">
      <c r="B177" s="121" t="s">
        <v>66</v>
      </c>
      <c r="C177" s="76">
        <v>0.65550335544483862</v>
      </c>
      <c r="D177" s="76">
        <v>21.637528128786567</v>
      </c>
      <c r="E177" s="75">
        <v>125</v>
      </c>
      <c r="F177" s="75">
        <v>0</v>
      </c>
      <c r="G177" s="76">
        <v>0</v>
      </c>
      <c r="H177" s="75">
        <v>29</v>
      </c>
      <c r="I177" s="76">
        <v>51.236749116607776</v>
      </c>
      <c r="J177" s="75">
        <v>31</v>
      </c>
      <c r="K177" s="76">
        <v>55.062166962699827</v>
      </c>
      <c r="L177" s="75">
        <v>29</v>
      </c>
      <c r="M177" s="76">
        <v>57.199211045364891</v>
      </c>
      <c r="N177" s="75">
        <v>22</v>
      </c>
      <c r="O177" s="76">
        <v>50</v>
      </c>
      <c r="P177" s="75">
        <v>10</v>
      </c>
      <c r="Q177" s="76">
        <v>27.397260273972602</v>
      </c>
      <c r="R177" s="75">
        <v>4</v>
      </c>
      <c r="S177" s="76">
        <v>11.204481792717086</v>
      </c>
      <c r="T177" s="75">
        <v>0</v>
      </c>
      <c r="U177" s="76">
        <v>0</v>
      </c>
      <c r="V177" s="75">
        <v>0</v>
      </c>
      <c r="W177" s="76">
        <v>0</v>
      </c>
      <c r="X177" s="99">
        <v>0</v>
      </c>
    </row>
    <row r="178" spans="2:27" x14ac:dyDescent="0.25">
      <c r="B178" s="121" t="s">
        <v>67</v>
      </c>
      <c r="C178" s="76">
        <v>7.645447580047632</v>
      </c>
      <c r="D178" s="76">
        <v>246.42652944539736</v>
      </c>
      <c r="E178" s="75">
        <v>431</v>
      </c>
      <c r="F178" s="75">
        <v>4</v>
      </c>
      <c r="G178" s="76">
        <v>3.5810205908683974</v>
      </c>
      <c r="H178" s="75">
        <v>123</v>
      </c>
      <c r="I178" s="76">
        <v>112.22627737226277</v>
      </c>
      <c r="J178" s="75">
        <v>126</v>
      </c>
      <c r="K178" s="76">
        <v>108.34049871023215</v>
      </c>
      <c r="L178" s="75">
        <v>82</v>
      </c>
      <c r="M178" s="76">
        <v>93.287827076222982</v>
      </c>
      <c r="N178" s="75">
        <v>70</v>
      </c>
      <c r="O178" s="76">
        <v>100.43041606886658</v>
      </c>
      <c r="P178" s="75">
        <v>15</v>
      </c>
      <c r="Q178" s="76">
        <v>21.770682148040638</v>
      </c>
      <c r="R178" s="75">
        <v>10</v>
      </c>
      <c r="S178" s="76">
        <v>15.432098765432098</v>
      </c>
      <c r="T178" s="75">
        <v>1</v>
      </c>
      <c r="U178" s="76">
        <v>1.6528925619834711</v>
      </c>
      <c r="V178" s="75">
        <v>0</v>
      </c>
      <c r="W178" s="76">
        <v>0</v>
      </c>
      <c r="X178" s="99">
        <v>0</v>
      </c>
    </row>
    <row r="179" spans="2:27" x14ac:dyDescent="0.25">
      <c r="B179" s="121" t="s">
        <v>68</v>
      </c>
      <c r="C179" s="76">
        <v>1.0935557466500498</v>
      </c>
      <c r="D179" s="76">
        <v>32.754759238521835</v>
      </c>
      <c r="E179" s="75">
        <v>117</v>
      </c>
      <c r="F179" s="75">
        <v>4</v>
      </c>
      <c r="G179" s="76">
        <v>6.5040650406504064</v>
      </c>
      <c r="H179" s="75">
        <v>37</v>
      </c>
      <c r="I179" s="76">
        <v>58.823529411764703</v>
      </c>
      <c r="J179" s="75">
        <v>35</v>
      </c>
      <c r="K179" s="76">
        <v>53.680981595092028</v>
      </c>
      <c r="L179" s="75">
        <v>19</v>
      </c>
      <c r="M179" s="76">
        <v>32.986111111111114</v>
      </c>
      <c r="N179" s="75">
        <v>15</v>
      </c>
      <c r="O179" s="76">
        <v>31.380753138075313</v>
      </c>
      <c r="P179" s="75">
        <v>5</v>
      </c>
      <c r="Q179" s="76">
        <v>11.737089201877934</v>
      </c>
      <c r="R179" s="75">
        <v>2</v>
      </c>
      <c r="S179" s="76">
        <v>4.8192771084337354</v>
      </c>
      <c r="T179" s="75">
        <v>0</v>
      </c>
      <c r="U179" s="76">
        <v>0</v>
      </c>
      <c r="V179" s="75">
        <v>0</v>
      </c>
      <c r="W179" s="76">
        <v>0</v>
      </c>
      <c r="X179" s="99">
        <v>0</v>
      </c>
    </row>
    <row r="180" spans="2:27" ht="15.75" thickBot="1" x14ac:dyDescent="0.3">
      <c r="B180" s="122" t="s">
        <v>69</v>
      </c>
      <c r="C180" s="81">
        <v>1.2956755082847862</v>
      </c>
      <c r="D180" s="81">
        <v>42.127435492364405</v>
      </c>
      <c r="E180" s="70">
        <v>80</v>
      </c>
      <c r="F180" s="70">
        <v>2</v>
      </c>
      <c r="G180" s="81">
        <v>5.5248618784530388</v>
      </c>
      <c r="H180" s="70">
        <v>28</v>
      </c>
      <c r="I180" s="81">
        <v>77.777777777777786</v>
      </c>
      <c r="J180" s="70">
        <v>18</v>
      </c>
      <c r="K180" s="81">
        <v>55.384615384615387</v>
      </c>
      <c r="L180" s="70">
        <v>13</v>
      </c>
      <c r="M180" s="81">
        <v>40</v>
      </c>
      <c r="N180" s="70">
        <v>10</v>
      </c>
      <c r="O180" s="81">
        <v>43.103448275862071</v>
      </c>
      <c r="P180" s="70">
        <v>9</v>
      </c>
      <c r="Q180" s="81">
        <v>37.344398340248965</v>
      </c>
      <c r="R180" s="70">
        <v>0</v>
      </c>
      <c r="S180" s="81">
        <v>0</v>
      </c>
      <c r="T180" s="70">
        <v>0</v>
      </c>
      <c r="U180" s="81">
        <v>0</v>
      </c>
      <c r="V180" s="70">
        <v>0</v>
      </c>
      <c r="W180" s="81">
        <v>0</v>
      </c>
      <c r="X180" s="100">
        <v>0</v>
      </c>
    </row>
    <row r="181" spans="2:27" ht="15.75" thickBot="1" x14ac:dyDescent="0.3">
      <c r="B181" s="83" t="s">
        <v>50</v>
      </c>
      <c r="C181" s="87">
        <v>1.5872800572596424</v>
      </c>
      <c r="D181" s="87">
        <v>49.765497336643961</v>
      </c>
      <c r="E181" s="84">
        <v>2345</v>
      </c>
      <c r="F181" s="86">
        <v>32</v>
      </c>
      <c r="G181" s="87">
        <v>3.5257822829440282</v>
      </c>
      <c r="H181" s="86">
        <v>706</v>
      </c>
      <c r="I181" s="87">
        <v>76.159654800431511</v>
      </c>
      <c r="J181" s="88">
        <v>674</v>
      </c>
      <c r="K181" s="85">
        <v>77.099061999542442</v>
      </c>
      <c r="L181" s="86">
        <v>437</v>
      </c>
      <c r="M181" s="87">
        <v>55.932420325099194</v>
      </c>
      <c r="N181" s="86">
        <v>291</v>
      </c>
      <c r="O181" s="87">
        <v>49.897119341563787</v>
      </c>
      <c r="P181" s="88">
        <v>149</v>
      </c>
      <c r="Q181" s="85">
        <v>27.445201694603057</v>
      </c>
      <c r="R181" s="86">
        <v>51</v>
      </c>
      <c r="S181" s="87">
        <v>10.193883669798121</v>
      </c>
      <c r="T181" s="86">
        <v>5</v>
      </c>
      <c r="U181" s="87">
        <v>0.99364069952305234</v>
      </c>
      <c r="V181" s="88">
        <v>0</v>
      </c>
      <c r="W181" s="85">
        <v>0</v>
      </c>
      <c r="X181" s="101">
        <v>0</v>
      </c>
    </row>
    <row r="182" spans="2:27" x14ac:dyDescent="0.25">
      <c r="B182" s="90" t="s">
        <v>243</v>
      </c>
    </row>
    <row r="183" spans="2:27" x14ac:dyDescent="0.25">
      <c r="B183" s="102" t="s">
        <v>244</v>
      </c>
    </row>
    <row r="184" spans="2:27" x14ac:dyDescent="0.25">
      <c r="B184" s="102"/>
    </row>
    <row r="185" spans="2:27" x14ac:dyDescent="0.25">
      <c r="B185" s="102"/>
    </row>
    <row r="186" spans="2:27" x14ac:dyDescent="0.25">
      <c r="B186" s="102"/>
    </row>
    <row r="187" spans="2:27" ht="22.5" customHeight="1" thickBot="1" x14ac:dyDescent="0.3">
      <c r="B187" s="576" t="s">
        <v>302</v>
      </c>
      <c r="C187" s="576"/>
      <c r="D187" s="576"/>
      <c r="E187" s="576"/>
      <c r="F187" s="576"/>
      <c r="G187" s="576"/>
      <c r="H187" s="576"/>
      <c r="I187" s="576"/>
      <c r="J187" s="576"/>
      <c r="K187" s="576"/>
      <c r="L187" s="576"/>
      <c r="M187" s="576"/>
      <c r="N187" s="576"/>
      <c r="O187" s="576"/>
      <c r="P187" s="576"/>
      <c r="Q187" s="576"/>
      <c r="R187" s="576"/>
      <c r="S187" s="576"/>
      <c r="T187" s="576"/>
      <c r="U187" s="576"/>
      <c r="V187" s="576"/>
      <c r="W187" s="576"/>
      <c r="X187" s="576"/>
      <c r="Y187" s="576"/>
      <c r="Z187" s="576"/>
      <c r="AA187" s="576"/>
    </row>
    <row r="188" spans="2:27" x14ac:dyDescent="0.25">
      <c r="B188" s="664" t="s">
        <v>120</v>
      </c>
      <c r="C188" s="667" t="s">
        <v>147</v>
      </c>
      <c r="D188" s="670" t="s">
        <v>246</v>
      </c>
      <c r="E188" s="671"/>
      <c r="F188" s="671"/>
      <c r="G188" s="671"/>
      <c r="H188" s="671"/>
      <c r="I188" s="671"/>
      <c r="J188" s="671"/>
      <c r="K188" s="671"/>
      <c r="L188" s="671"/>
      <c r="M188" s="671"/>
      <c r="N188" s="671"/>
      <c r="O188" s="671"/>
      <c r="P188" s="671"/>
      <c r="Q188" s="671"/>
      <c r="R188" s="671"/>
      <c r="S188" s="671"/>
      <c r="T188" s="671"/>
      <c r="U188" s="671"/>
      <c r="V188" s="671"/>
      <c r="W188" s="671"/>
      <c r="X188" s="671"/>
      <c r="Y188" s="671"/>
      <c r="Z188" s="671"/>
      <c r="AA188" s="672"/>
    </row>
    <row r="189" spans="2:27" x14ac:dyDescent="0.25">
      <c r="B189" s="665"/>
      <c r="C189" s="668"/>
      <c r="D189" s="673" t="s">
        <v>247</v>
      </c>
      <c r="E189" s="674"/>
      <c r="F189" s="677" t="s">
        <v>248</v>
      </c>
      <c r="G189" s="678"/>
      <c r="H189" s="678"/>
      <c r="I189" s="679"/>
      <c r="J189" s="677" t="s">
        <v>249</v>
      </c>
      <c r="K189" s="678"/>
      <c r="L189" s="678"/>
      <c r="M189" s="679"/>
      <c r="N189" s="673" t="s">
        <v>250</v>
      </c>
      <c r="O189" s="674"/>
      <c r="P189" s="673" t="s">
        <v>251</v>
      </c>
      <c r="Q189" s="674"/>
      <c r="R189" s="673" t="s">
        <v>252</v>
      </c>
      <c r="S189" s="674"/>
      <c r="T189" s="673" t="s">
        <v>253</v>
      </c>
      <c r="U189" s="674"/>
      <c r="V189" s="673" t="s">
        <v>254</v>
      </c>
      <c r="W189" s="674"/>
      <c r="X189" s="673" t="s">
        <v>255</v>
      </c>
      <c r="Y189" s="674"/>
      <c r="Z189" s="673" t="s">
        <v>256</v>
      </c>
      <c r="AA189" s="680"/>
    </row>
    <row r="190" spans="2:27" x14ac:dyDescent="0.25">
      <c r="B190" s="665"/>
      <c r="C190" s="668"/>
      <c r="D190" s="675"/>
      <c r="E190" s="676"/>
      <c r="F190" s="593" t="s">
        <v>257</v>
      </c>
      <c r="G190" s="594"/>
      <c r="H190" s="593" t="s">
        <v>258</v>
      </c>
      <c r="I190" s="594"/>
      <c r="J190" s="593" t="s">
        <v>259</v>
      </c>
      <c r="K190" s="594"/>
      <c r="L190" s="593" t="s">
        <v>260</v>
      </c>
      <c r="M190" s="594"/>
      <c r="N190" s="675"/>
      <c r="O190" s="676"/>
      <c r="P190" s="675"/>
      <c r="Q190" s="676"/>
      <c r="R190" s="675"/>
      <c r="S190" s="676"/>
      <c r="T190" s="675"/>
      <c r="U190" s="676"/>
      <c r="V190" s="675"/>
      <c r="W190" s="676"/>
      <c r="X190" s="675"/>
      <c r="Y190" s="676"/>
      <c r="Z190" s="675"/>
      <c r="AA190" s="681"/>
    </row>
    <row r="191" spans="2:27" ht="15.75" thickBot="1" x14ac:dyDescent="0.3">
      <c r="B191" s="666"/>
      <c r="C191" s="669"/>
      <c r="D191" s="103" t="s">
        <v>261</v>
      </c>
      <c r="E191" s="104" t="s">
        <v>235</v>
      </c>
      <c r="F191" s="105" t="s">
        <v>261</v>
      </c>
      <c r="G191" s="104" t="s">
        <v>235</v>
      </c>
      <c r="H191" s="105" t="s">
        <v>261</v>
      </c>
      <c r="I191" s="104" t="s">
        <v>235</v>
      </c>
      <c r="J191" s="105" t="s">
        <v>261</v>
      </c>
      <c r="K191" s="104" t="s">
        <v>235</v>
      </c>
      <c r="L191" s="105" t="s">
        <v>261</v>
      </c>
      <c r="M191" s="104" t="s">
        <v>235</v>
      </c>
      <c r="N191" s="105" t="s">
        <v>261</v>
      </c>
      <c r="O191" s="104" t="s">
        <v>235</v>
      </c>
      <c r="P191" s="105" t="s">
        <v>261</v>
      </c>
      <c r="Q191" s="104" t="s">
        <v>235</v>
      </c>
      <c r="R191" s="105" t="s">
        <v>261</v>
      </c>
      <c r="S191" s="104" t="s">
        <v>235</v>
      </c>
      <c r="T191" s="105" t="s">
        <v>261</v>
      </c>
      <c r="U191" s="104" t="s">
        <v>235</v>
      </c>
      <c r="V191" s="106" t="s">
        <v>261</v>
      </c>
      <c r="W191" s="104" t="s">
        <v>235</v>
      </c>
      <c r="X191" s="105" t="s">
        <v>261</v>
      </c>
      <c r="Y191" s="104" t="s">
        <v>235</v>
      </c>
      <c r="Z191" s="105" t="s">
        <v>261</v>
      </c>
      <c r="AA191" s="107" t="s">
        <v>235</v>
      </c>
    </row>
    <row r="192" spans="2:27" ht="15.75" thickBot="1" x14ac:dyDescent="0.3">
      <c r="B192" s="95" t="s">
        <v>1</v>
      </c>
      <c r="C192" s="84">
        <v>75806</v>
      </c>
      <c r="D192" s="84">
        <v>229</v>
      </c>
      <c r="E192" s="85">
        <v>0.3020869060496531</v>
      </c>
      <c r="F192" s="84">
        <v>10312</v>
      </c>
      <c r="G192" s="85">
        <v>13.603144869799225</v>
      </c>
      <c r="H192" s="96">
        <v>17126</v>
      </c>
      <c r="I192" s="85">
        <v>22.591879270770125</v>
      </c>
      <c r="J192" s="84">
        <v>26892</v>
      </c>
      <c r="K192" s="85">
        <v>35.474764530512097</v>
      </c>
      <c r="L192" s="84">
        <v>1282</v>
      </c>
      <c r="M192" s="85">
        <v>1.6911590111600663</v>
      </c>
      <c r="N192" s="96">
        <v>66</v>
      </c>
      <c r="O192" s="85">
        <v>8.7064348468458966E-2</v>
      </c>
      <c r="P192" s="84">
        <v>5733</v>
      </c>
      <c r="Q192" s="85">
        <v>7.5627259056011393</v>
      </c>
      <c r="R192" s="84">
        <v>2912</v>
      </c>
      <c r="S192" s="85">
        <v>3.8413845869720076</v>
      </c>
      <c r="T192" s="84">
        <v>7932</v>
      </c>
      <c r="U192" s="85">
        <v>10.463551697754795</v>
      </c>
      <c r="V192" s="96">
        <v>619</v>
      </c>
      <c r="W192" s="84">
        <v>0.81655805609054699</v>
      </c>
      <c r="X192" s="84">
        <v>751</v>
      </c>
      <c r="Y192" s="85">
        <v>0.99068675302746489</v>
      </c>
      <c r="Z192" s="84">
        <v>1952</v>
      </c>
      <c r="AA192" s="108">
        <v>2.5749940637944229</v>
      </c>
    </row>
    <row r="193" spans="2:27" x14ac:dyDescent="0.25">
      <c r="B193" s="123" t="s">
        <v>51</v>
      </c>
      <c r="C193" s="68">
        <v>24</v>
      </c>
      <c r="D193" s="68">
        <v>1</v>
      </c>
      <c r="E193" s="69">
        <v>4.1666666666666661</v>
      </c>
      <c r="F193" s="68">
        <v>5</v>
      </c>
      <c r="G193" s="69">
        <v>20.833333333333336</v>
      </c>
      <c r="H193" s="68">
        <v>6</v>
      </c>
      <c r="I193" s="69">
        <v>25</v>
      </c>
      <c r="J193" s="68">
        <v>6</v>
      </c>
      <c r="K193" s="69">
        <v>25</v>
      </c>
      <c r="L193" s="68">
        <v>0</v>
      </c>
      <c r="M193" s="69">
        <v>0</v>
      </c>
      <c r="N193" s="68">
        <v>0</v>
      </c>
      <c r="O193" s="69">
        <v>0</v>
      </c>
      <c r="P193" s="68">
        <v>2</v>
      </c>
      <c r="Q193" s="69">
        <v>8.3333333333333321</v>
      </c>
      <c r="R193" s="68">
        <v>1</v>
      </c>
      <c r="S193" s="69">
        <v>4.1666666666666661</v>
      </c>
      <c r="T193" s="68">
        <v>1</v>
      </c>
      <c r="U193" s="69">
        <v>4.1666666666666661</v>
      </c>
      <c r="V193" s="68">
        <v>0</v>
      </c>
      <c r="W193" s="69">
        <v>0</v>
      </c>
      <c r="X193" s="68">
        <v>0</v>
      </c>
      <c r="Y193" s="69">
        <v>0</v>
      </c>
      <c r="Z193" s="68">
        <v>2</v>
      </c>
      <c r="AA193" s="71">
        <v>8.3333333333333321</v>
      </c>
    </row>
    <row r="194" spans="2:27" x14ac:dyDescent="0.25">
      <c r="B194" s="124" t="s">
        <v>52</v>
      </c>
      <c r="C194" s="75">
        <v>88</v>
      </c>
      <c r="D194" s="75">
        <v>0</v>
      </c>
      <c r="E194" s="76">
        <v>0</v>
      </c>
      <c r="F194" s="75">
        <v>33</v>
      </c>
      <c r="G194" s="76">
        <v>37.5</v>
      </c>
      <c r="H194" s="75">
        <v>23</v>
      </c>
      <c r="I194" s="76">
        <v>26.136363636363637</v>
      </c>
      <c r="J194" s="75">
        <v>19</v>
      </c>
      <c r="K194" s="76">
        <v>21.59090909090909</v>
      </c>
      <c r="L194" s="75">
        <v>1</v>
      </c>
      <c r="M194" s="76">
        <v>1.1363636363636365</v>
      </c>
      <c r="N194" s="68">
        <v>0</v>
      </c>
      <c r="O194" s="76">
        <v>0</v>
      </c>
      <c r="P194" s="75">
        <v>1</v>
      </c>
      <c r="Q194" s="76">
        <v>1.1363636363636365</v>
      </c>
      <c r="R194" s="75">
        <v>3</v>
      </c>
      <c r="S194" s="76">
        <v>3.4090909090909087</v>
      </c>
      <c r="T194" s="75">
        <v>0</v>
      </c>
      <c r="U194" s="76">
        <v>0</v>
      </c>
      <c r="V194" s="75">
        <v>0</v>
      </c>
      <c r="W194" s="76">
        <v>0</v>
      </c>
      <c r="X194" s="68">
        <v>1</v>
      </c>
      <c r="Y194" s="76">
        <v>1.1363636363636365</v>
      </c>
      <c r="Z194" s="68">
        <v>7</v>
      </c>
      <c r="AA194" s="77">
        <v>7.9545454545454541</v>
      </c>
    </row>
    <row r="195" spans="2:27" x14ac:dyDescent="0.25">
      <c r="B195" s="124" t="s">
        <v>53</v>
      </c>
      <c r="C195" s="75">
        <v>39</v>
      </c>
      <c r="D195" s="68">
        <v>3</v>
      </c>
      <c r="E195" s="76">
        <v>7.6923076923076925</v>
      </c>
      <c r="F195" s="75">
        <v>13</v>
      </c>
      <c r="G195" s="76">
        <v>33.333333333333329</v>
      </c>
      <c r="H195" s="75">
        <v>11</v>
      </c>
      <c r="I195" s="76">
        <v>28.205128205128204</v>
      </c>
      <c r="J195" s="75">
        <v>9</v>
      </c>
      <c r="K195" s="76">
        <v>23.076923076923077</v>
      </c>
      <c r="L195" s="68">
        <v>0</v>
      </c>
      <c r="M195" s="76">
        <v>0</v>
      </c>
      <c r="N195" s="68">
        <v>0</v>
      </c>
      <c r="O195" s="76">
        <v>0</v>
      </c>
      <c r="P195" s="75">
        <v>0</v>
      </c>
      <c r="Q195" s="76">
        <v>0</v>
      </c>
      <c r="R195" s="75">
        <v>0</v>
      </c>
      <c r="S195" s="76">
        <v>0</v>
      </c>
      <c r="T195" s="75">
        <v>1</v>
      </c>
      <c r="U195" s="76">
        <v>2.5641025641025639</v>
      </c>
      <c r="V195" s="75">
        <v>0</v>
      </c>
      <c r="W195" s="81">
        <v>0</v>
      </c>
      <c r="X195" s="68">
        <v>1</v>
      </c>
      <c r="Y195" s="76">
        <v>2.5641025641025639</v>
      </c>
      <c r="Z195" s="68">
        <v>1</v>
      </c>
      <c r="AA195" s="77">
        <v>2.5641025641025639</v>
      </c>
    </row>
    <row r="196" spans="2:27" x14ac:dyDescent="0.25">
      <c r="B196" s="124" t="s">
        <v>54</v>
      </c>
      <c r="C196" s="75">
        <v>88</v>
      </c>
      <c r="D196" s="68">
        <v>0</v>
      </c>
      <c r="E196" s="76">
        <v>0</v>
      </c>
      <c r="F196" s="75">
        <v>30</v>
      </c>
      <c r="G196" s="76">
        <v>34.090909090909086</v>
      </c>
      <c r="H196" s="75">
        <v>26</v>
      </c>
      <c r="I196" s="76">
        <v>29.545454545454547</v>
      </c>
      <c r="J196" s="75">
        <v>26</v>
      </c>
      <c r="K196" s="76">
        <v>29.545454545454547</v>
      </c>
      <c r="L196" s="68">
        <v>1</v>
      </c>
      <c r="M196" s="76">
        <v>1.1363636363636365</v>
      </c>
      <c r="N196" s="68">
        <v>0</v>
      </c>
      <c r="O196" s="76">
        <v>0</v>
      </c>
      <c r="P196" s="68">
        <v>1</v>
      </c>
      <c r="Q196" s="76">
        <v>1.1363636363636365</v>
      </c>
      <c r="R196" s="68">
        <v>0</v>
      </c>
      <c r="S196" s="76">
        <v>0</v>
      </c>
      <c r="T196" s="75">
        <v>0</v>
      </c>
      <c r="U196" s="76">
        <v>0</v>
      </c>
      <c r="V196" s="75">
        <v>0</v>
      </c>
      <c r="W196" s="81">
        <v>0</v>
      </c>
      <c r="X196" s="68">
        <v>1</v>
      </c>
      <c r="Y196" s="76">
        <v>1.1363636363636365</v>
      </c>
      <c r="Z196" s="68">
        <v>3</v>
      </c>
      <c r="AA196" s="77">
        <v>3.4090909090909087</v>
      </c>
    </row>
    <row r="197" spans="2:27" x14ac:dyDescent="0.25">
      <c r="B197" s="124" t="s">
        <v>55</v>
      </c>
      <c r="C197" s="75">
        <v>111</v>
      </c>
      <c r="D197" s="75">
        <v>0</v>
      </c>
      <c r="E197" s="76">
        <v>0</v>
      </c>
      <c r="F197" s="75">
        <v>40</v>
      </c>
      <c r="G197" s="76">
        <v>36.036036036036037</v>
      </c>
      <c r="H197" s="75">
        <v>31</v>
      </c>
      <c r="I197" s="76">
        <v>27.927927927927925</v>
      </c>
      <c r="J197" s="75">
        <v>22</v>
      </c>
      <c r="K197" s="76">
        <v>19.81981981981982</v>
      </c>
      <c r="L197" s="68">
        <v>2</v>
      </c>
      <c r="M197" s="76">
        <v>1.8018018018018018</v>
      </c>
      <c r="N197" s="68">
        <v>0</v>
      </c>
      <c r="O197" s="76">
        <v>0</v>
      </c>
      <c r="P197" s="68">
        <v>3</v>
      </c>
      <c r="Q197" s="76">
        <v>2.7027027027027026</v>
      </c>
      <c r="R197" s="68">
        <v>3</v>
      </c>
      <c r="S197" s="76">
        <v>2.7027027027027026</v>
      </c>
      <c r="T197" s="68">
        <v>1</v>
      </c>
      <c r="U197" s="76">
        <v>0.90090090090090091</v>
      </c>
      <c r="V197" s="68">
        <v>0</v>
      </c>
      <c r="W197" s="76">
        <v>0</v>
      </c>
      <c r="X197" s="68">
        <v>4</v>
      </c>
      <c r="Y197" s="76">
        <v>3.6036036036036037</v>
      </c>
      <c r="Z197" s="68">
        <v>5</v>
      </c>
      <c r="AA197" s="77">
        <v>4.5045045045045047</v>
      </c>
    </row>
    <row r="198" spans="2:27" x14ac:dyDescent="0.25">
      <c r="B198" s="110" t="s">
        <v>56</v>
      </c>
      <c r="C198" s="73">
        <v>187</v>
      </c>
      <c r="D198" s="68">
        <v>3</v>
      </c>
      <c r="E198" s="76">
        <v>1.6042780748663104</v>
      </c>
      <c r="F198" s="75">
        <v>49</v>
      </c>
      <c r="G198" s="76">
        <v>26.203208556149733</v>
      </c>
      <c r="H198" s="73">
        <v>56</v>
      </c>
      <c r="I198" s="74">
        <v>29.946524064171122</v>
      </c>
      <c r="J198" s="75">
        <v>51</v>
      </c>
      <c r="K198" s="76">
        <v>27.27272727272727</v>
      </c>
      <c r="L198" s="68">
        <v>4</v>
      </c>
      <c r="M198" s="76">
        <v>2.1390374331550799</v>
      </c>
      <c r="N198" s="68">
        <v>0</v>
      </c>
      <c r="O198" s="74">
        <v>0</v>
      </c>
      <c r="P198" s="75">
        <v>7</v>
      </c>
      <c r="Q198" s="76">
        <v>3.7433155080213902</v>
      </c>
      <c r="R198" s="75">
        <v>2</v>
      </c>
      <c r="S198" s="76">
        <v>1.0695187165775399</v>
      </c>
      <c r="T198" s="75">
        <v>7</v>
      </c>
      <c r="U198" s="76">
        <v>3.7433155080213902</v>
      </c>
      <c r="V198" s="75">
        <v>0</v>
      </c>
      <c r="W198" s="76">
        <v>0</v>
      </c>
      <c r="X198" s="68">
        <v>6</v>
      </c>
      <c r="Y198" s="76">
        <v>3.2085561497326207</v>
      </c>
      <c r="Z198" s="75">
        <v>2</v>
      </c>
      <c r="AA198" s="77">
        <v>1.0695187165775399</v>
      </c>
    </row>
    <row r="199" spans="2:27" x14ac:dyDescent="0.25">
      <c r="B199" s="124" t="s">
        <v>57</v>
      </c>
      <c r="C199" s="75">
        <v>260</v>
      </c>
      <c r="D199" s="68">
        <v>0</v>
      </c>
      <c r="E199" s="76">
        <v>0</v>
      </c>
      <c r="F199" s="75">
        <v>68</v>
      </c>
      <c r="G199" s="76">
        <v>26.153846153846157</v>
      </c>
      <c r="H199" s="75">
        <v>64</v>
      </c>
      <c r="I199" s="76">
        <v>24.615384615384617</v>
      </c>
      <c r="J199" s="75">
        <v>54</v>
      </c>
      <c r="K199" s="76">
        <v>20.76923076923077</v>
      </c>
      <c r="L199" s="68">
        <v>6</v>
      </c>
      <c r="M199" s="76">
        <v>2.3076923076923079</v>
      </c>
      <c r="N199" s="68">
        <v>0</v>
      </c>
      <c r="O199" s="76">
        <v>0</v>
      </c>
      <c r="P199" s="75">
        <v>5</v>
      </c>
      <c r="Q199" s="76">
        <v>1.9230769230769231</v>
      </c>
      <c r="R199" s="75">
        <v>2</v>
      </c>
      <c r="S199" s="76">
        <v>0.76923076923076927</v>
      </c>
      <c r="T199" s="75">
        <v>7</v>
      </c>
      <c r="U199" s="76">
        <v>2.6923076923076925</v>
      </c>
      <c r="V199" s="75">
        <v>0</v>
      </c>
      <c r="W199" s="76">
        <v>0</v>
      </c>
      <c r="X199" s="68">
        <v>16</v>
      </c>
      <c r="Y199" s="76">
        <v>6.1538461538461542</v>
      </c>
      <c r="Z199" s="68">
        <v>38</v>
      </c>
      <c r="AA199" s="77">
        <v>14.615384615384617</v>
      </c>
    </row>
    <row r="200" spans="2:27" x14ac:dyDescent="0.25">
      <c r="B200" s="124" t="s">
        <v>58</v>
      </c>
      <c r="C200" s="75">
        <v>74</v>
      </c>
      <c r="D200" s="75">
        <v>0</v>
      </c>
      <c r="E200" s="76">
        <v>0</v>
      </c>
      <c r="F200" s="75">
        <v>20</v>
      </c>
      <c r="G200" s="76">
        <v>27.027027027027028</v>
      </c>
      <c r="H200" s="75">
        <v>24</v>
      </c>
      <c r="I200" s="76">
        <v>32.432432432432435</v>
      </c>
      <c r="J200" s="75">
        <v>16</v>
      </c>
      <c r="K200" s="76">
        <v>21.621621621621621</v>
      </c>
      <c r="L200" s="75">
        <v>1</v>
      </c>
      <c r="M200" s="76">
        <v>1.3513513513513513</v>
      </c>
      <c r="N200" s="68">
        <v>0</v>
      </c>
      <c r="O200" s="76">
        <v>0</v>
      </c>
      <c r="P200" s="75">
        <v>3</v>
      </c>
      <c r="Q200" s="76">
        <v>4.0540540540540544</v>
      </c>
      <c r="R200" s="68">
        <v>1</v>
      </c>
      <c r="S200" s="76">
        <v>1.3513513513513513</v>
      </c>
      <c r="T200" s="75">
        <v>1</v>
      </c>
      <c r="U200" s="76">
        <v>1.3513513513513513</v>
      </c>
      <c r="V200" s="75">
        <v>0</v>
      </c>
      <c r="W200" s="76">
        <v>0</v>
      </c>
      <c r="X200" s="68">
        <v>4</v>
      </c>
      <c r="Y200" s="76">
        <v>5.4054054054054053</v>
      </c>
      <c r="Z200" s="68">
        <v>4</v>
      </c>
      <c r="AA200" s="77">
        <v>5.4054054054054053</v>
      </c>
    </row>
    <row r="201" spans="2:27" x14ac:dyDescent="0.25">
      <c r="B201" s="124" t="s">
        <v>59</v>
      </c>
      <c r="C201" s="75">
        <v>226</v>
      </c>
      <c r="D201" s="68">
        <v>1</v>
      </c>
      <c r="E201" s="76">
        <v>0.44247787610619471</v>
      </c>
      <c r="F201" s="75">
        <v>58</v>
      </c>
      <c r="G201" s="76">
        <v>25.663716814159294</v>
      </c>
      <c r="H201" s="75">
        <v>71</v>
      </c>
      <c r="I201" s="76">
        <v>31.415929203539822</v>
      </c>
      <c r="J201" s="75">
        <v>47</v>
      </c>
      <c r="K201" s="76">
        <v>20.79646017699115</v>
      </c>
      <c r="L201" s="68">
        <v>7</v>
      </c>
      <c r="M201" s="76">
        <v>3.0973451327433628</v>
      </c>
      <c r="N201" s="68">
        <v>1</v>
      </c>
      <c r="O201" s="76">
        <v>0.44247787610619471</v>
      </c>
      <c r="P201" s="68">
        <v>4</v>
      </c>
      <c r="Q201" s="76">
        <v>1.7699115044247788</v>
      </c>
      <c r="R201" s="75">
        <v>6</v>
      </c>
      <c r="S201" s="76">
        <v>2.6548672566371683</v>
      </c>
      <c r="T201" s="70">
        <v>5</v>
      </c>
      <c r="U201" s="76">
        <v>2.2123893805309733</v>
      </c>
      <c r="V201" s="75">
        <v>0</v>
      </c>
      <c r="W201" s="81">
        <v>0</v>
      </c>
      <c r="X201" s="68">
        <v>15</v>
      </c>
      <c r="Y201" s="76">
        <v>6.6371681415929213</v>
      </c>
      <c r="Z201" s="68">
        <v>11</v>
      </c>
      <c r="AA201" s="77">
        <v>4.8672566371681416</v>
      </c>
    </row>
    <row r="202" spans="2:27" x14ac:dyDescent="0.25">
      <c r="B202" s="124" t="s">
        <v>60</v>
      </c>
      <c r="C202" s="75">
        <v>90</v>
      </c>
      <c r="D202" s="75">
        <v>1</v>
      </c>
      <c r="E202" s="76">
        <v>1.1111111111111112</v>
      </c>
      <c r="F202" s="75">
        <v>19</v>
      </c>
      <c r="G202" s="76">
        <v>21.111111111111111</v>
      </c>
      <c r="H202" s="75">
        <v>27</v>
      </c>
      <c r="I202" s="76">
        <v>30</v>
      </c>
      <c r="J202" s="75">
        <v>36</v>
      </c>
      <c r="K202" s="76">
        <v>40</v>
      </c>
      <c r="L202" s="75">
        <v>1</v>
      </c>
      <c r="M202" s="76">
        <v>1.1111111111111112</v>
      </c>
      <c r="N202" s="75">
        <v>0</v>
      </c>
      <c r="O202" s="76">
        <v>0</v>
      </c>
      <c r="P202" s="75">
        <v>1</v>
      </c>
      <c r="Q202" s="76">
        <v>1.1111111111111112</v>
      </c>
      <c r="R202" s="75">
        <v>0</v>
      </c>
      <c r="S202" s="76">
        <v>0</v>
      </c>
      <c r="T202" s="75">
        <v>0</v>
      </c>
      <c r="U202" s="76">
        <v>0</v>
      </c>
      <c r="V202" s="75">
        <v>0</v>
      </c>
      <c r="W202" s="76">
        <v>0</v>
      </c>
      <c r="X202" s="68">
        <v>4</v>
      </c>
      <c r="Y202" s="76">
        <v>4.4444444444444446</v>
      </c>
      <c r="Z202" s="68">
        <v>1</v>
      </c>
      <c r="AA202" s="77">
        <v>1.1111111111111112</v>
      </c>
    </row>
    <row r="203" spans="2:27" x14ac:dyDescent="0.25">
      <c r="B203" s="124" t="s">
        <v>61</v>
      </c>
      <c r="C203" s="75">
        <v>51</v>
      </c>
      <c r="D203" s="75">
        <v>1</v>
      </c>
      <c r="E203" s="76">
        <v>1.9607843137254901</v>
      </c>
      <c r="F203" s="75">
        <v>13</v>
      </c>
      <c r="G203" s="76">
        <v>25.490196078431371</v>
      </c>
      <c r="H203" s="75">
        <v>14</v>
      </c>
      <c r="I203" s="76">
        <v>27.450980392156865</v>
      </c>
      <c r="J203" s="75">
        <v>17</v>
      </c>
      <c r="K203" s="76">
        <v>33.333333333333329</v>
      </c>
      <c r="L203" s="75">
        <v>0</v>
      </c>
      <c r="M203" s="76">
        <v>0</v>
      </c>
      <c r="N203" s="68">
        <v>0</v>
      </c>
      <c r="O203" s="76">
        <v>0</v>
      </c>
      <c r="P203" s="68">
        <v>4</v>
      </c>
      <c r="Q203" s="76">
        <v>7.8431372549019605</v>
      </c>
      <c r="R203" s="68">
        <v>1</v>
      </c>
      <c r="S203" s="76">
        <v>1.9607843137254901</v>
      </c>
      <c r="T203" s="75">
        <v>0</v>
      </c>
      <c r="U203" s="76">
        <v>0</v>
      </c>
      <c r="V203" s="68">
        <v>0</v>
      </c>
      <c r="W203" s="76">
        <v>0</v>
      </c>
      <c r="X203" s="68">
        <v>0</v>
      </c>
      <c r="Y203" s="76">
        <v>0</v>
      </c>
      <c r="Z203" s="68">
        <v>1</v>
      </c>
      <c r="AA203" s="77">
        <v>1.9607843137254901</v>
      </c>
    </row>
    <row r="204" spans="2:27" x14ac:dyDescent="0.25">
      <c r="B204" s="124" t="s">
        <v>62</v>
      </c>
      <c r="C204" s="75">
        <v>88</v>
      </c>
      <c r="D204" s="68">
        <v>2</v>
      </c>
      <c r="E204" s="76">
        <v>2.2727272727272729</v>
      </c>
      <c r="F204" s="75">
        <v>19</v>
      </c>
      <c r="G204" s="76">
        <v>21.59090909090909</v>
      </c>
      <c r="H204" s="75">
        <v>27</v>
      </c>
      <c r="I204" s="76">
        <v>30.681818181818183</v>
      </c>
      <c r="J204" s="75">
        <v>25</v>
      </c>
      <c r="K204" s="76">
        <v>28.40909090909091</v>
      </c>
      <c r="L204" s="68">
        <v>1</v>
      </c>
      <c r="M204" s="76">
        <v>1.1363636363636365</v>
      </c>
      <c r="N204" s="68">
        <v>0</v>
      </c>
      <c r="O204" s="76">
        <v>0</v>
      </c>
      <c r="P204" s="68">
        <v>5</v>
      </c>
      <c r="Q204" s="76">
        <v>5.6818181818181817</v>
      </c>
      <c r="R204" s="68">
        <v>0</v>
      </c>
      <c r="S204" s="76">
        <v>0</v>
      </c>
      <c r="T204" s="70">
        <v>5</v>
      </c>
      <c r="U204" s="76">
        <v>5.6818181818181817</v>
      </c>
      <c r="V204" s="75">
        <v>0</v>
      </c>
      <c r="W204" s="81">
        <v>0</v>
      </c>
      <c r="X204" s="68">
        <v>3</v>
      </c>
      <c r="Y204" s="76">
        <v>3.4090909090909087</v>
      </c>
      <c r="Z204" s="68">
        <v>1</v>
      </c>
      <c r="AA204" s="77">
        <v>1.1363636363636365</v>
      </c>
    </row>
    <row r="205" spans="2:27" x14ac:dyDescent="0.25">
      <c r="B205" s="124" t="s">
        <v>63</v>
      </c>
      <c r="C205" s="75">
        <v>25</v>
      </c>
      <c r="D205" s="68">
        <v>0</v>
      </c>
      <c r="E205" s="76">
        <v>0</v>
      </c>
      <c r="F205" s="75">
        <v>6</v>
      </c>
      <c r="G205" s="76">
        <v>24</v>
      </c>
      <c r="H205" s="75">
        <v>5</v>
      </c>
      <c r="I205" s="76">
        <v>20</v>
      </c>
      <c r="J205" s="75">
        <v>9</v>
      </c>
      <c r="K205" s="76">
        <v>36</v>
      </c>
      <c r="L205" s="68">
        <v>1</v>
      </c>
      <c r="M205" s="76">
        <v>4</v>
      </c>
      <c r="N205" s="68">
        <v>0</v>
      </c>
      <c r="O205" s="76">
        <v>0</v>
      </c>
      <c r="P205" s="68">
        <v>4</v>
      </c>
      <c r="Q205" s="76">
        <v>16</v>
      </c>
      <c r="R205" s="68">
        <v>0</v>
      </c>
      <c r="S205" s="76">
        <v>0</v>
      </c>
      <c r="T205" s="75">
        <v>0</v>
      </c>
      <c r="U205" s="76">
        <v>0</v>
      </c>
      <c r="V205" s="68">
        <v>0</v>
      </c>
      <c r="W205" s="76">
        <v>0</v>
      </c>
      <c r="X205" s="68">
        <v>0</v>
      </c>
      <c r="Y205" s="76">
        <v>0</v>
      </c>
      <c r="Z205" s="68">
        <v>0</v>
      </c>
      <c r="AA205" s="77">
        <v>0</v>
      </c>
    </row>
    <row r="206" spans="2:27" x14ac:dyDescent="0.25">
      <c r="B206" s="124" t="s">
        <v>64</v>
      </c>
      <c r="C206" s="75">
        <v>93</v>
      </c>
      <c r="D206" s="68">
        <v>0</v>
      </c>
      <c r="E206" s="76">
        <v>0</v>
      </c>
      <c r="F206" s="75">
        <v>35</v>
      </c>
      <c r="G206" s="76">
        <v>37.634408602150536</v>
      </c>
      <c r="H206" s="75">
        <v>34</v>
      </c>
      <c r="I206" s="76">
        <v>36.55913978494624</v>
      </c>
      <c r="J206" s="75">
        <v>12</v>
      </c>
      <c r="K206" s="76">
        <v>12.903225806451612</v>
      </c>
      <c r="L206" s="68">
        <v>0</v>
      </c>
      <c r="M206" s="76">
        <v>0</v>
      </c>
      <c r="N206" s="68">
        <v>0</v>
      </c>
      <c r="O206" s="76">
        <v>0</v>
      </c>
      <c r="P206" s="75">
        <v>3</v>
      </c>
      <c r="Q206" s="76">
        <v>3.225806451612903</v>
      </c>
      <c r="R206" s="75">
        <v>1</v>
      </c>
      <c r="S206" s="76">
        <v>1.0752688172043012</v>
      </c>
      <c r="T206" s="68">
        <v>2</v>
      </c>
      <c r="U206" s="76">
        <v>2.1505376344086025</v>
      </c>
      <c r="V206" s="75">
        <v>0</v>
      </c>
      <c r="W206" s="76">
        <v>0</v>
      </c>
      <c r="X206" s="68">
        <v>4</v>
      </c>
      <c r="Y206" s="76">
        <v>4.3010752688172049</v>
      </c>
      <c r="Z206" s="68">
        <v>2</v>
      </c>
      <c r="AA206" s="77">
        <v>2.1505376344086025</v>
      </c>
    </row>
    <row r="207" spans="2:27" x14ac:dyDescent="0.25">
      <c r="B207" s="124" t="s">
        <v>65</v>
      </c>
      <c r="C207" s="75">
        <v>94</v>
      </c>
      <c r="D207" s="68">
        <v>4</v>
      </c>
      <c r="E207" s="76">
        <v>4.2553191489361701</v>
      </c>
      <c r="F207" s="75">
        <v>25</v>
      </c>
      <c r="G207" s="76">
        <v>26.595744680851062</v>
      </c>
      <c r="H207" s="75">
        <v>30</v>
      </c>
      <c r="I207" s="76">
        <v>31.914893617021278</v>
      </c>
      <c r="J207" s="75">
        <v>22</v>
      </c>
      <c r="K207" s="76">
        <v>23.404255319148938</v>
      </c>
      <c r="L207" s="68">
        <v>3</v>
      </c>
      <c r="M207" s="76">
        <v>3.1914893617021276</v>
      </c>
      <c r="N207" s="68">
        <v>0</v>
      </c>
      <c r="O207" s="76">
        <v>0</v>
      </c>
      <c r="P207" s="75">
        <v>3</v>
      </c>
      <c r="Q207" s="76">
        <v>3.1914893617021276</v>
      </c>
      <c r="R207" s="68">
        <v>0</v>
      </c>
      <c r="S207" s="76">
        <v>0</v>
      </c>
      <c r="T207" s="75">
        <v>2</v>
      </c>
      <c r="U207" s="76">
        <v>2.1276595744680851</v>
      </c>
      <c r="V207" s="75">
        <v>1</v>
      </c>
      <c r="W207" s="76">
        <v>1.0638297872340425</v>
      </c>
      <c r="X207" s="68">
        <v>2</v>
      </c>
      <c r="Y207" s="76">
        <v>2.1276595744680851</v>
      </c>
      <c r="Z207" s="68">
        <v>2</v>
      </c>
      <c r="AA207" s="77">
        <v>2.1276595744680851</v>
      </c>
    </row>
    <row r="208" spans="2:27" x14ac:dyDescent="0.25">
      <c r="B208" s="124" t="s">
        <v>66</v>
      </c>
      <c r="C208" s="75">
        <v>124</v>
      </c>
      <c r="D208" s="75">
        <v>0</v>
      </c>
      <c r="E208" s="76">
        <v>0</v>
      </c>
      <c r="F208" s="75">
        <v>20</v>
      </c>
      <c r="G208" s="76">
        <v>16.129032258064516</v>
      </c>
      <c r="H208" s="75">
        <v>40</v>
      </c>
      <c r="I208" s="76">
        <v>32.258064516129032</v>
      </c>
      <c r="J208" s="75">
        <v>46</v>
      </c>
      <c r="K208" s="76">
        <v>37.096774193548384</v>
      </c>
      <c r="L208" s="68">
        <v>3</v>
      </c>
      <c r="M208" s="76">
        <v>2.4193548387096775</v>
      </c>
      <c r="N208" s="68">
        <v>0</v>
      </c>
      <c r="O208" s="76">
        <v>0</v>
      </c>
      <c r="P208" s="68">
        <v>6</v>
      </c>
      <c r="Q208" s="76">
        <v>4.838709677419355</v>
      </c>
      <c r="R208" s="75">
        <v>4</v>
      </c>
      <c r="S208" s="76">
        <v>3.225806451612903</v>
      </c>
      <c r="T208" s="75">
        <v>3</v>
      </c>
      <c r="U208" s="76">
        <v>2.4193548387096775</v>
      </c>
      <c r="V208" s="75">
        <v>0</v>
      </c>
      <c r="W208" s="76">
        <v>0</v>
      </c>
      <c r="X208" s="68">
        <v>0</v>
      </c>
      <c r="Y208" s="76">
        <v>0</v>
      </c>
      <c r="Z208" s="68">
        <v>2</v>
      </c>
      <c r="AA208" s="77">
        <v>1.6129032258064515</v>
      </c>
    </row>
    <row r="209" spans="2:27" x14ac:dyDescent="0.25">
      <c r="B209" s="124" t="s">
        <v>67</v>
      </c>
      <c r="C209" s="75">
        <v>406</v>
      </c>
      <c r="D209" s="68">
        <v>3</v>
      </c>
      <c r="E209" s="76">
        <v>0.73891625615763545</v>
      </c>
      <c r="F209" s="75">
        <v>102</v>
      </c>
      <c r="G209" s="76">
        <v>25.123152709359609</v>
      </c>
      <c r="H209" s="75">
        <v>125</v>
      </c>
      <c r="I209" s="76">
        <v>30.78817733990148</v>
      </c>
      <c r="J209" s="75">
        <v>109</v>
      </c>
      <c r="K209" s="76">
        <v>26.847290640394089</v>
      </c>
      <c r="L209" s="75">
        <v>4</v>
      </c>
      <c r="M209" s="76">
        <v>0.98522167487684731</v>
      </c>
      <c r="N209" s="68">
        <v>1</v>
      </c>
      <c r="O209" s="76">
        <v>0.24630541871921183</v>
      </c>
      <c r="P209" s="68">
        <v>24</v>
      </c>
      <c r="Q209" s="76">
        <v>5.9113300492610836</v>
      </c>
      <c r="R209" s="75">
        <v>9</v>
      </c>
      <c r="S209" s="76">
        <v>2.2167487684729066</v>
      </c>
      <c r="T209" s="75">
        <v>13</v>
      </c>
      <c r="U209" s="76">
        <v>3.201970443349754</v>
      </c>
      <c r="V209" s="68">
        <v>0</v>
      </c>
      <c r="W209" s="76">
        <v>0</v>
      </c>
      <c r="X209" s="68">
        <v>5</v>
      </c>
      <c r="Y209" s="76">
        <v>1.2315270935960592</v>
      </c>
      <c r="Z209" s="68">
        <v>11</v>
      </c>
      <c r="AA209" s="77">
        <v>2.7093596059113301</v>
      </c>
    </row>
    <row r="210" spans="2:27" x14ac:dyDescent="0.25">
      <c r="B210" s="124" t="s">
        <v>68</v>
      </c>
      <c r="C210" s="75">
        <v>112</v>
      </c>
      <c r="D210" s="68">
        <v>0</v>
      </c>
      <c r="E210" s="76">
        <v>0</v>
      </c>
      <c r="F210" s="75">
        <v>21</v>
      </c>
      <c r="G210" s="76">
        <v>18.75</v>
      </c>
      <c r="H210" s="75">
        <v>35</v>
      </c>
      <c r="I210" s="76">
        <v>31.25</v>
      </c>
      <c r="J210" s="75">
        <v>37</v>
      </c>
      <c r="K210" s="76">
        <v>33.035714285714285</v>
      </c>
      <c r="L210" s="75">
        <v>3</v>
      </c>
      <c r="M210" s="76">
        <v>2.6785714285714284</v>
      </c>
      <c r="N210" s="75">
        <v>0</v>
      </c>
      <c r="O210" s="76">
        <v>0</v>
      </c>
      <c r="P210" s="75">
        <v>4</v>
      </c>
      <c r="Q210" s="76">
        <v>3.5714285714285712</v>
      </c>
      <c r="R210" s="75">
        <v>4</v>
      </c>
      <c r="S210" s="76">
        <v>3.5714285714285712</v>
      </c>
      <c r="T210" s="75">
        <v>4</v>
      </c>
      <c r="U210" s="76">
        <v>3.5714285714285712</v>
      </c>
      <c r="V210" s="75">
        <v>2</v>
      </c>
      <c r="W210" s="76">
        <v>1.7857142857142856</v>
      </c>
      <c r="X210" s="68">
        <v>2</v>
      </c>
      <c r="Y210" s="76">
        <v>1.7857142857142856</v>
      </c>
      <c r="Z210" s="68">
        <v>0</v>
      </c>
      <c r="AA210" s="77">
        <v>0</v>
      </c>
    </row>
    <row r="211" spans="2:27" ht="15.75" thickBot="1" x14ac:dyDescent="0.3">
      <c r="B211" s="125" t="s">
        <v>69</v>
      </c>
      <c r="C211" s="70">
        <v>76</v>
      </c>
      <c r="D211" s="126">
        <v>1</v>
      </c>
      <c r="E211" s="81">
        <v>1.3157894736842104</v>
      </c>
      <c r="F211" s="70">
        <v>29</v>
      </c>
      <c r="G211" s="81">
        <v>38.15789473684211</v>
      </c>
      <c r="H211" s="70">
        <v>21</v>
      </c>
      <c r="I211" s="81">
        <v>27.631578947368425</v>
      </c>
      <c r="J211" s="70">
        <v>13</v>
      </c>
      <c r="K211" s="81">
        <v>17.105263157894736</v>
      </c>
      <c r="L211" s="126">
        <v>2</v>
      </c>
      <c r="M211" s="81">
        <v>2.6315789473684208</v>
      </c>
      <c r="N211" s="68">
        <v>0</v>
      </c>
      <c r="O211" s="81">
        <v>0</v>
      </c>
      <c r="P211" s="70">
        <v>2</v>
      </c>
      <c r="Q211" s="81">
        <v>2.6315789473684208</v>
      </c>
      <c r="R211" s="126">
        <v>0</v>
      </c>
      <c r="S211" s="81">
        <v>0</v>
      </c>
      <c r="T211" s="68">
        <v>2</v>
      </c>
      <c r="U211" s="81">
        <v>2.6315789473684208</v>
      </c>
      <c r="V211" s="75">
        <v>0</v>
      </c>
      <c r="W211" s="81">
        <v>0</v>
      </c>
      <c r="X211" s="68">
        <v>4</v>
      </c>
      <c r="Y211" s="81">
        <v>5.2631578947368416</v>
      </c>
      <c r="Z211" s="70">
        <v>2</v>
      </c>
      <c r="AA211" s="82">
        <v>2.6315789473684208</v>
      </c>
    </row>
    <row r="212" spans="2:27" ht="15.75" thickBot="1" x14ac:dyDescent="0.3">
      <c r="B212" s="83" t="s">
        <v>50</v>
      </c>
      <c r="C212" s="84">
        <v>2256</v>
      </c>
      <c r="D212" s="86">
        <v>20</v>
      </c>
      <c r="E212" s="87">
        <v>0.88652482269503552</v>
      </c>
      <c r="F212" s="86">
        <v>605</v>
      </c>
      <c r="G212" s="87">
        <v>26.817375886524825</v>
      </c>
      <c r="H212" s="88">
        <v>670</v>
      </c>
      <c r="I212" s="85">
        <v>29.698581560283689</v>
      </c>
      <c r="J212" s="86">
        <v>576</v>
      </c>
      <c r="K212" s="87">
        <v>25.531914893617021</v>
      </c>
      <c r="L212" s="86">
        <v>40</v>
      </c>
      <c r="M212" s="87">
        <v>1.773049645390071</v>
      </c>
      <c r="N212" s="88">
        <v>2</v>
      </c>
      <c r="O212" s="85">
        <v>8.8652482269503549E-2</v>
      </c>
      <c r="P212" s="86">
        <v>82</v>
      </c>
      <c r="Q212" s="87">
        <v>3.6347517730496453</v>
      </c>
      <c r="R212" s="86">
        <v>37</v>
      </c>
      <c r="S212" s="87">
        <v>1.6400709219858156</v>
      </c>
      <c r="T212" s="86">
        <v>54</v>
      </c>
      <c r="U212" s="87">
        <v>2.3936170212765959</v>
      </c>
      <c r="V212" s="88">
        <v>3</v>
      </c>
      <c r="W212" s="87">
        <v>0.13297872340425532</v>
      </c>
      <c r="X212" s="86">
        <v>72</v>
      </c>
      <c r="Y212" s="87">
        <v>3.1914893617021276</v>
      </c>
      <c r="Z212" s="86">
        <v>95</v>
      </c>
      <c r="AA212" s="89">
        <v>4.2109929078014181</v>
      </c>
    </row>
    <row r="213" spans="2:27" x14ac:dyDescent="0.25">
      <c r="B213" s="90" t="s">
        <v>262</v>
      </c>
    </row>
    <row r="214" spans="2:27" x14ac:dyDescent="0.25">
      <c r="B214" s="102"/>
    </row>
    <row r="216" spans="2:27" ht="33.75" customHeight="1" thickBot="1" x14ac:dyDescent="0.3">
      <c r="B216" s="595" t="s">
        <v>303</v>
      </c>
      <c r="C216" s="595"/>
      <c r="D216" s="595"/>
      <c r="E216" s="595"/>
      <c r="F216" s="595"/>
      <c r="G216" s="595"/>
      <c r="H216" s="595"/>
      <c r="I216" s="595"/>
      <c r="J216" s="595"/>
      <c r="K216" s="595"/>
      <c r="L216" s="595"/>
      <c r="M216" s="595"/>
      <c r="N216" s="595"/>
      <c r="O216" s="595"/>
    </row>
    <row r="217" spans="2:27" x14ac:dyDescent="0.25">
      <c r="B217" s="596" t="s">
        <v>120</v>
      </c>
      <c r="C217" s="598" t="s">
        <v>147</v>
      </c>
      <c r="D217" s="600" t="s">
        <v>264</v>
      </c>
      <c r="E217" s="601"/>
      <c r="F217" s="600" t="s">
        <v>265</v>
      </c>
      <c r="G217" s="601"/>
      <c r="H217" s="600" t="s">
        <v>266</v>
      </c>
      <c r="I217" s="601"/>
      <c r="J217" s="600" t="s">
        <v>267</v>
      </c>
      <c r="K217" s="601"/>
      <c r="L217" s="600" t="s">
        <v>268</v>
      </c>
      <c r="M217" s="601"/>
      <c r="N217" s="600" t="s">
        <v>233</v>
      </c>
      <c r="O217" s="719"/>
    </row>
    <row r="218" spans="2:27" x14ac:dyDescent="0.25">
      <c r="B218" s="597"/>
      <c r="C218" s="599"/>
      <c r="D218" s="56" t="s">
        <v>269</v>
      </c>
      <c r="E218" s="57" t="s">
        <v>235</v>
      </c>
      <c r="F218" s="56" t="s">
        <v>269</v>
      </c>
      <c r="G218" s="57" t="s">
        <v>235</v>
      </c>
      <c r="H218" s="56" t="s">
        <v>269</v>
      </c>
      <c r="I218" s="57" t="s">
        <v>235</v>
      </c>
      <c r="J218" s="56" t="s">
        <v>269</v>
      </c>
      <c r="K218" s="57" t="s">
        <v>235</v>
      </c>
      <c r="L218" s="56" t="s">
        <v>269</v>
      </c>
      <c r="M218" s="57" t="s">
        <v>235</v>
      </c>
      <c r="N218" s="56" t="s">
        <v>269</v>
      </c>
      <c r="O218" s="58" t="s">
        <v>235</v>
      </c>
    </row>
    <row r="219" spans="2:27" ht="15.75" thickBot="1" x14ac:dyDescent="0.3">
      <c r="B219" s="114" t="s">
        <v>1</v>
      </c>
      <c r="C219" s="60">
        <v>75806</v>
      </c>
      <c r="D219" s="60">
        <v>37847</v>
      </c>
      <c r="E219" s="62">
        <v>49.926127219481309</v>
      </c>
      <c r="F219" s="60">
        <v>34266</v>
      </c>
      <c r="G219" s="62">
        <v>45.202226736669921</v>
      </c>
      <c r="H219" s="63">
        <v>1491</v>
      </c>
      <c r="I219" s="62">
        <v>1.9668627813101864</v>
      </c>
      <c r="J219" s="60">
        <v>41</v>
      </c>
      <c r="K219" s="62">
        <v>5.4085428594042681E-2</v>
      </c>
      <c r="L219" s="60">
        <v>2160</v>
      </c>
      <c r="M219" s="62">
        <v>2.8493786771495659</v>
      </c>
      <c r="N219" s="60">
        <v>1</v>
      </c>
      <c r="O219" s="62">
        <v>1.3191567949766508E-3</v>
      </c>
    </row>
    <row r="220" spans="2:27" x14ac:dyDescent="0.25">
      <c r="B220" s="123" t="s">
        <v>51</v>
      </c>
      <c r="C220" s="75">
        <v>24</v>
      </c>
      <c r="D220" s="75">
        <v>3</v>
      </c>
      <c r="E220" s="76">
        <v>12.5</v>
      </c>
      <c r="F220" s="75">
        <v>19</v>
      </c>
      <c r="G220" s="76">
        <v>79.166666666666657</v>
      </c>
      <c r="H220" s="117">
        <v>1</v>
      </c>
      <c r="I220" s="76">
        <v>4.1666666666666661</v>
      </c>
      <c r="J220" s="75">
        <v>0</v>
      </c>
      <c r="K220" s="76">
        <v>0</v>
      </c>
      <c r="L220" s="75">
        <v>1</v>
      </c>
      <c r="M220" s="76">
        <v>4.1666666666666661</v>
      </c>
      <c r="N220" s="75">
        <v>0</v>
      </c>
      <c r="O220" s="77">
        <v>0</v>
      </c>
    </row>
    <row r="221" spans="2:27" x14ac:dyDescent="0.25">
      <c r="B221" s="124" t="s">
        <v>52</v>
      </c>
      <c r="C221" s="68">
        <v>88</v>
      </c>
      <c r="D221" s="68">
        <v>16</v>
      </c>
      <c r="E221" s="69">
        <v>18.181818181818183</v>
      </c>
      <c r="F221" s="68">
        <v>70</v>
      </c>
      <c r="G221" s="69">
        <v>79.545454545454547</v>
      </c>
      <c r="H221" s="127">
        <v>0</v>
      </c>
      <c r="I221" s="69">
        <v>0</v>
      </c>
      <c r="J221" s="68">
        <v>0</v>
      </c>
      <c r="K221" s="69">
        <v>0</v>
      </c>
      <c r="L221" s="68">
        <v>2</v>
      </c>
      <c r="M221" s="69">
        <v>2.2727272727272729</v>
      </c>
      <c r="N221" s="68">
        <v>0</v>
      </c>
      <c r="O221" s="71">
        <v>0</v>
      </c>
    </row>
    <row r="222" spans="2:27" x14ac:dyDescent="0.25">
      <c r="B222" s="124" t="s">
        <v>53</v>
      </c>
      <c r="C222" s="75">
        <v>39</v>
      </c>
      <c r="D222" s="75">
        <v>10</v>
      </c>
      <c r="E222" s="76">
        <v>25.641025641025639</v>
      </c>
      <c r="F222" s="75">
        <v>28</v>
      </c>
      <c r="G222" s="76">
        <v>71.794871794871796</v>
      </c>
      <c r="H222" s="117">
        <v>0</v>
      </c>
      <c r="I222" s="76">
        <v>0</v>
      </c>
      <c r="J222" s="75">
        <v>0</v>
      </c>
      <c r="K222" s="76">
        <v>0</v>
      </c>
      <c r="L222" s="75">
        <v>1</v>
      </c>
      <c r="M222" s="76">
        <v>2.5641025641025639</v>
      </c>
      <c r="N222" s="75">
        <v>0</v>
      </c>
      <c r="O222" s="77">
        <v>0</v>
      </c>
    </row>
    <row r="223" spans="2:27" x14ac:dyDescent="0.25">
      <c r="B223" s="124" t="s">
        <v>54</v>
      </c>
      <c r="C223" s="75">
        <v>88</v>
      </c>
      <c r="D223" s="75">
        <v>20</v>
      </c>
      <c r="E223" s="76">
        <v>22.727272727272727</v>
      </c>
      <c r="F223" s="75">
        <v>66</v>
      </c>
      <c r="G223" s="76">
        <v>75</v>
      </c>
      <c r="H223" s="117">
        <v>1</v>
      </c>
      <c r="I223" s="76">
        <v>1.1363636363636365</v>
      </c>
      <c r="J223" s="75">
        <v>0</v>
      </c>
      <c r="K223" s="76">
        <v>0</v>
      </c>
      <c r="L223" s="75">
        <v>1</v>
      </c>
      <c r="M223" s="76">
        <v>1.1363636363636365</v>
      </c>
      <c r="N223" s="75">
        <v>0</v>
      </c>
      <c r="O223" s="77">
        <v>0</v>
      </c>
    </row>
    <row r="224" spans="2:27" x14ac:dyDescent="0.25">
      <c r="B224" s="124" t="s">
        <v>55</v>
      </c>
      <c r="C224" s="75">
        <v>111</v>
      </c>
      <c r="D224" s="75">
        <v>12</v>
      </c>
      <c r="E224" s="76">
        <v>10.810810810810811</v>
      </c>
      <c r="F224" s="75">
        <v>97</v>
      </c>
      <c r="G224" s="76">
        <v>87.387387387387378</v>
      </c>
      <c r="H224" s="117">
        <v>1</v>
      </c>
      <c r="I224" s="76">
        <v>0.90090090090090091</v>
      </c>
      <c r="J224" s="75">
        <v>0</v>
      </c>
      <c r="K224" s="76">
        <v>0</v>
      </c>
      <c r="L224" s="75">
        <v>1</v>
      </c>
      <c r="M224" s="76">
        <v>0.90090090090090091</v>
      </c>
      <c r="N224" s="75">
        <v>0</v>
      </c>
      <c r="O224" s="77">
        <v>0</v>
      </c>
    </row>
    <row r="225" spans="2:15" x14ac:dyDescent="0.25">
      <c r="B225" s="110" t="s">
        <v>56</v>
      </c>
      <c r="C225" s="73">
        <v>187</v>
      </c>
      <c r="D225" s="75">
        <v>25</v>
      </c>
      <c r="E225" s="76">
        <v>13.368983957219251</v>
      </c>
      <c r="F225" s="75">
        <v>155</v>
      </c>
      <c r="G225" s="76">
        <v>82.887700534759361</v>
      </c>
      <c r="H225" s="116">
        <v>5</v>
      </c>
      <c r="I225" s="74">
        <v>2.6737967914438503</v>
      </c>
      <c r="J225" s="75">
        <v>0</v>
      </c>
      <c r="K225" s="76">
        <v>0</v>
      </c>
      <c r="L225" s="75">
        <v>2</v>
      </c>
      <c r="M225" s="76">
        <v>1.0695187165775399</v>
      </c>
      <c r="N225" s="75">
        <v>0</v>
      </c>
      <c r="O225" s="77">
        <v>0</v>
      </c>
    </row>
    <row r="226" spans="2:15" x14ac:dyDescent="0.25">
      <c r="B226" s="124" t="s">
        <v>57</v>
      </c>
      <c r="C226" s="75">
        <v>260</v>
      </c>
      <c r="D226" s="75">
        <v>24</v>
      </c>
      <c r="E226" s="76">
        <v>9.2307692307692317</v>
      </c>
      <c r="F226" s="75">
        <v>228</v>
      </c>
      <c r="G226" s="76">
        <v>87.692307692307693</v>
      </c>
      <c r="H226" s="117">
        <v>5</v>
      </c>
      <c r="I226" s="76">
        <v>1.9230769230769231</v>
      </c>
      <c r="J226" s="75">
        <v>0</v>
      </c>
      <c r="K226" s="76">
        <v>0</v>
      </c>
      <c r="L226" s="75">
        <v>3</v>
      </c>
      <c r="M226" s="76">
        <v>1.153846153846154</v>
      </c>
      <c r="N226" s="75">
        <v>0</v>
      </c>
      <c r="O226" s="77">
        <v>0</v>
      </c>
    </row>
    <row r="227" spans="2:15" x14ac:dyDescent="0.25">
      <c r="B227" s="124" t="s">
        <v>58</v>
      </c>
      <c r="C227" s="75">
        <v>74</v>
      </c>
      <c r="D227" s="75">
        <v>9</v>
      </c>
      <c r="E227" s="76">
        <v>12.162162162162163</v>
      </c>
      <c r="F227" s="75">
        <v>62</v>
      </c>
      <c r="G227" s="76">
        <v>83.78378378378379</v>
      </c>
      <c r="H227" s="117">
        <v>2</v>
      </c>
      <c r="I227" s="76">
        <v>2.7027027027027026</v>
      </c>
      <c r="J227" s="75">
        <v>0</v>
      </c>
      <c r="K227" s="76">
        <v>0</v>
      </c>
      <c r="L227" s="75">
        <v>1</v>
      </c>
      <c r="M227" s="76">
        <v>1.3513513513513513</v>
      </c>
      <c r="N227" s="75">
        <v>0</v>
      </c>
      <c r="O227" s="77">
        <v>0</v>
      </c>
    </row>
    <row r="228" spans="2:15" x14ac:dyDescent="0.25">
      <c r="B228" s="124" t="s">
        <v>59</v>
      </c>
      <c r="C228" s="75">
        <v>226</v>
      </c>
      <c r="D228" s="75">
        <v>33</v>
      </c>
      <c r="E228" s="76">
        <v>14.601769911504425</v>
      </c>
      <c r="F228" s="75">
        <v>187</v>
      </c>
      <c r="G228" s="76">
        <v>82.743362831858406</v>
      </c>
      <c r="H228" s="117">
        <v>4</v>
      </c>
      <c r="I228" s="76">
        <v>1.7699115044247788</v>
      </c>
      <c r="J228" s="75">
        <v>0</v>
      </c>
      <c r="K228" s="76">
        <v>0</v>
      </c>
      <c r="L228" s="75">
        <v>2</v>
      </c>
      <c r="M228" s="76">
        <v>0.88495575221238942</v>
      </c>
      <c r="N228" s="75">
        <v>0</v>
      </c>
      <c r="O228" s="77">
        <v>0</v>
      </c>
    </row>
    <row r="229" spans="2:15" x14ac:dyDescent="0.25">
      <c r="B229" s="124" t="s">
        <v>60</v>
      </c>
      <c r="C229" s="75">
        <v>90</v>
      </c>
      <c r="D229" s="75">
        <v>14</v>
      </c>
      <c r="E229" s="76">
        <v>15.555555555555555</v>
      </c>
      <c r="F229" s="75">
        <v>76</v>
      </c>
      <c r="G229" s="76">
        <v>84.444444444444443</v>
      </c>
      <c r="H229" s="117">
        <v>0</v>
      </c>
      <c r="I229" s="76">
        <v>0</v>
      </c>
      <c r="J229" s="75">
        <v>0</v>
      </c>
      <c r="K229" s="76">
        <v>0</v>
      </c>
      <c r="L229" s="75">
        <v>0</v>
      </c>
      <c r="M229" s="76">
        <v>0</v>
      </c>
      <c r="N229" s="75">
        <v>0</v>
      </c>
      <c r="O229" s="77">
        <v>0</v>
      </c>
    </row>
    <row r="230" spans="2:15" x14ac:dyDescent="0.25">
      <c r="B230" s="124" t="s">
        <v>61</v>
      </c>
      <c r="C230" s="75">
        <v>51</v>
      </c>
      <c r="D230" s="75">
        <v>13</v>
      </c>
      <c r="E230" s="76">
        <v>25.490196078431371</v>
      </c>
      <c r="F230" s="75">
        <v>36</v>
      </c>
      <c r="G230" s="76">
        <v>70.588235294117652</v>
      </c>
      <c r="H230" s="117">
        <v>2</v>
      </c>
      <c r="I230" s="76">
        <v>3.9215686274509802</v>
      </c>
      <c r="J230" s="75">
        <v>0</v>
      </c>
      <c r="K230" s="76">
        <v>0</v>
      </c>
      <c r="L230" s="75">
        <v>0</v>
      </c>
      <c r="M230" s="76">
        <v>0</v>
      </c>
      <c r="N230" s="75">
        <v>0</v>
      </c>
      <c r="O230" s="77">
        <v>0</v>
      </c>
    </row>
    <row r="231" spans="2:15" x14ac:dyDescent="0.25">
      <c r="B231" s="124" t="s">
        <v>62</v>
      </c>
      <c r="C231" s="75">
        <v>88</v>
      </c>
      <c r="D231" s="75">
        <v>13</v>
      </c>
      <c r="E231" s="76">
        <v>14.772727272727273</v>
      </c>
      <c r="F231" s="75">
        <v>72</v>
      </c>
      <c r="G231" s="76">
        <v>81.818181818181827</v>
      </c>
      <c r="H231" s="117">
        <v>3</v>
      </c>
      <c r="I231" s="76">
        <v>3.4090909090909087</v>
      </c>
      <c r="J231" s="75">
        <v>0</v>
      </c>
      <c r="K231" s="76">
        <v>0</v>
      </c>
      <c r="L231" s="75">
        <v>0</v>
      </c>
      <c r="M231" s="76">
        <v>0</v>
      </c>
      <c r="N231" s="75">
        <v>0</v>
      </c>
      <c r="O231" s="77">
        <v>0</v>
      </c>
    </row>
    <row r="232" spans="2:15" x14ac:dyDescent="0.25">
      <c r="B232" s="124" t="s">
        <v>63</v>
      </c>
      <c r="C232" s="75">
        <v>25</v>
      </c>
      <c r="D232" s="75">
        <v>7</v>
      </c>
      <c r="E232" s="76">
        <v>28.000000000000004</v>
      </c>
      <c r="F232" s="75">
        <v>17</v>
      </c>
      <c r="G232" s="76">
        <v>68</v>
      </c>
      <c r="H232" s="117">
        <v>1</v>
      </c>
      <c r="I232" s="76">
        <v>4</v>
      </c>
      <c r="J232" s="75">
        <v>0</v>
      </c>
      <c r="K232" s="76">
        <v>0</v>
      </c>
      <c r="L232" s="75">
        <v>0</v>
      </c>
      <c r="M232" s="76">
        <v>0</v>
      </c>
      <c r="N232" s="75">
        <v>0</v>
      </c>
      <c r="O232" s="77">
        <v>0</v>
      </c>
    </row>
    <row r="233" spans="2:15" x14ac:dyDescent="0.25">
      <c r="B233" s="124" t="s">
        <v>64</v>
      </c>
      <c r="C233" s="75">
        <v>93</v>
      </c>
      <c r="D233" s="75">
        <v>8</v>
      </c>
      <c r="E233" s="76">
        <v>8.6021505376344098</v>
      </c>
      <c r="F233" s="75">
        <v>83</v>
      </c>
      <c r="G233" s="76">
        <v>89.247311827956992</v>
      </c>
      <c r="H233" s="117">
        <v>0</v>
      </c>
      <c r="I233" s="76">
        <v>0</v>
      </c>
      <c r="J233" s="75">
        <v>0</v>
      </c>
      <c r="K233" s="76">
        <v>0</v>
      </c>
      <c r="L233" s="75">
        <v>2</v>
      </c>
      <c r="M233" s="76">
        <v>2.1505376344086025</v>
      </c>
      <c r="N233" s="75">
        <v>0</v>
      </c>
      <c r="O233" s="77">
        <v>0</v>
      </c>
    </row>
    <row r="234" spans="2:15" x14ac:dyDescent="0.25">
      <c r="B234" s="124" t="s">
        <v>65</v>
      </c>
      <c r="C234" s="75">
        <v>94</v>
      </c>
      <c r="D234" s="75">
        <v>10</v>
      </c>
      <c r="E234" s="76">
        <v>10.638297872340425</v>
      </c>
      <c r="F234" s="75">
        <v>81</v>
      </c>
      <c r="G234" s="76">
        <v>86.170212765957444</v>
      </c>
      <c r="H234" s="117">
        <v>3</v>
      </c>
      <c r="I234" s="76">
        <v>3.1914893617021276</v>
      </c>
      <c r="J234" s="75">
        <v>0</v>
      </c>
      <c r="K234" s="76">
        <v>0</v>
      </c>
      <c r="L234" s="75">
        <v>0</v>
      </c>
      <c r="M234" s="76">
        <v>0</v>
      </c>
      <c r="N234" s="75">
        <v>0</v>
      </c>
      <c r="O234" s="77">
        <v>0</v>
      </c>
    </row>
    <row r="235" spans="2:15" x14ac:dyDescent="0.25">
      <c r="B235" s="124" t="s">
        <v>66</v>
      </c>
      <c r="C235" s="75">
        <v>124</v>
      </c>
      <c r="D235" s="75">
        <v>45</v>
      </c>
      <c r="E235" s="76">
        <v>36.29032258064516</v>
      </c>
      <c r="F235" s="75">
        <v>74</v>
      </c>
      <c r="G235" s="76">
        <v>59.677419354838712</v>
      </c>
      <c r="H235" s="117">
        <v>1</v>
      </c>
      <c r="I235" s="76">
        <v>0.80645161290322576</v>
      </c>
      <c r="J235" s="75">
        <v>0</v>
      </c>
      <c r="K235" s="76">
        <v>0</v>
      </c>
      <c r="L235" s="75">
        <v>4</v>
      </c>
      <c r="M235" s="76">
        <v>3.225806451612903</v>
      </c>
      <c r="N235" s="75">
        <v>0</v>
      </c>
      <c r="O235" s="77">
        <v>0</v>
      </c>
    </row>
    <row r="236" spans="2:15" x14ac:dyDescent="0.25">
      <c r="B236" s="124" t="s">
        <v>67</v>
      </c>
      <c r="C236" s="75">
        <v>406</v>
      </c>
      <c r="D236" s="75">
        <v>98</v>
      </c>
      <c r="E236" s="76">
        <v>24.137931034482758</v>
      </c>
      <c r="F236" s="75">
        <v>303</v>
      </c>
      <c r="G236" s="76">
        <v>74.630541871921181</v>
      </c>
      <c r="H236" s="117">
        <v>3</v>
      </c>
      <c r="I236" s="76">
        <v>0.73891625615763545</v>
      </c>
      <c r="J236" s="75">
        <v>0</v>
      </c>
      <c r="K236" s="76">
        <v>0</v>
      </c>
      <c r="L236" s="75">
        <v>2</v>
      </c>
      <c r="M236" s="76">
        <v>0.49261083743842365</v>
      </c>
      <c r="N236" s="75">
        <v>0</v>
      </c>
      <c r="O236" s="77">
        <v>0</v>
      </c>
    </row>
    <row r="237" spans="2:15" x14ac:dyDescent="0.25">
      <c r="B237" s="124" t="s">
        <v>68</v>
      </c>
      <c r="C237" s="75">
        <v>112</v>
      </c>
      <c r="D237" s="75">
        <v>23</v>
      </c>
      <c r="E237" s="76">
        <v>20.535714285714285</v>
      </c>
      <c r="F237" s="75">
        <v>83</v>
      </c>
      <c r="G237" s="76">
        <v>74.107142857142861</v>
      </c>
      <c r="H237" s="117">
        <v>3</v>
      </c>
      <c r="I237" s="76">
        <v>2.6785714285714284</v>
      </c>
      <c r="J237" s="75">
        <v>0</v>
      </c>
      <c r="K237" s="76">
        <v>0</v>
      </c>
      <c r="L237" s="75">
        <v>3</v>
      </c>
      <c r="M237" s="76">
        <v>2.6785714285714284</v>
      </c>
      <c r="N237" s="75">
        <v>0</v>
      </c>
      <c r="O237" s="77">
        <v>0</v>
      </c>
    </row>
    <row r="238" spans="2:15" ht="15.75" thickBot="1" x14ac:dyDescent="0.3">
      <c r="B238" s="125" t="s">
        <v>69</v>
      </c>
      <c r="C238" s="70">
        <v>76</v>
      </c>
      <c r="D238" s="70">
        <v>7</v>
      </c>
      <c r="E238" s="81">
        <v>9.2105263157894726</v>
      </c>
      <c r="F238" s="70">
        <v>68</v>
      </c>
      <c r="G238" s="81">
        <v>89.473684210526315</v>
      </c>
      <c r="H238" s="128">
        <v>1</v>
      </c>
      <c r="I238" s="81">
        <v>1.3157894736842104</v>
      </c>
      <c r="J238" s="70">
        <v>0</v>
      </c>
      <c r="K238" s="81">
        <v>0</v>
      </c>
      <c r="L238" s="70">
        <v>0</v>
      </c>
      <c r="M238" s="81">
        <v>0</v>
      </c>
      <c r="N238" s="70">
        <v>0</v>
      </c>
      <c r="O238" s="82">
        <v>0</v>
      </c>
    </row>
    <row r="239" spans="2:15" ht="15.75" thickBot="1" x14ac:dyDescent="0.3">
      <c r="B239" s="83" t="s">
        <v>50</v>
      </c>
      <c r="C239" s="84">
        <v>2256</v>
      </c>
      <c r="D239" s="86">
        <v>390</v>
      </c>
      <c r="E239" s="87">
        <v>17.287234042553195</v>
      </c>
      <c r="F239" s="86">
        <v>1805</v>
      </c>
      <c r="G239" s="87">
        <v>80.00886524822694</v>
      </c>
      <c r="H239" s="88">
        <v>36</v>
      </c>
      <c r="I239" s="85">
        <v>1.5957446808510638</v>
      </c>
      <c r="J239" s="86">
        <v>0</v>
      </c>
      <c r="K239" s="87">
        <v>0</v>
      </c>
      <c r="L239" s="86">
        <v>25</v>
      </c>
      <c r="M239" s="87">
        <v>1.1081560283687943</v>
      </c>
      <c r="N239" s="86">
        <v>0</v>
      </c>
      <c r="O239" s="89">
        <v>0</v>
      </c>
    </row>
    <row r="240" spans="2:15" x14ac:dyDescent="0.25">
      <c r="B240" s="90" t="s">
        <v>262</v>
      </c>
    </row>
    <row r="244" spans="2:16" ht="49.5" customHeight="1" thickBot="1" x14ac:dyDescent="0.3">
      <c r="B244" s="576" t="s">
        <v>304</v>
      </c>
      <c r="C244" s="576"/>
      <c r="D244" s="576"/>
      <c r="E244" s="576"/>
      <c r="F244" s="576"/>
      <c r="G244" s="576"/>
      <c r="H244" s="576"/>
      <c r="I244" s="576"/>
      <c r="K244" s="576" t="s">
        <v>305</v>
      </c>
      <c r="L244" s="576"/>
      <c r="M244" s="576"/>
      <c r="N244" s="576"/>
      <c r="O244" s="576"/>
      <c r="P244" s="576"/>
    </row>
    <row r="245" spans="2:16" x14ac:dyDescent="0.25">
      <c r="B245" s="580" t="s">
        <v>606</v>
      </c>
      <c r="C245" s="582" t="s">
        <v>147</v>
      </c>
      <c r="D245" s="584" t="s">
        <v>271</v>
      </c>
      <c r="E245" s="585"/>
      <c r="F245" s="586" t="s">
        <v>272</v>
      </c>
      <c r="G245" s="587"/>
      <c r="H245" s="584" t="s">
        <v>233</v>
      </c>
      <c r="I245" s="588"/>
      <c r="J245" s="130"/>
      <c r="K245" s="580" t="s">
        <v>605</v>
      </c>
      <c r="L245" s="582" t="s">
        <v>147</v>
      </c>
      <c r="M245" s="584" t="s">
        <v>274</v>
      </c>
      <c r="N245" s="585"/>
      <c r="O245" s="586" t="s">
        <v>275</v>
      </c>
      <c r="P245" s="589"/>
    </row>
    <row r="246" spans="2:16" x14ac:dyDescent="0.25">
      <c r="B246" s="581"/>
      <c r="C246" s="583" t="s">
        <v>221</v>
      </c>
      <c r="D246" s="131" t="s">
        <v>269</v>
      </c>
      <c r="E246" s="132" t="s">
        <v>235</v>
      </c>
      <c r="F246" s="131" t="s">
        <v>269</v>
      </c>
      <c r="G246" s="132" t="s">
        <v>235</v>
      </c>
      <c r="H246" s="131" t="s">
        <v>269</v>
      </c>
      <c r="I246" s="133" t="s">
        <v>235</v>
      </c>
      <c r="J246" s="130"/>
      <c r="K246" s="581"/>
      <c r="L246" s="583" t="s">
        <v>221</v>
      </c>
      <c r="M246" s="131" t="s">
        <v>269</v>
      </c>
      <c r="N246" s="132" t="s">
        <v>235</v>
      </c>
      <c r="O246" s="131" t="s">
        <v>269</v>
      </c>
      <c r="P246" s="133" t="s">
        <v>235</v>
      </c>
    </row>
    <row r="247" spans="2:16" ht="15.75" thickBot="1" x14ac:dyDescent="0.3">
      <c r="B247" s="134" t="s">
        <v>1</v>
      </c>
      <c r="C247" s="135">
        <v>75806</v>
      </c>
      <c r="D247" s="135">
        <v>6981</v>
      </c>
      <c r="E247" s="136">
        <v>9.2090335857319996</v>
      </c>
      <c r="F247" s="135">
        <v>68712</v>
      </c>
      <c r="G247" s="136">
        <v>90.641901696435639</v>
      </c>
      <c r="H247" s="135">
        <v>113</v>
      </c>
      <c r="I247" s="137">
        <v>0.14906471783236155</v>
      </c>
      <c r="J247" s="130"/>
      <c r="K247" s="134" t="s">
        <v>1</v>
      </c>
      <c r="L247" s="135">
        <v>75806</v>
      </c>
      <c r="M247" s="135">
        <v>58655</v>
      </c>
      <c r="N247" s="136">
        <v>77.375141809355469</v>
      </c>
      <c r="O247" s="135">
        <v>17151</v>
      </c>
      <c r="P247" s="137">
        <v>22.624858190644538</v>
      </c>
    </row>
    <row r="248" spans="2:16" x14ac:dyDescent="0.25">
      <c r="B248" s="123" t="s">
        <v>51</v>
      </c>
      <c r="C248" s="68">
        <v>24</v>
      </c>
      <c r="D248" s="68">
        <v>2</v>
      </c>
      <c r="E248" s="69">
        <v>8.3333333333333321</v>
      </c>
      <c r="F248" s="68">
        <v>22</v>
      </c>
      <c r="G248" s="69">
        <v>91.666666666666657</v>
      </c>
      <c r="H248" s="68">
        <v>0</v>
      </c>
      <c r="I248" s="71">
        <v>0</v>
      </c>
      <c r="K248" s="120" t="s">
        <v>51</v>
      </c>
      <c r="L248" s="68">
        <v>24</v>
      </c>
      <c r="M248" s="68">
        <v>10</v>
      </c>
      <c r="N248" s="69">
        <v>41.666666666666671</v>
      </c>
      <c r="O248" s="68">
        <v>14</v>
      </c>
      <c r="P248" s="71">
        <v>58.333333333333336</v>
      </c>
    </row>
    <row r="249" spans="2:16" x14ac:dyDescent="0.25">
      <c r="B249" s="124" t="s">
        <v>52</v>
      </c>
      <c r="C249" s="75">
        <v>88</v>
      </c>
      <c r="D249" s="75">
        <v>9</v>
      </c>
      <c r="E249" s="76">
        <v>10.227272727272728</v>
      </c>
      <c r="F249" s="75">
        <v>79</v>
      </c>
      <c r="G249" s="76">
        <v>89.772727272727266</v>
      </c>
      <c r="H249" s="68">
        <v>0</v>
      </c>
      <c r="I249" s="77">
        <v>0</v>
      </c>
      <c r="K249" s="121" t="s">
        <v>52</v>
      </c>
      <c r="L249" s="75">
        <v>88</v>
      </c>
      <c r="M249" s="75">
        <v>12</v>
      </c>
      <c r="N249" s="76">
        <v>13.636363636363635</v>
      </c>
      <c r="O249" s="75">
        <v>76</v>
      </c>
      <c r="P249" s="77">
        <v>86.36363636363636</v>
      </c>
    </row>
    <row r="250" spans="2:16" x14ac:dyDescent="0.25">
      <c r="B250" s="124" t="s">
        <v>53</v>
      </c>
      <c r="C250" s="75">
        <v>39</v>
      </c>
      <c r="D250" s="75">
        <v>3</v>
      </c>
      <c r="E250" s="76">
        <v>7.6923076923076925</v>
      </c>
      <c r="F250" s="75">
        <v>36</v>
      </c>
      <c r="G250" s="76">
        <v>92.307692307692307</v>
      </c>
      <c r="H250" s="68">
        <v>0</v>
      </c>
      <c r="I250" s="77">
        <v>0</v>
      </c>
      <c r="K250" s="121" t="s">
        <v>53</v>
      </c>
      <c r="L250" s="75">
        <v>39</v>
      </c>
      <c r="M250" s="75">
        <v>6</v>
      </c>
      <c r="N250" s="76">
        <v>15.384615384615385</v>
      </c>
      <c r="O250" s="75">
        <v>33</v>
      </c>
      <c r="P250" s="77">
        <v>84.615384615384613</v>
      </c>
    </row>
    <row r="251" spans="2:16" x14ac:dyDescent="0.25">
      <c r="B251" s="124" t="s">
        <v>54</v>
      </c>
      <c r="C251" s="75">
        <v>88</v>
      </c>
      <c r="D251" s="75">
        <v>7</v>
      </c>
      <c r="E251" s="76">
        <v>7.9545454545454541</v>
      </c>
      <c r="F251" s="75">
        <v>81</v>
      </c>
      <c r="G251" s="76">
        <v>92.045454545454547</v>
      </c>
      <c r="H251" s="68">
        <v>0</v>
      </c>
      <c r="I251" s="77">
        <v>0</v>
      </c>
      <c r="K251" s="121" t="s">
        <v>54</v>
      </c>
      <c r="L251" s="75">
        <v>88</v>
      </c>
      <c r="M251" s="75">
        <v>32</v>
      </c>
      <c r="N251" s="76">
        <v>36.363636363636367</v>
      </c>
      <c r="O251" s="75">
        <v>56</v>
      </c>
      <c r="P251" s="77">
        <v>63.636363636363633</v>
      </c>
    </row>
    <row r="252" spans="2:16" x14ac:dyDescent="0.25">
      <c r="B252" s="124" t="s">
        <v>55</v>
      </c>
      <c r="C252" s="75">
        <v>111</v>
      </c>
      <c r="D252" s="75">
        <v>14</v>
      </c>
      <c r="E252" s="76">
        <v>12.612612612612612</v>
      </c>
      <c r="F252" s="75">
        <v>97</v>
      </c>
      <c r="G252" s="76">
        <v>87.387387387387378</v>
      </c>
      <c r="H252" s="75">
        <v>0</v>
      </c>
      <c r="I252" s="77">
        <v>0</v>
      </c>
      <c r="K252" s="121" t="s">
        <v>55</v>
      </c>
      <c r="L252" s="75">
        <v>111</v>
      </c>
      <c r="M252" s="75">
        <v>24</v>
      </c>
      <c r="N252" s="76">
        <v>21.621621621621621</v>
      </c>
      <c r="O252" s="75">
        <v>87</v>
      </c>
      <c r="P252" s="77">
        <v>78.378378378378372</v>
      </c>
    </row>
    <row r="253" spans="2:16" x14ac:dyDescent="0.25">
      <c r="B253" s="110" t="s">
        <v>56</v>
      </c>
      <c r="C253" s="73">
        <v>187</v>
      </c>
      <c r="D253" s="75">
        <v>18</v>
      </c>
      <c r="E253" s="76">
        <v>9.6256684491978604</v>
      </c>
      <c r="F253" s="75">
        <v>169</v>
      </c>
      <c r="G253" s="76">
        <v>90.37433155080214</v>
      </c>
      <c r="H253" s="75">
        <v>0</v>
      </c>
      <c r="I253" s="77">
        <v>0</v>
      </c>
      <c r="K253" s="72" t="s">
        <v>56</v>
      </c>
      <c r="L253" s="73">
        <v>187</v>
      </c>
      <c r="M253" s="75">
        <v>69</v>
      </c>
      <c r="N253" s="76">
        <v>36.898395721925134</v>
      </c>
      <c r="O253" s="75">
        <v>118</v>
      </c>
      <c r="P253" s="77">
        <v>63.101604278074866</v>
      </c>
    </row>
    <row r="254" spans="2:16" x14ac:dyDescent="0.25">
      <c r="B254" s="124" t="s">
        <v>57</v>
      </c>
      <c r="C254" s="75">
        <v>260</v>
      </c>
      <c r="D254" s="75">
        <v>23</v>
      </c>
      <c r="E254" s="76">
        <v>8.8461538461538467</v>
      </c>
      <c r="F254" s="75">
        <v>237</v>
      </c>
      <c r="G254" s="76">
        <v>91.153846153846146</v>
      </c>
      <c r="H254" s="68">
        <v>0</v>
      </c>
      <c r="I254" s="77">
        <v>0</v>
      </c>
      <c r="K254" s="121" t="s">
        <v>57</v>
      </c>
      <c r="L254" s="75">
        <v>260</v>
      </c>
      <c r="M254" s="75">
        <v>125</v>
      </c>
      <c r="N254" s="76">
        <v>48.07692307692308</v>
      </c>
      <c r="O254" s="75">
        <v>135</v>
      </c>
      <c r="P254" s="77">
        <v>51.923076923076927</v>
      </c>
    </row>
    <row r="255" spans="2:16" x14ac:dyDescent="0.25">
      <c r="B255" s="124" t="s">
        <v>58</v>
      </c>
      <c r="C255" s="75">
        <v>74</v>
      </c>
      <c r="D255" s="75">
        <v>5</v>
      </c>
      <c r="E255" s="76">
        <v>6.756756756756757</v>
      </c>
      <c r="F255" s="75">
        <v>69</v>
      </c>
      <c r="G255" s="76">
        <v>93.243243243243242</v>
      </c>
      <c r="H255" s="68">
        <v>0</v>
      </c>
      <c r="I255" s="77">
        <v>0</v>
      </c>
      <c r="K255" s="121" t="s">
        <v>58</v>
      </c>
      <c r="L255" s="75">
        <v>74</v>
      </c>
      <c r="M255" s="75">
        <v>9</v>
      </c>
      <c r="N255" s="76">
        <v>12.162162162162163</v>
      </c>
      <c r="O255" s="75">
        <v>65</v>
      </c>
      <c r="P255" s="77">
        <v>87.837837837837839</v>
      </c>
    </row>
    <row r="256" spans="2:16" x14ac:dyDescent="0.25">
      <c r="B256" s="124" t="s">
        <v>59</v>
      </c>
      <c r="C256" s="75">
        <v>226</v>
      </c>
      <c r="D256" s="75">
        <v>20</v>
      </c>
      <c r="E256" s="76">
        <v>8.8495575221238933</v>
      </c>
      <c r="F256" s="75">
        <v>198</v>
      </c>
      <c r="G256" s="76">
        <v>87.610619469026545</v>
      </c>
      <c r="H256" s="68">
        <v>8</v>
      </c>
      <c r="I256" s="77">
        <v>3.5398230088495577</v>
      </c>
      <c r="K256" s="121" t="s">
        <v>59</v>
      </c>
      <c r="L256" s="75">
        <v>226</v>
      </c>
      <c r="M256" s="75">
        <v>84</v>
      </c>
      <c r="N256" s="76">
        <v>37.168141592920357</v>
      </c>
      <c r="O256" s="75">
        <v>142</v>
      </c>
      <c r="P256" s="77">
        <v>62.831858407079643</v>
      </c>
    </row>
    <row r="257" spans="2:16" x14ac:dyDescent="0.25">
      <c r="B257" s="124" t="s">
        <v>60</v>
      </c>
      <c r="C257" s="75">
        <v>90</v>
      </c>
      <c r="D257" s="75">
        <v>10</v>
      </c>
      <c r="E257" s="76">
        <v>11.111111111111111</v>
      </c>
      <c r="F257" s="75">
        <v>80</v>
      </c>
      <c r="G257" s="76">
        <v>88.888888888888886</v>
      </c>
      <c r="H257" s="75">
        <v>0</v>
      </c>
      <c r="I257" s="77">
        <v>0</v>
      </c>
      <c r="K257" s="121" t="s">
        <v>60</v>
      </c>
      <c r="L257" s="75">
        <v>90</v>
      </c>
      <c r="M257" s="75">
        <v>32</v>
      </c>
      <c r="N257" s="76">
        <v>35.555555555555557</v>
      </c>
      <c r="O257" s="75">
        <v>58</v>
      </c>
      <c r="P257" s="77">
        <v>64.444444444444443</v>
      </c>
    </row>
    <row r="258" spans="2:16" x14ac:dyDescent="0.25">
      <c r="B258" s="124" t="s">
        <v>61</v>
      </c>
      <c r="C258" s="75">
        <v>51</v>
      </c>
      <c r="D258" s="75">
        <v>7</v>
      </c>
      <c r="E258" s="76">
        <v>13.725490196078432</v>
      </c>
      <c r="F258" s="75">
        <v>44</v>
      </c>
      <c r="G258" s="76">
        <v>86.274509803921575</v>
      </c>
      <c r="H258" s="68">
        <v>0</v>
      </c>
      <c r="I258" s="77">
        <v>0</v>
      </c>
      <c r="K258" s="121" t="s">
        <v>61</v>
      </c>
      <c r="L258" s="75">
        <v>51</v>
      </c>
      <c r="M258" s="75">
        <v>23</v>
      </c>
      <c r="N258" s="76">
        <v>45.098039215686278</v>
      </c>
      <c r="O258" s="75">
        <v>28</v>
      </c>
      <c r="P258" s="77">
        <v>54.901960784313729</v>
      </c>
    </row>
    <row r="259" spans="2:16" x14ac:dyDescent="0.25">
      <c r="B259" s="124" t="s">
        <v>62</v>
      </c>
      <c r="C259" s="75">
        <v>88</v>
      </c>
      <c r="D259" s="75">
        <v>6</v>
      </c>
      <c r="E259" s="76">
        <v>6.8181818181818175</v>
      </c>
      <c r="F259" s="75">
        <v>82</v>
      </c>
      <c r="G259" s="76">
        <v>93.181818181818173</v>
      </c>
      <c r="H259" s="68">
        <v>0</v>
      </c>
      <c r="I259" s="77">
        <v>0</v>
      </c>
      <c r="K259" s="121" t="s">
        <v>62</v>
      </c>
      <c r="L259" s="75">
        <v>88</v>
      </c>
      <c r="M259" s="75">
        <v>24</v>
      </c>
      <c r="N259" s="76">
        <v>27.27272727272727</v>
      </c>
      <c r="O259" s="75">
        <v>64</v>
      </c>
      <c r="P259" s="77">
        <v>72.727272727272734</v>
      </c>
    </row>
    <row r="260" spans="2:16" x14ac:dyDescent="0.25">
      <c r="B260" s="124" t="s">
        <v>63</v>
      </c>
      <c r="C260" s="75">
        <v>25</v>
      </c>
      <c r="D260" s="75">
        <v>1</v>
      </c>
      <c r="E260" s="76">
        <v>4</v>
      </c>
      <c r="F260" s="75">
        <v>24</v>
      </c>
      <c r="G260" s="76">
        <v>96</v>
      </c>
      <c r="H260" s="75">
        <v>0</v>
      </c>
      <c r="I260" s="77">
        <v>0</v>
      </c>
      <c r="K260" s="121" t="s">
        <v>63</v>
      </c>
      <c r="L260" s="75">
        <v>25</v>
      </c>
      <c r="M260" s="75">
        <v>4</v>
      </c>
      <c r="N260" s="76">
        <v>16</v>
      </c>
      <c r="O260" s="75">
        <v>21</v>
      </c>
      <c r="P260" s="77">
        <v>84</v>
      </c>
    </row>
    <row r="261" spans="2:16" x14ac:dyDescent="0.25">
      <c r="B261" s="124" t="s">
        <v>64</v>
      </c>
      <c r="C261" s="75">
        <v>93</v>
      </c>
      <c r="D261" s="75">
        <v>4</v>
      </c>
      <c r="E261" s="76">
        <v>4.3010752688172049</v>
      </c>
      <c r="F261" s="75">
        <v>86</v>
      </c>
      <c r="G261" s="76">
        <v>92.473118279569889</v>
      </c>
      <c r="H261" s="75">
        <v>3</v>
      </c>
      <c r="I261" s="77">
        <v>3.225806451612903</v>
      </c>
      <c r="K261" s="121" t="s">
        <v>64</v>
      </c>
      <c r="L261" s="75">
        <v>93</v>
      </c>
      <c r="M261" s="75">
        <v>20</v>
      </c>
      <c r="N261" s="76">
        <v>21.50537634408602</v>
      </c>
      <c r="O261" s="75">
        <v>73</v>
      </c>
      <c r="P261" s="77">
        <v>78.494623655913969</v>
      </c>
    </row>
    <row r="262" spans="2:16" x14ac:dyDescent="0.25">
      <c r="B262" s="124" t="s">
        <v>65</v>
      </c>
      <c r="C262" s="75">
        <v>94</v>
      </c>
      <c r="D262" s="75">
        <v>5</v>
      </c>
      <c r="E262" s="76">
        <v>5.3191489361702127</v>
      </c>
      <c r="F262" s="75">
        <v>89</v>
      </c>
      <c r="G262" s="76">
        <v>94.680851063829792</v>
      </c>
      <c r="H262" s="75">
        <v>0</v>
      </c>
      <c r="I262" s="77">
        <v>0</v>
      </c>
      <c r="K262" s="121" t="s">
        <v>65</v>
      </c>
      <c r="L262" s="75">
        <v>94</v>
      </c>
      <c r="M262" s="75">
        <v>37</v>
      </c>
      <c r="N262" s="76">
        <v>39.361702127659576</v>
      </c>
      <c r="O262" s="75">
        <v>57</v>
      </c>
      <c r="P262" s="77">
        <v>60.638297872340431</v>
      </c>
    </row>
    <row r="263" spans="2:16" x14ac:dyDescent="0.25">
      <c r="B263" s="124" t="s">
        <v>66</v>
      </c>
      <c r="C263" s="75">
        <v>124</v>
      </c>
      <c r="D263" s="75">
        <v>13</v>
      </c>
      <c r="E263" s="76">
        <v>10.483870967741936</v>
      </c>
      <c r="F263" s="75">
        <v>111</v>
      </c>
      <c r="G263" s="76">
        <v>89.516129032258064</v>
      </c>
      <c r="H263" s="75">
        <v>0</v>
      </c>
      <c r="I263" s="77">
        <v>0</v>
      </c>
      <c r="K263" s="121" t="s">
        <v>66</v>
      </c>
      <c r="L263" s="75">
        <v>124</v>
      </c>
      <c r="M263" s="75">
        <v>47</v>
      </c>
      <c r="N263" s="76">
        <v>37.903225806451616</v>
      </c>
      <c r="O263" s="75">
        <v>77</v>
      </c>
      <c r="P263" s="77">
        <v>62.096774193548384</v>
      </c>
    </row>
    <row r="264" spans="2:16" x14ac:dyDescent="0.25">
      <c r="B264" s="124" t="s">
        <v>67</v>
      </c>
      <c r="C264" s="75">
        <v>406</v>
      </c>
      <c r="D264" s="75">
        <v>32</v>
      </c>
      <c r="E264" s="76">
        <v>7.8817733990147785</v>
      </c>
      <c r="F264" s="75">
        <v>374</v>
      </c>
      <c r="G264" s="76">
        <v>92.118226600985224</v>
      </c>
      <c r="H264" s="68">
        <v>0</v>
      </c>
      <c r="I264" s="77">
        <v>0</v>
      </c>
      <c r="K264" s="121" t="s">
        <v>67</v>
      </c>
      <c r="L264" s="75">
        <v>406</v>
      </c>
      <c r="M264" s="75">
        <v>237</v>
      </c>
      <c r="N264" s="76">
        <v>58.374384236453203</v>
      </c>
      <c r="O264" s="75">
        <v>169</v>
      </c>
      <c r="P264" s="77">
        <v>41.625615763546797</v>
      </c>
    </row>
    <row r="265" spans="2:16" x14ac:dyDescent="0.25">
      <c r="B265" s="124" t="s">
        <v>68</v>
      </c>
      <c r="C265" s="75">
        <v>112</v>
      </c>
      <c r="D265" s="75">
        <v>9</v>
      </c>
      <c r="E265" s="76">
        <v>8.0357142857142865</v>
      </c>
      <c r="F265" s="75">
        <v>103</v>
      </c>
      <c r="G265" s="76">
        <v>91.964285714285708</v>
      </c>
      <c r="H265" s="75">
        <v>0</v>
      </c>
      <c r="I265" s="77">
        <v>0</v>
      </c>
      <c r="K265" s="121" t="s">
        <v>68</v>
      </c>
      <c r="L265" s="75">
        <v>112</v>
      </c>
      <c r="M265" s="75">
        <v>38</v>
      </c>
      <c r="N265" s="76">
        <v>33.928571428571431</v>
      </c>
      <c r="O265" s="75">
        <v>74</v>
      </c>
      <c r="P265" s="77">
        <v>66.071428571428569</v>
      </c>
    </row>
    <row r="266" spans="2:16" ht="15.75" thickBot="1" x14ac:dyDescent="0.3">
      <c r="B266" s="125" t="s">
        <v>69</v>
      </c>
      <c r="C266" s="70">
        <v>76</v>
      </c>
      <c r="D266" s="70">
        <v>6</v>
      </c>
      <c r="E266" s="81">
        <v>7.8947368421052628</v>
      </c>
      <c r="F266" s="70">
        <v>70</v>
      </c>
      <c r="G266" s="81">
        <v>92.10526315789474</v>
      </c>
      <c r="H266" s="70">
        <v>0</v>
      </c>
      <c r="I266" s="82">
        <v>0</v>
      </c>
      <c r="K266" s="122" t="s">
        <v>69</v>
      </c>
      <c r="L266" s="70">
        <v>76</v>
      </c>
      <c r="M266" s="70">
        <v>26</v>
      </c>
      <c r="N266" s="81">
        <v>34.210526315789473</v>
      </c>
      <c r="O266" s="70">
        <v>50</v>
      </c>
      <c r="P266" s="82">
        <v>65.789473684210535</v>
      </c>
    </row>
    <row r="267" spans="2:16" ht="15.75" thickBot="1" x14ac:dyDescent="0.3">
      <c r="B267" s="158" t="s">
        <v>50</v>
      </c>
      <c r="C267" s="159">
        <v>2256</v>
      </c>
      <c r="D267" s="160">
        <v>194</v>
      </c>
      <c r="E267" s="161">
        <v>8.5992907801418443</v>
      </c>
      <c r="F267" s="160">
        <v>2051</v>
      </c>
      <c r="G267" s="161">
        <v>90.913120567375884</v>
      </c>
      <c r="H267" s="160">
        <v>11</v>
      </c>
      <c r="I267" s="162">
        <v>0.48758865248226951</v>
      </c>
      <c r="J267" s="130"/>
      <c r="K267" s="158" t="s">
        <v>50</v>
      </c>
      <c r="L267" s="159">
        <v>2256</v>
      </c>
      <c r="M267" s="160">
        <v>859</v>
      </c>
      <c r="N267" s="161">
        <v>38.076241134751768</v>
      </c>
      <c r="O267" s="160">
        <v>1397</v>
      </c>
      <c r="P267" s="162">
        <v>61.923758865248224</v>
      </c>
    </row>
    <row r="268" spans="2:16" x14ac:dyDescent="0.25">
      <c r="B268" s="90" t="s">
        <v>262</v>
      </c>
      <c r="K268" s="90" t="s">
        <v>262</v>
      </c>
    </row>
    <row r="272" spans="2:16" ht="18" x14ac:dyDescent="0.25">
      <c r="B272" s="246" t="s">
        <v>369</v>
      </c>
    </row>
    <row r="275" spans="2:32" ht="27" customHeight="1" thickBot="1" x14ac:dyDescent="0.3">
      <c r="B275" s="648" t="s">
        <v>372</v>
      </c>
      <c r="C275" s="648"/>
      <c r="D275" s="648"/>
      <c r="E275" s="648"/>
      <c r="F275" s="648"/>
      <c r="G275" s="648"/>
      <c r="H275" s="648"/>
      <c r="I275" s="648"/>
      <c r="J275" s="648"/>
      <c r="K275" s="648"/>
      <c r="L275" s="648"/>
      <c r="M275" s="648"/>
      <c r="N275" s="648"/>
      <c r="O275" s="648"/>
      <c r="P275" s="648"/>
      <c r="Q275" s="648"/>
      <c r="R275" s="648"/>
      <c r="S275" s="648"/>
      <c r="T275" s="648"/>
      <c r="U275" s="648"/>
      <c r="V275" s="648"/>
      <c r="W275" s="648"/>
      <c r="X275" s="648"/>
      <c r="Y275" s="648"/>
      <c r="Z275" s="648"/>
      <c r="AA275" s="648"/>
      <c r="AB275" s="648"/>
      <c r="AC275" s="648"/>
      <c r="AD275" s="648"/>
    </row>
    <row r="276" spans="2:32" ht="22.5" customHeight="1" x14ac:dyDescent="0.25">
      <c r="B276" s="649" t="s">
        <v>120</v>
      </c>
      <c r="C276" s="646" t="s">
        <v>340</v>
      </c>
      <c r="D276" s="646" t="s">
        <v>341</v>
      </c>
      <c r="E276" s="646"/>
      <c r="F276" s="646" t="s">
        <v>342</v>
      </c>
      <c r="G276" s="646"/>
      <c r="H276" s="646" t="s">
        <v>343</v>
      </c>
      <c r="I276" s="646"/>
      <c r="J276" s="646" t="s">
        <v>344</v>
      </c>
      <c r="K276" s="646"/>
      <c r="L276" s="646" t="s">
        <v>345</v>
      </c>
      <c r="M276" s="646"/>
      <c r="N276" s="646" t="s">
        <v>346</v>
      </c>
      <c r="O276" s="646"/>
      <c r="P276" s="646" t="s">
        <v>347</v>
      </c>
      <c r="Q276" s="646"/>
      <c r="R276" s="646" t="s">
        <v>348</v>
      </c>
      <c r="S276" s="716"/>
      <c r="T276" s="646" t="s">
        <v>349</v>
      </c>
      <c r="U276" s="646" t="s">
        <v>350</v>
      </c>
      <c r="V276" s="646"/>
      <c r="W276" s="646" t="s">
        <v>351</v>
      </c>
      <c r="X276" s="646"/>
      <c r="Y276" s="646" t="s">
        <v>352</v>
      </c>
      <c r="Z276" s="646"/>
      <c r="AA276" s="646" t="s">
        <v>347</v>
      </c>
      <c r="AB276" s="646"/>
      <c r="AC276" s="646" t="s">
        <v>353</v>
      </c>
      <c r="AD276" s="646"/>
      <c r="AE276" s="646" t="s">
        <v>354</v>
      </c>
      <c r="AF276" s="647"/>
    </row>
    <row r="277" spans="2:32" ht="42" customHeight="1" thickBot="1" x14ac:dyDescent="0.3">
      <c r="B277" s="650"/>
      <c r="C277" s="651"/>
      <c r="D277" s="216" t="s">
        <v>355</v>
      </c>
      <c r="E277" s="217" t="s">
        <v>235</v>
      </c>
      <c r="F277" s="216" t="s">
        <v>355</v>
      </c>
      <c r="G277" s="217" t="s">
        <v>235</v>
      </c>
      <c r="H277" s="216" t="s">
        <v>356</v>
      </c>
      <c r="I277" s="217" t="s">
        <v>235</v>
      </c>
      <c r="J277" s="216" t="s">
        <v>355</v>
      </c>
      <c r="K277" s="217" t="s">
        <v>235</v>
      </c>
      <c r="L277" s="216" t="s">
        <v>355</v>
      </c>
      <c r="M277" s="217" t="s">
        <v>235</v>
      </c>
      <c r="N277" s="216" t="s">
        <v>355</v>
      </c>
      <c r="O277" s="217" t="s">
        <v>235</v>
      </c>
      <c r="P277" s="216" t="s">
        <v>357</v>
      </c>
      <c r="Q277" s="217" t="s">
        <v>235</v>
      </c>
      <c r="R277" s="216" t="s">
        <v>357</v>
      </c>
      <c r="S277" s="247" t="s">
        <v>235</v>
      </c>
      <c r="T277" s="651"/>
      <c r="U277" s="216" t="s">
        <v>356</v>
      </c>
      <c r="V277" s="217" t="s">
        <v>235</v>
      </c>
      <c r="W277" s="216" t="s">
        <v>356</v>
      </c>
      <c r="X277" s="217" t="s">
        <v>235</v>
      </c>
      <c r="Y277" s="216" t="s">
        <v>356</v>
      </c>
      <c r="Z277" s="217" t="s">
        <v>235</v>
      </c>
      <c r="AA277" s="216" t="s">
        <v>358</v>
      </c>
      <c r="AB277" s="217" t="s">
        <v>235</v>
      </c>
      <c r="AC277" s="216" t="s">
        <v>359</v>
      </c>
      <c r="AD277" s="217" t="s">
        <v>235</v>
      </c>
      <c r="AE277" s="216" t="s">
        <v>356</v>
      </c>
      <c r="AF277" s="218" t="s">
        <v>235</v>
      </c>
    </row>
    <row r="278" spans="2:32" ht="23.25" thickBot="1" x14ac:dyDescent="0.3">
      <c r="B278" s="219" t="s">
        <v>1</v>
      </c>
      <c r="C278" s="220">
        <v>78320</v>
      </c>
      <c r="D278" s="221">
        <v>74632</v>
      </c>
      <c r="E278" s="222">
        <v>0.95291113381001025</v>
      </c>
      <c r="F278" s="221">
        <v>74678</v>
      </c>
      <c r="G278" s="222">
        <v>0.95349846782431047</v>
      </c>
      <c r="H278" s="221">
        <v>76321</v>
      </c>
      <c r="I278" s="222">
        <v>0.97447650663942798</v>
      </c>
      <c r="J278" s="221">
        <v>74706</v>
      </c>
      <c r="K278" s="222">
        <v>0.95385597548518897</v>
      </c>
      <c r="L278" s="221">
        <v>74631</v>
      </c>
      <c r="M278" s="222">
        <v>0.95289836567926456</v>
      </c>
      <c r="N278" s="221">
        <v>75155</v>
      </c>
      <c r="O278" s="222">
        <v>0.95958886618998973</v>
      </c>
      <c r="P278" s="221">
        <v>76045</v>
      </c>
      <c r="Q278" s="222">
        <v>0.9709525025536262</v>
      </c>
      <c r="R278" s="221">
        <v>41829</v>
      </c>
      <c r="S278" s="223">
        <v>0.53407814096016348</v>
      </c>
      <c r="T278" s="220">
        <v>80214</v>
      </c>
      <c r="U278" s="221">
        <v>77080</v>
      </c>
      <c r="V278" s="222">
        <v>0.96092951355125045</v>
      </c>
      <c r="W278" s="221">
        <v>44453</v>
      </c>
      <c r="X278" s="222">
        <v>1.1083601366345026</v>
      </c>
      <c r="Y278" s="221">
        <v>77051</v>
      </c>
      <c r="Z278" s="222">
        <v>0.96056798065175653</v>
      </c>
      <c r="AA278" s="221">
        <v>73908</v>
      </c>
      <c r="AB278" s="222">
        <v>0.92138529433764682</v>
      </c>
      <c r="AC278" s="221">
        <v>58017</v>
      </c>
      <c r="AD278" s="222">
        <v>0.72327773206672152</v>
      </c>
      <c r="AE278" s="221">
        <v>37040</v>
      </c>
      <c r="AF278" s="224">
        <v>0.92352955843119655</v>
      </c>
    </row>
    <row r="279" spans="2:32" ht="15.75" thickBot="1" x14ac:dyDescent="0.3">
      <c r="B279" s="219" t="s">
        <v>50</v>
      </c>
      <c r="C279" s="220">
        <v>2919</v>
      </c>
      <c r="D279" s="221">
        <v>2771</v>
      </c>
      <c r="E279" s="222">
        <v>0.94929770469338814</v>
      </c>
      <c r="F279" s="221">
        <v>2766</v>
      </c>
      <c r="G279" s="222">
        <v>0.94758478931140799</v>
      </c>
      <c r="H279" s="221">
        <v>2207</v>
      </c>
      <c r="I279" s="222">
        <v>0.7560808496060295</v>
      </c>
      <c r="J279" s="221">
        <v>2761</v>
      </c>
      <c r="K279" s="222">
        <v>0.94587187392942784</v>
      </c>
      <c r="L279" s="221">
        <v>2761</v>
      </c>
      <c r="M279" s="222">
        <v>0.94587187392942784</v>
      </c>
      <c r="N279" s="221">
        <v>2716</v>
      </c>
      <c r="O279" s="222">
        <v>0.9304556354916067</v>
      </c>
      <c r="P279" s="221">
        <v>2744</v>
      </c>
      <c r="Q279" s="222">
        <v>0.94004796163069548</v>
      </c>
      <c r="R279" s="221">
        <v>1672</v>
      </c>
      <c r="S279" s="223">
        <v>0.57279890373415554</v>
      </c>
      <c r="T279" s="220">
        <v>3014</v>
      </c>
      <c r="U279" s="221">
        <v>2923</v>
      </c>
      <c r="V279" s="222">
        <v>0.96980756469807561</v>
      </c>
      <c r="W279" s="221">
        <v>1725</v>
      </c>
      <c r="X279" s="222">
        <v>1.1446582614465826</v>
      </c>
      <c r="Y279" s="221">
        <v>2878</v>
      </c>
      <c r="Z279" s="222">
        <v>0.95487723954877235</v>
      </c>
      <c r="AA279" s="221">
        <v>2871</v>
      </c>
      <c r="AB279" s="222">
        <v>0.95255474452554745</v>
      </c>
      <c r="AC279" s="221">
        <v>2271</v>
      </c>
      <c r="AD279" s="222">
        <v>0.75348374253483741</v>
      </c>
      <c r="AE279" s="221">
        <v>1294</v>
      </c>
      <c r="AF279" s="224">
        <v>0.85865958858659586</v>
      </c>
    </row>
    <row r="280" spans="2:32" x14ac:dyDescent="0.25">
      <c r="B280" s="509" t="str">
        <f>$B$248</f>
        <v>Abriaquí</v>
      </c>
      <c r="C280" s="230">
        <v>27</v>
      </c>
      <c r="D280" s="231">
        <v>24</v>
      </c>
      <c r="E280" s="232">
        <v>0.88888888888888884</v>
      </c>
      <c r="F280" s="231">
        <v>24</v>
      </c>
      <c r="G280" s="232">
        <v>0.88888888888888884</v>
      </c>
      <c r="H280" s="231">
        <v>1</v>
      </c>
      <c r="I280" s="232">
        <v>3.7037037037037035E-2</v>
      </c>
      <c r="J280" s="231">
        <v>24</v>
      </c>
      <c r="K280" s="232">
        <v>0.88888888888888884</v>
      </c>
      <c r="L280" s="231">
        <v>24</v>
      </c>
      <c r="M280" s="232">
        <v>0.88888888888888884</v>
      </c>
      <c r="N280" s="231">
        <v>27</v>
      </c>
      <c r="O280" s="232">
        <v>1</v>
      </c>
      <c r="P280" s="231">
        <v>27</v>
      </c>
      <c r="Q280" s="232">
        <v>1</v>
      </c>
      <c r="R280" s="231">
        <v>29</v>
      </c>
      <c r="S280" s="233">
        <v>1.0740740740740742</v>
      </c>
      <c r="T280" s="230">
        <v>26</v>
      </c>
      <c r="U280" s="231">
        <v>33</v>
      </c>
      <c r="V280" s="232">
        <v>1.2692307692307692</v>
      </c>
      <c r="W280" s="231">
        <v>15</v>
      </c>
      <c r="X280" s="232">
        <v>1.1538461538461537</v>
      </c>
      <c r="Y280" s="231">
        <v>33</v>
      </c>
      <c r="Z280" s="232">
        <v>1.2692307692307692</v>
      </c>
      <c r="AA280" s="231">
        <v>33</v>
      </c>
      <c r="AB280" s="232">
        <v>1.2692307692307692</v>
      </c>
      <c r="AC280" s="231">
        <v>33</v>
      </c>
      <c r="AD280" s="232">
        <v>1.2692307692307692</v>
      </c>
      <c r="AE280" s="231">
        <v>18</v>
      </c>
      <c r="AF280" s="234">
        <v>1.3846153846153846</v>
      </c>
    </row>
    <row r="281" spans="2:32" ht="14.25" customHeight="1" x14ac:dyDescent="0.25">
      <c r="B281" s="510" t="str">
        <f>$B$264</f>
        <v>Santa Fe de Antioquia</v>
      </c>
      <c r="C281" s="225">
        <v>346</v>
      </c>
      <c r="D281" s="226">
        <v>402</v>
      </c>
      <c r="E281" s="227">
        <v>1.1618497109826589</v>
      </c>
      <c r="F281" s="226">
        <v>396</v>
      </c>
      <c r="G281" s="227">
        <v>1.1445086705202312</v>
      </c>
      <c r="H281" s="226">
        <v>1145</v>
      </c>
      <c r="I281" s="227">
        <v>3.3092485549132946</v>
      </c>
      <c r="J281" s="226">
        <v>396</v>
      </c>
      <c r="K281" s="227">
        <v>1.1445086705202312</v>
      </c>
      <c r="L281" s="226">
        <v>396</v>
      </c>
      <c r="M281" s="227">
        <v>1.1445086705202312</v>
      </c>
      <c r="N281" s="226">
        <v>382</v>
      </c>
      <c r="O281" s="227">
        <v>1.1040462427745665</v>
      </c>
      <c r="P281" s="226">
        <v>386</v>
      </c>
      <c r="Q281" s="227">
        <v>1.1156069364161849</v>
      </c>
      <c r="R281" s="226">
        <v>236</v>
      </c>
      <c r="S281" s="228">
        <v>0.68208092485549132</v>
      </c>
      <c r="T281" s="225">
        <v>345</v>
      </c>
      <c r="U281" s="226">
        <v>384</v>
      </c>
      <c r="V281" s="227">
        <v>1.1130434782608696</v>
      </c>
      <c r="W281" s="226">
        <v>199</v>
      </c>
      <c r="X281" s="227">
        <v>1.153623188405797</v>
      </c>
      <c r="Y281" s="226">
        <v>383</v>
      </c>
      <c r="Z281" s="227">
        <v>1.1101449275362318</v>
      </c>
      <c r="AA281" s="226">
        <v>384</v>
      </c>
      <c r="AB281" s="227">
        <v>1.1130434782608696</v>
      </c>
      <c r="AC281" s="226">
        <v>231</v>
      </c>
      <c r="AD281" s="227">
        <v>0.66956521739130437</v>
      </c>
      <c r="AE281" s="226">
        <v>188</v>
      </c>
      <c r="AF281" s="229">
        <v>1.0898550724637681</v>
      </c>
    </row>
    <row r="282" spans="2:32" x14ac:dyDescent="0.25">
      <c r="B282" s="509" t="str">
        <f t="shared" ref="B282:B296" si="4">B249</f>
        <v>Anzá</v>
      </c>
      <c r="C282" s="230">
        <v>106</v>
      </c>
      <c r="D282" s="231">
        <v>81</v>
      </c>
      <c r="E282" s="232">
        <v>0.76415094339622647</v>
      </c>
      <c r="F282" s="231">
        <v>81</v>
      </c>
      <c r="G282" s="232">
        <v>0.76415094339622647</v>
      </c>
      <c r="H282" s="231">
        <v>49</v>
      </c>
      <c r="I282" s="232">
        <v>0.46226415094339623</v>
      </c>
      <c r="J282" s="231">
        <v>81</v>
      </c>
      <c r="K282" s="232">
        <v>0.76415094339622647</v>
      </c>
      <c r="L282" s="231">
        <v>81</v>
      </c>
      <c r="M282" s="232">
        <v>0.76415094339622647</v>
      </c>
      <c r="N282" s="231">
        <v>87</v>
      </c>
      <c r="O282" s="232">
        <v>0.82075471698113212</v>
      </c>
      <c r="P282" s="231">
        <v>87</v>
      </c>
      <c r="Q282" s="232">
        <v>0.82075471698113212</v>
      </c>
      <c r="R282" s="231">
        <v>87</v>
      </c>
      <c r="S282" s="233">
        <v>0.82075471698113212</v>
      </c>
      <c r="T282" s="230">
        <v>102</v>
      </c>
      <c r="U282" s="231">
        <v>106</v>
      </c>
      <c r="V282" s="232">
        <v>1.0392156862745099</v>
      </c>
      <c r="W282" s="231">
        <v>56</v>
      </c>
      <c r="X282" s="232">
        <v>1.0980392156862746</v>
      </c>
      <c r="Y282" s="231">
        <v>106</v>
      </c>
      <c r="Z282" s="232">
        <v>1.0392156862745099</v>
      </c>
      <c r="AA282" s="231">
        <v>106</v>
      </c>
      <c r="AB282" s="232">
        <v>1.0392156862745099</v>
      </c>
      <c r="AC282" s="231">
        <v>145</v>
      </c>
      <c r="AD282" s="232">
        <v>1.4215686274509804</v>
      </c>
      <c r="AE282" s="231">
        <v>50</v>
      </c>
      <c r="AF282" s="234">
        <v>0.98039215686274506</v>
      </c>
    </row>
    <row r="283" spans="2:32" x14ac:dyDescent="0.25">
      <c r="B283" s="510" t="str">
        <f t="shared" si="4"/>
        <v>Armenia</v>
      </c>
      <c r="C283" s="225">
        <v>39</v>
      </c>
      <c r="D283" s="226">
        <v>32</v>
      </c>
      <c r="E283" s="227">
        <v>0.82051282051282048</v>
      </c>
      <c r="F283" s="226">
        <v>32</v>
      </c>
      <c r="G283" s="227">
        <v>0.82051282051282048</v>
      </c>
      <c r="H283" s="226">
        <v>15</v>
      </c>
      <c r="I283" s="227">
        <v>0.38461538461538464</v>
      </c>
      <c r="J283" s="226">
        <v>32</v>
      </c>
      <c r="K283" s="227">
        <v>0.82051282051282048</v>
      </c>
      <c r="L283" s="226">
        <v>32</v>
      </c>
      <c r="M283" s="227">
        <v>0.82051282051282048</v>
      </c>
      <c r="N283" s="226">
        <v>36</v>
      </c>
      <c r="O283" s="227">
        <v>0.92307692307692313</v>
      </c>
      <c r="P283" s="226">
        <v>36</v>
      </c>
      <c r="Q283" s="227">
        <v>0.92307692307692313</v>
      </c>
      <c r="R283" s="226">
        <v>26</v>
      </c>
      <c r="S283" s="228">
        <v>0.66666666666666663</v>
      </c>
      <c r="T283" s="225">
        <v>50</v>
      </c>
      <c r="U283" s="226">
        <v>36</v>
      </c>
      <c r="V283" s="227">
        <v>0.72</v>
      </c>
      <c r="W283" s="226">
        <v>17</v>
      </c>
      <c r="X283" s="227">
        <v>0.68</v>
      </c>
      <c r="Y283" s="226">
        <v>35</v>
      </c>
      <c r="Z283" s="227">
        <v>0.7</v>
      </c>
      <c r="AA283" s="226">
        <v>37</v>
      </c>
      <c r="AB283" s="227">
        <v>0.74</v>
      </c>
      <c r="AC283" s="226">
        <v>45</v>
      </c>
      <c r="AD283" s="227">
        <v>0.9</v>
      </c>
      <c r="AE283" s="226">
        <v>21</v>
      </c>
      <c r="AF283" s="229">
        <v>0.84</v>
      </c>
    </row>
    <row r="284" spans="2:32" x14ac:dyDescent="0.25">
      <c r="B284" s="509" t="str">
        <f t="shared" si="4"/>
        <v>Buriticá</v>
      </c>
      <c r="C284" s="230">
        <v>125</v>
      </c>
      <c r="D284" s="231">
        <v>121</v>
      </c>
      <c r="E284" s="232">
        <v>0.96799999999999997</v>
      </c>
      <c r="F284" s="231">
        <v>121</v>
      </c>
      <c r="G284" s="232">
        <v>0.96799999999999997</v>
      </c>
      <c r="H284" s="231">
        <v>39</v>
      </c>
      <c r="I284" s="232">
        <v>0.312</v>
      </c>
      <c r="J284" s="231">
        <v>121</v>
      </c>
      <c r="K284" s="232">
        <v>0.96799999999999997</v>
      </c>
      <c r="L284" s="231">
        <v>121</v>
      </c>
      <c r="M284" s="232">
        <v>0.96799999999999997</v>
      </c>
      <c r="N284" s="231">
        <v>118</v>
      </c>
      <c r="O284" s="232">
        <v>0.94399999999999995</v>
      </c>
      <c r="P284" s="231">
        <v>118</v>
      </c>
      <c r="Q284" s="232">
        <v>0.94399999999999995</v>
      </c>
      <c r="R284" s="231">
        <v>60</v>
      </c>
      <c r="S284" s="233">
        <v>0.48</v>
      </c>
      <c r="T284" s="230">
        <v>130</v>
      </c>
      <c r="U284" s="231">
        <v>124</v>
      </c>
      <c r="V284" s="232">
        <v>0.9538461538461539</v>
      </c>
      <c r="W284" s="231">
        <v>107</v>
      </c>
      <c r="X284" s="232">
        <v>1.6461538461538461</v>
      </c>
      <c r="Y284" s="231">
        <v>124</v>
      </c>
      <c r="Z284" s="232">
        <v>0.9538461538461539</v>
      </c>
      <c r="AA284" s="231">
        <v>122</v>
      </c>
      <c r="AB284" s="232">
        <v>0.93846153846153846</v>
      </c>
      <c r="AC284" s="231">
        <v>135</v>
      </c>
      <c r="AD284" s="232">
        <v>1.0384615384615385</v>
      </c>
      <c r="AE284" s="231">
        <v>54</v>
      </c>
      <c r="AF284" s="234">
        <v>0.83076923076923082</v>
      </c>
    </row>
    <row r="285" spans="2:32" x14ac:dyDescent="0.25">
      <c r="B285" s="510" t="str">
        <f t="shared" si="4"/>
        <v>Caicedo</v>
      </c>
      <c r="C285" s="225">
        <v>110</v>
      </c>
      <c r="D285" s="226">
        <v>116</v>
      </c>
      <c r="E285" s="227">
        <v>1.0545454545454545</v>
      </c>
      <c r="F285" s="226">
        <v>116</v>
      </c>
      <c r="G285" s="227">
        <v>1.0545454545454545</v>
      </c>
      <c r="H285" s="226">
        <v>38</v>
      </c>
      <c r="I285" s="227">
        <v>0.34545454545454546</v>
      </c>
      <c r="J285" s="226">
        <v>116</v>
      </c>
      <c r="K285" s="227">
        <v>1.0545454545454545</v>
      </c>
      <c r="L285" s="226">
        <v>116</v>
      </c>
      <c r="M285" s="227">
        <v>1.0545454545454545</v>
      </c>
      <c r="N285" s="226">
        <v>114</v>
      </c>
      <c r="O285" s="227">
        <v>1.0363636363636364</v>
      </c>
      <c r="P285" s="226">
        <v>114</v>
      </c>
      <c r="Q285" s="227">
        <v>1.0363636363636364</v>
      </c>
      <c r="R285" s="226">
        <v>72</v>
      </c>
      <c r="S285" s="228">
        <v>0.65454545454545454</v>
      </c>
      <c r="T285" s="225">
        <v>109</v>
      </c>
      <c r="U285" s="226">
        <v>115</v>
      </c>
      <c r="V285" s="227">
        <v>1.0550458715596329</v>
      </c>
      <c r="W285" s="226">
        <v>61</v>
      </c>
      <c r="X285" s="227">
        <v>1.1192660550458715</v>
      </c>
      <c r="Y285" s="226">
        <v>115</v>
      </c>
      <c r="Z285" s="227">
        <v>1.0550458715596329</v>
      </c>
      <c r="AA285" s="226">
        <v>115</v>
      </c>
      <c r="AB285" s="227">
        <v>1.0550458715596329</v>
      </c>
      <c r="AC285" s="226">
        <v>112</v>
      </c>
      <c r="AD285" s="227">
        <v>1.0275229357798166</v>
      </c>
      <c r="AE285" s="226">
        <v>54</v>
      </c>
      <c r="AF285" s="229">
        <v>0.99082568807339455</v>
      </c>
    </row>
    <row r="286" spans="2:32" ht="17.25" customHeight="1" x14ac:dyDescent="0.25">
      <c r="B286" s="509" t="str">
        <f t="shared" si="4"/>
        <v>Cañasgordas</v>
      </c>
      <c r="C286" s="230">
        <v>180</v>
      </c>
      <c r="D286" s="231">
        <v>200</v>
      </c>
      <c r="E286" s="232">
        <v>1.1111111111111112</v>
      </c>
      <c r="F286" s="231">
        <v>200</v>
      </c>
      <c r="G286" s="232">
        <v>1.1111111111111112</v>
      </c>
      <c r="H286" s="231">
        <v>63</v>
      </c>
      <c r="I286" s="232">
        <v>0.35</v>
      </c>
      <c r="J286" s="231">
        <v>200</v>
      </c>
      <c r="K286" s="232">
        <v>1.1111111111111112</v>
      </c>
      <c r="L286" s="231">
        <v>200</v>
      </c>
      <c r="M286" s="232">
        <v>1.1111111111111112</v>
      </c>
      <c r="N286" s="231">
        <v>188</v>
      </c>
      <c r="O286" s="232">
        <v>1.0444444444444445</v>
      </c>
      <c r="P286" s="231">
        <v>188</v>
      </c>
      <c r="Q286" s="232">
        <v>1.0444444444444445</v>
      </c>
      <c r="R286" s="231">
        <v>131</v>
      </c>
      <c r="S286" s="233">
        <v>0.72777777777777775</v>
      </c>
      <c r="T286" s="230">
        <v>196</v>
      </c>
      <c r="U286" s="231">
        <v>204</v>
      </c>
      <c r="V286" s="232">
        <v>1.0408163265306123</v>
      </c>
      <c r="W286" s="231">
        <v>111</v>
      </c>
      <c r="X286" s="232">
        <v>1.1326530612244898</v>
      </c>
      <c r="Y286" s="231">
        <v>204</v>
      </c>
      <c r="Z286" s="232">
        <v>1.0408163265306123</v>
      </c>
      <c r="AA286" s="231">
        <v>203</v>
      </c>
      <c r="AB286" s="232">
        <v>1.0357142857142858</v>
      </c>
      <c r="AC286" s="231">
        <v>184</v>
      </c>
      <c r="AD286" s="232">
        <v>0.93877551020408168</v>
      </c>
      <c r="AE286" s="231">
        <v>92</v>
      </c>
      <c r="AF286" s="234">
        <v>0.93877551020408168</v>
      </c>
    </row>
    <row r="287" spans="2:32" x14ac:dyDescent="0.25">
      <c r="B287" s="510" t="str">
        <f t="shared" si="4"/>
        <v>Dabeiba</v>
      </c>
      <c r="C287" s="225">
        <v>460</v>
      </c>
      <c r="D287" s="226">
        <v>447</v>
      </c>
      <c r="E287" s="227">
        <v>0.97173913043478266</v>
      </c>
      <c r="F287" s="226">
        <v>446</v>
      </c>
      <c r="G287" s="227">
        <v>0.9695652173913043</v>
      </c>
      <c r="H287" s="226">
        <v>284</v>
      </c>
      <c r="I287" s="227">
        <v>0.61739130434782608</v>
      </c>
      <c r="J287" s="226">
        <v>446</v>
      </c>
      <c r="K287" s="227">
        <v>0.9695652173913043</v>
      </c>
      <c r="L287" s="226">
        <v>446</v>
      </c>
      <c r="M287" s="227">
        <v>0.9695652173913043</v>
      </c>
      <c r="N287" s="226">
        <v>469</v>
      </c>
      <c r="O287" s="227">
        <v>1.0195652173913043</v>
      </c>
      <c r="P287" s="226">
        <v>463</v>
      </c>
      <c r="Q287" s="227">
        <v>1.0065217391304349</v>
      </c>
      <c r="R287" s="226">
        <v>154</v>
      </c>
      <c r="S287" s="228">
        <v>0.33478260869565218</v>
      </c>
      <c r="T287" s="225">
        <v>506</v>
      </c>
      <c r="U287" s="226">
        <v>476</v>
      </c>
      <c r="V287" s="227">
        <v>0.94071146245059289</v>
      </c>
      <c r="W287" s="226">
        <v>322</v>
      </c>
      <c r="X287" s="227">
        <v>1.2727272727272727</v>
      </c>
      <c r="Y287" s="226">
        <v>450</v>
      </c>
      <c r="Z287" s="227">
        <v>0.88932806324110669</v>
      </c>
      <c r="AA287" s="226">
        <v>461</v>
      </c>
      <c r="AB287" s="227">
        <v>0.91106719367588929</v>
      </c>
      <c r="AC287" s="226">
        <v>261</v>
      </c>
      <c r="AD287" s="227">
        <v>0.51581027667984192</v>
      </c>
      <c r="AE287" s="226">
        <v>181</v>
      </c>
      <c r="AF287" s="229">
        <v>0.71541501976284583</v>
      </c>
    </row>
    <row r="288" spans="2:32" x14ac:dyDescent="0.25">
      <c r="B288" s="509" t="str">
        <f t="shared" si="4"/>
        <v>Ebéjico</v>
      </c>
      <c r="C288" s="230">
        <v>112</v>
      </c>
      <c r="D288" s="231">
        <v>80</v>
      </c>
      <c r="E288" s="232">
        <v>0.7142857142857143</v>
      </c>
      <c r="F288" s="231">
        <v>80</v>
      </c>
      <c r="G288" s="232">
        <v>0.7142857142857143</v>
      </c>
      <c r="H288" s="231">
        <v>35</v>
      </c>
      <c r="I288" s="232">
        <v>0.3125</v>
      </c>
      <c r="J288" s="231">
        <v>80</v>
      </c>
      <c r="K288" s="232">
        <v>0.7142857142857143</v>
      </c>
      <c r="L288" s="231">
        <v>80</v>
      </c>
      <c r="M288" s="232">
        <v>0.7142857142857143</v>
      </c>
      <c r="N288" s="231">
        <v>78</v>
      </c>
      <c r="O288" s="232">
        <v>0.6964285714285714</v>
      </c>
      <c r="P288" s="231">
        <v>78</v>
      </c>
      <c r="Q288" s="232">
        <v>0.6964285714285714</v>
      </c>
      <c r="R288" s="231">
        <v>73</v>
      </c>
      <c r="S288" s="233">
        <v>0.6517857142857143</v>
      </c>
      <c r="T288" s="230">
        <v>118</v>
      </c>
      <c r="U288" s="231">
        <v>85</v>
      </c>
      <c r="V288" s="232">
        <v>0.72033898305084743</v>
      </c>
      <c r="W288" s="231">
        <v>43</v>
      </c>
      <c r="X288" s="232">
        <v>0.72881355932203384</v>
      </c>
      <c r="Y288" s="231">
        <v>85</v>
      </c>
      <c r="Z288" s="232">
        <v>0.72033898305084743</v>
      </c>
      <c r="AA288" s="231">
        <v>85</v>
      </c>
      <c r="AB288" s="232">
        <v>0.72033898305084743</v>
      </c>
      <c r="AC288" s="231">
        <v>103</v>
      </c>
      <c r="AD288" s="232">
        <v>0.8728813559322034</v>
      </c>
      <c r="AE288" s="231">
        <v>48</v>
      </c>
      <c r="AF288" s="234">
        <v>0.81355932203389836</v>
      </c>
    </row>
    <row r="289" spans="2:32" x14ac:dyDescent="0.25">
      <c r="B289" s="510" t="str">
        <f t="shared" si="4"/>
        <v>Frontino</v>
      </c>
      <c r="C289" s="225">
        <v>421</v>
      </c>
      <c r="D289" s="226">
        <v>365</v>
      </c>
      <c r="E289" s="227">
        <v>0.8669833729216152</v>
      </c>
      <c r="F289" s="226">
        <v>367</v>
      </c>
      <c r="G289" s="227">
        <v>0.87173396674584325</v>
      </c>
      <c r="H289" s="226">
        <v>266</v>
      </c>
      <c r="I289" s="227">
        <v>0.63182897862232779</v>
      </c>
      <c r="J289" s="226">
        <v>362</v>
      </c>
      <c r="K289" s="227">
        <v>0.85985748218527314</v>
      </c>
      <c r="L289" s="226">
        <v>362</v>
      </c>
      <c r="M289" s="227">
        <v>0.85985748218527314</v>
      </c>
      <c r="N289" s="226">
        <v>348</v>
      </c>
      <c r="O289" s="227">
        <v>0.82660332541567694</v>
      </c>
      <c r="P289" s="226">
        <v>374</v>
      </c>
      <c r="Q289" s="227">
        <v>0.88836104513064129</v>
      </c>
      <c r="R289" s="226">
        <v>216</v>
      </c>
      <c r="S289" s="228">
        <v>0.51306413301662712</v>
      </c>
      <c r="T289" s="225">
        <v>441</v>
      </c>
      <c r="U289" s="226">
        <v>435</v>
      </c>
      <c r="V289" s="227">
        <v>0.98639455782312924</v>
      </c>
      <c r="W289" s="226">
        <v>291</v>
      </c>
      <c r="X289" s="227">
        <v>1.3197278911564625</v>
      </c>
      <c r="Y289" s="226">
        <v>417</v>
      </c>
      <c r="Z289" s="227">
        <v>0.94557823129251706</v>
      </c>
      <c r="AA289" s="226">
        <v>399</v>
      </c>
      <c r="AB289" s="227">
        <v>0.90476190476190477</v>
      </c>
      <c r="AC289" s="226">
        <v>144</v>
      </c>
      <c r="AD289" s="227">
        <v>0.32653061224489793</v>
      </c>
      <c r="AE289" s="226">
        <v>148</v>
      </c>
      <c r="AF289" s="229">
        <v>0.67120181405895696</v>
      </c>
    </row>
    <row r="290" spans="2:32" x14ac:dyDescent="0.25">
      <c r="B290" s="509" t="str">
        <f t="shared" si="4"/>
        <v>Giraldo</v>
      </c>
      <c r="C290" s="230">
        <v>66</v>
      </c>
      <c r="D290" s="231">
        <v>85</v>
      </c>
      <c r="E290" s="232">
        <v>1.2878787878787878</v>
      </c>
      <c r="F290" s="231">
        <v>85</v>
      </c>
      <c r="G290" s="232">
        <v>1.2878787878787878</v>
      </c>
      <c r="H290" s="231">
        <v>24</v>
      </c>
      <c r="I290" s="232">
        <v>0.36363636363636365</v>
      </c>
      <c r="J290" s="231">
        <v>85</v>
      </c>
      <c r="K290" s="232">
        <v>1.2878787878787878</v>
      </c>
      <c r="L290" s="231">
        <v>85</v>
      </c>
      <c r="M290" s="232">
        <v>1.2878787878787878</v>
      </c>
      <c r="N290" s="231">
        <v>95</v>
      </c>
      <c r="O290" s="232">
        <v>1.4393939393939394</v>
      </c>
      <c r="P290" s="231">
        <v>96</v>
      </c>
      <c r="Q290" s="232">
        <v>1.4545454545454546</v>
      </c>
      <c r="R290" s="231">
        <v>55</v>
      </c>
      <c r="S290" s="233">
        <v>0.83333333333333337</v>
      </c>
      <c r="T290" s="230">
        <v>65</v>
      </c>
      <c r="U290" s="231">
        <v>72</v>
      </c>
      <c r="V290" s="232">
        <v>1.1076923076923078</v>
      </c>
      <c r="W290" s="231">
        <v>40</v>
      </c>
      <c r="X290" s="232">
        <v>1.2307692307692308</v>
      </c>
      <c r="Y290" s="231">
        <v>72</v>
      </c>
      <c r="Z290" s="232">
        <v>1.1076923076923078</v>
      </c>
      <c r="AA290" s="231">
        <v>72</v>
      </c>
      <c r="AB290" s="232">
        <v>1.1076923076923078</v>
      </c>
      <c r="AC290" s="231">
        <v>69</v>
      </c>
      <c r="AD290" s="232">
        <v>1.0615384615384615</v>
      </c>
      <c r="AE290" s="231">
        <v>33</v>
      </c>
      <c r="AF290" s="234">
        <v>1.0153846153846153</v>
      </c>
    </row>
    <row r="291" spans="2:32" x14ac:dyDescent="0.25">
      <c r="B291" s="510" t="str">
        <f t="shared" si="4"/>
        <v>Heliconia</v>
      </c>
      <c r="C291" s="225">
        <v>60</v>
      </c>
      <c r="D291" s="226">
        <v>51</v>
      </c>
      <c r="E291" s="227">
        <v>0.85</v>
      </c>
      <c r="F291" s="226">
        <v>51</v>
      </c>
      <c r="G291" s="227">
        <v>0.85</v>
      </c>
      <c r="H291" s="226">
        <v>7</v>
      </c>
      <c r="I291" s="227">
        <v>0.11666666666666667</v>
      </c>
      <c r="J291" s="226">
        <v>51</v>
      </c>
      <c r="K291" s="227">
        <v>0.85</v>
      </c>
      <c r="L291" s="226">
        <v>51</v>
      </c>
      <c r="M291" s="227">
        <v>0.85</v>
      </c>
      <c r="N291" s="226">
        <v>45</v>
      </c>
      <c r="O291" s="227">
        <v>0.75</v>
      </c>
      <c r="P291" s="226">
        <v>45</v>
      </c>
      <c r="Q291" s="227">
        <v>0.75</v>
      </c>
      <c r="R291" s="226">
        <v>48</v>
      </c>
      <c r="S291" s="228">
        <v>0.8</v>
      </c>
      <c r="T291" s="225">
        <v>57</v>
      </c>
      <c r="U291" s="226">
        <v>52</v>
      </c>
      <c r="V291" s="227">
        <v>0.91228070175438591</v>
      </c>
      <c r="W291" s="226">
        <v>30</v>
      </c>
      <c r="X291" s="227">
        <v>1.0526315789473684</v>
      </c>
      <c r="Y291" s="226">
        <v>52</v>
      </c>
      <c r="Z291" s="227">
        <v>0.91228070175438591</v>
      </c>
      <c r="AA291" s="226">
        <v>52</v>
      </c>
      <c r="AB291" s="227">
        <v>0.91228070175438591</v>
      </c>
      <c r="AC291" s="226">
        <v>67</v>
      </c>
      <c r="AD291" s="227">
        <v>1.1754385964912282</v>
      </c>
      <c r="AE291" s="226">
        <v>22</v>
      </c>
      <c r="AF291" s="229">
        <v>0.77192982456140347</v>
      </c>
    </row>
    <row r="292" spans="2:32" x14ac:dyDescent="0.25">
      <c r="B292" s="509" t="str">
        <f t="shared" si="4"/>
        <v>Liborina</v>
      </c>
      <c r="C292" s="230">
        <v>107</v>
      </c>
      <c r="D292" s="231">
        <v>118</v>
      </c>
      <c r="E292" s="232">
        <v>1.1028037383177569</v>
      </c>
      <c r="F292" s="231">
        <v>117</v>
      </c>
      <c r="G292" s="232">
        <v>1.0934579439252337</v>
      </c>
      <c r="H292" s="231">
        <v>40</v>
      </c>
      <c r="I292" s="232">
        <v>0.37383177570093457</v>
      </c>
      <c r="J292" s="231">
        <v>117</v>
      </c>
      <c r="K292" s="232">
        <v>1.0934579439252337</v>
      </c>
      <c r="L292" s="231">
        <v>117</v>
      </c>
      <c r="M292" s="232">
        <v>1.0934579439252337</v>
      </c>
      <c r="N292" s="231">
        <v>116</v>
      </c>
      <c r="O292" s="232">
        <v>1.0841121495327102</v>
      </c>
      <c r="P292" s="231">
        <v>116</v>
      </c>
      <c r="Q292" s="232">
        <v>1.0841121495327102</v>
      </c>
      <c r="R292" s="231">
        <v>79</v>
      </c>
      <c r="S292" s="233">
        <v>0.73831775700934577</v>
      </c>
      <c r="T292" s="230">
        <v>107</v>
      </c>
      <c r="U292" s="231">
        <v>108</v>
      </c>
      <c r="V292" s="232">
        <v>1.0093457943925233</v>
      </c>
      <c r="W292" s="231">
        <v>55</v>
      </c>
      <c r="X292" s="232">
        <v>1.02803738317757</v>
      </c>
      <c r="Y292" s="231">
        <v>108</v>
      </c>
      <c r="Z292" s="232">
        <v>1.0093457943925233</v>
      </c>
      <c r="AA292" s="231">
        <v>108</v>
      </c>
      <c r="AB292" s="232">
        <v>1.0093457943925233</v>
      </c>
      <c r="AC292" s="231">
        <v>90</v>
      </c>
      <c r="AD292" s="232">
        <v>0.84112149532710279</v>
      </c>
      <c r="AE292" s="231">
        <v>63</v>
      </c>
      <c r="AF292" s="234">
        <v>1.1775700934579438</v>
      </c>
    </row>
    <row r="293" spans="2:32" x14ac:dyDescent="0.25">
      <c r="B293" s="510" t="str">
        <f t="shared" si="4"/>
        <v>Olaya</v>
      </c>
      <c r="C293" s="225">
        <v>29</v>
      </c>
      <c r="D293" s="226">
        <v>30</v>
      </c>
      <c r="E293" s="227">
        <v>1.0344827586206897</v>
      </c>
      <c r="F293" s="226">
        <v>30</v>
      </c>
      <c r="G293" s="227">
        <v>1.0344827586206897</v>
      </c>
      <c r="H293" s="226">
        <v>4</v>
      </c>
      <c r="I293" s="227">
        <v>0.13793103448275862</v>
      </c>
      <c r="J293" s="226">
        <v>30</v>
      </c>
      <c r="K293" s="227">
        <v>1.0344827586206897</v>
      </c>
      <c r="L293" s="226">
        <v>30</v>
      </c>
      <c r="M293" s="227">
        <v>1.0344827586206897</v>
      </c>
      <c r="N293" s="226">
        <v>25</v>
      </c>
      <c r="O293" s="227">
        <v>0.86206896551724133</v>
      </c>
      <c r="P293" s="226">
        <v>25</v>
      </c>
      <c r="Q293" s="227">
        <v>0.86206896551724133</v>
      </c>
      <c r="R293" s="226">
        <v>23</v>
      </c>
      <c r="S293" s="228">
        <v>0.7931034482758621</v>
      </c>
      <c r="T293" s="225">
        <v>26</v>
      </c>
      <c r="U293" s="226">
        <v>25</v>
      </c>
      <c r="V293" s="227">
        <v>0.96153846153846156</v>
      </c>
      <c r="W293" s="226">
        <v>17</v>
      </c>
      <c r="X293" s="227">
        <v>1.3076923076923077</v>
      </c>
      <c r="Y293" s="226">
        <v>26</v>
      </c>
      <c r="Z293" s="227">
        <v>1</v>
      </c>
      <c r="AA293" s="226">
        <v>25</v>
      </c>
      <c r="AB293" s="227">
        <v>0.96153846153846156</v>
      </c>
      <c r="AC293" s="226">
        <v>23</v>
      </c>
      <c r="AD293" s="227">
        <v>0.88461538461538458</v>
      </c>
      <c r="AE293" s="226">
        <v>8</v>
      </c>
      <c r="AF293" s="229">
        <v>0.61538461538461542</v>
      </c>
    </row>
    <row r="294" spans="2:32" x14ac:dyDescent="0.25">
      <c r="B294" s="509" t="str">
        <f t="shared" si="4"/>
        <v>Peque</v>
      </c>
      <c r="C294" s="230">
        <v>136</v>
      </c>
      <c r="D294" s="231">
        <v>129</v>
      </c>
      <c r="E294" s="232">
        <v>0.94852941176470584</v>
      </c>
      <c r="F294" s="231">
        <v>130</v>
      </c>
      <c r="G294" s="232">
        <v>0.95588235294117652</v>
      </c>
      <c r="H294" s="231">
        <v>69</v>
      </c>
      <c r="I294" s="232">
        <v>0.50735294117647056</v>
      </c>
      <c r="J294" s="231">
        <v>130</v>
      </c>
      <c r="K294" s="232">
        <v>0.95588235294117652</v>
      </c>
      <c r="L294" s="231">
        <v>130</v>
      </c>
      <c r="M294" s="232">
        <v>0.95588235294117652</v>
      </c>
      <c r="N294" s="231">
        <v>119</v>
      </c>
      <c r="O294" s="232">
        <v>0.875</v>
      </c>
      <c r="P294" s="231">
        <v>121</v>
      </c>
      <c r="Q294" s="232">
        <v>0.88970588235294112</v>
      </c>
      <c r="R294" s="231">
        <v>75</v>
      </c>
      <c r="S294" s="233">
        <v>0.55147058823529416</v>
      </c>
      <c r="T294" s="230">
        <v>136</v>
      </c>
      <c r="U294" s="231">
        <v>132</v>
      </c>
      <c r="V294" s="232">
        <v>0.97058823529411764</v>
      </c>
      <c r="W294" s="231">
        <v>69</v>
      </c>
      <c r="X294" s="232">
        <v>1.0147058823529411</v>
      </c>
      <c r="Y294" s="231">
        <v>132</v>
      </c>
      <c r="Z294" s="232">
        <v>0.97058823529411764</v>
      </c>
      <c r="AA294" s="231">
        <v>133</v>
      </c>
      <c r="AB294" s="232">
        <v>0.9779411764705882</v>
      </c>
      <c r="AC294" s="231">
        <v>141</v>
      </c>
      <c r="AD294" s="232">
        <v>1.036764705882353</v>
      </c>
      <c r="AE294" s="231">
        <v>63</v>
      </c>
      <c r="AF294" s="234">
        <v>0.92647058823529416</v>
      </c>
    </row>
    <row r="295" spans="2:32" ht="15.75" customHeight="1" x14ac:dyDescent="0.25">
      <c r="B295" s="510" t="str">
        <f t="shared" si="4"/>
        <v>Sabanalarga</v>
      </c>
      <c r="C295" s="225">
        <v>174</v>
      </c>
      <c r="D295" s="226">
        <v>119</v>
      </c>
      <c r="E295" s="227">
        <v>0.68390804597701149</v>
      </c>
      <c r="F295" s="226">
        <v>119</v>
      </c>
      <c r="G295" s="227">
        <v>0.68390804597701149</v>
      </c>
      <c r="H295" s="226">
        <v>48</v>
      </c>
      <c r="I295" s="227">
        <v>0.27586206896551724</v>
      </c>
      <c r="J295" s="226">
        <v>119</v>
      </c>
      <c r="K295" s="227">
        <v>0.68390804597701149</v>
      </c>
      <c r="L295" s="226">
        <v>119</v>
      </c>
      <c r="M295" s="227">
        <v>0.68390804597701149</v>
      </c>
      <c r="N295" s="226">
        <v>113</v>
      </c>
      <c r="O295" s="227">
        <v>0.64942528735632188</v>
      </c>
      <c r="P295" s="226">
        <v>113</v>
      </c>
      <c r="Q295" s="227">
        <v>0.64942528735632188</v>
      </c>
      <c r="R295" s="226">
        <v>74</v>
      </c>
      <c r="S295" s="228">
        <v>0.42528735632183906</v>
      </c>
      <c r="T295" s="225">
        <v>172</v>
      </c>
      <c r="U295" s="226">
        <v>144</v>
      </c>
      <c r="V295" s="227">
        <v>0.83720930232558144</v>
      </c>
      <c r="W295" s="226">
        <v>89</v>
      </c>
      <c r="X295" s="227">
        <v>1.0348837209302326</v>
      </c>
      <c r="Y295" s="226">
        <v>144</v>
      </c>
      <c r="Z295" s="227">
        <v>0.83720930232558144</v>
      </c>
      <c r="AA295" s="226">
        <v>144</v>
      </c>
      <c r="AB295" s="227">
        <v>0.83720930232558144</v>
      </c>
      <c r="AC295" s="226">
        <v>142</v>
      </c>
      <c r="AD295" s="227">
        <v>0.82558139534883723</v>
      </c>
      <c r="AE295" s="226">
        <v>59</v>
      </c>
      <c r="AF295" s="229">
        <v>0.68604651162790697</v>
      </c>
    </row>
    <row r="296" spans="2:32" ht="18" customHeight="1" x14ac:dyDescent="0.25">
      <c r="B296" s="509" t="str">
        <f t="shared" si="4"/>
        <v>San Jerónimo</v>
      </c>
      <c r="C296" s="230">
        <v>145</v>
      </c>
      <c r="D296" s="231">
        <v>143</v>
      </c>
      <c r="E296" s="232">
        <v>0.98620689655172411</v>
      </c>
      <c r="F296" s="231">
        <v>143</v>
      </c>
      <c r="G296" s="232">
        <v>0.98620689655172411</v>
      </c>
      <c r="H296" s="231">
        <v>27</v>
      </c>
      <c r="I296" s="232">
        <v>0.18620689655172415</v>
      </c>
      <c r="J296" s="231">
        <v>143</v>
      </c>
      <c r="K296" s="232">
        <v>0.98620689655172411</v>
      </c>
      <c r="L296" s="231">
        <v>143</v>
      </c>
      <c r="M296" s="232">
        <v>0.98620689655172411</v>
      </c>
      <c r="N296" s="231">
        <v>141</v>
      </c>
      <c r="O296" s="232">
        <v>0.97241379310344822</v>
      </c>
      <c r="P296" s="231">
        <v>141</v>
      </c>
      <c r="Q296" s="232">
        <v>0.97241379310344822</v>
      </c>
      <c r="R296" s="231">
        <v>74</v>
      </c>
      <c r="S296" s="233">
        <v>0.51034482758620692</v>
      </c>
      <c r="T296" s="230">
        <v>151</v>
      </c>
      <c r="U296" s="231">
        <v>140</v>
      </c>
      <c r="V296" s="232">
        <v>0.92715231788079466</v>
      </c>
      <c r="W296" s="231">
        <v>74</v>
      </c>
      <c r="X296" s="232">
        <v>0.98013245033112584</v>
      </c>
      <c r="Y296" s="231">
        <v>140</v>
      </c>
      <c r="Z296" s="232">
        <v>0.92715231788079466</v>
      </c>
      <c r="AA296" s="231">
        <v>140</v>
      </c>
      <c r="AB296" s="232">
        <v>0.92715231788079466</v>
      </c>
      <c r="AC296" s="231">
        <v>59</v>
      </c>
      <c r="AD296" s="232">
        <v>0.39072847682119205</v>
      </c>
      <c r="AE296" s="231">
        <v>66</v>
      </c>
      <c r="AF296" s="234">
        <v>0.8741721854304636</v>
      </c>
    </row>
    <row r="297" spans="2:32" x14ac:dyDescent="0.25">
      <c r="B297" s="510" t="str">
        <f t="shared" ref="B297:B298" si="5">B265</f>
        <v>Sopetrán</v>
      </c>
      <c r="C297" s="225">
        <v>153</v>
      </c>
      <c r="D297" s="226">
        <v>136</v>
      </c>
      <c r="E297" s="227">
        <v>0.88888888888888884</v>
      </c>
      <c r="F297" s="226">
        <v>136</v>
      </c>
      <c r="G297" s="227">
        <v>0.88888888888888884</v>
      </c>
      <c r="H297" s="226">
        <v>25</v>
      </c>
      <c r="I297" s="227">
        <v>0.16339869281045752</v>
      </c>
      <c r="J297" s="226">
        <v>136</v>
      </c>
      <c r="K297" s="227">
        <v>0.88888888888888884</v>
      </c>
      <c r="L297" s="226">
        <v>136</v>
      </c>
      <c r="M297" s="227">
        <v>0.88888888888888884</v>
      </c>
      <c r="N297" s="226">
        <v>127</v>
      </c>
      <c r="O297" s="227">
        <v>0.83006535947712423</v>
      </c>
      <c r="P297" s="226">
        <v>127</v>
      </c>
      <c r="Q297" s="227">
        <v>0.83006535947712423</v>
      </c>
      <c r="R297" s="226">
        <v>105</v>
      </c>
      <c r="S297" s="228">
        <v>0.68627450980392157</v>
      </c>
      <c r="T297" s="225">
        <v>150</v>
      </c>
      <c r="U297" s="226">
        <v>156</v>
      </c>
      <c r="V297" s="227">
        <v>1.04</v>
      </c>
      <c r="W297" s="226">
        <v>75</v>
      </c>
      <c r="X297" s="227">
        <v>1</v>
      </c>
      <c r="Y297" s="226">
        <v>156</v>
      </c>
      <c r="Z297" s="227">
        <v>1.04</v>
      </c>
      <c r="AA297" s="226">
        <v>156</v>
      </c>
      <c r="AB297" s="227">
        <v>1.04</v>
      </c>
      <c r="AC297" s="226">
        <v>145</v>
      </c>
      <c r="AD297" s="227">
        <v>0.96666666666666667</v>
      </c>
      <c r="AE297" s="226">
        <v>81</v>
      </c>
      <c r="AF297" s="229">
        <v>1.08</v>
      </c>
    </row>
    <row r="298" spans="2:32" ht="15.75" thickBot="1" x14ac:dyDescent="0.3">
      <c r="B298" s="511" t="str">
        <f t="shared" si="5"/>
        <v>Uramita</v>
      </c>
      <c r="C298" s="248">
        <v>123</v>
      </c>
      <c r="D298" s="249">
        <v>92</v>
      </c>
      <c r="E298" s="250">
        <v>0.74796747967479671</v>
      </c>
      <c r="F298" s="249">
        <v>92</v>
      </c>
      <c r="G298" s="250">
        <v>0.74796747967479671</v>
      </c>
      <c r="H298" s="249">
        <v>28</v>
      </c>
      <c r="I298" s="250">
        <v>0.22764227642276422</v>
      </c>
      <c r="J298" s="249">
        <v>92</v>
      </c>
      <c r="K298" s="250">
        <v>0.74796747967479671</v>
      </c>
      <c r="L298" s="249">
        <v>92</v>
      </c>
      <c r="M298" s="250">
        <v>0.74796747967479671</v>
      </c>
      <c r="N298" s="249">
        <v>88</v>
      </c>
      <c r="O298" s="250">
        <v>0.71544715447154472</v>
      </c>
      <c r="P298" s="249">
        <v>89</v>
      </c>
      <c r="Q298" s="250">
        <v>0.72357723577235777</v>
      </c>
      <c r="R298" s="249">
        <v>55</v>
      </c>
      <c r="S298" s="251">
        <v>0.44715447154471544</v>
      </c>
      <c r="T298" s="248">
        <v>127</v>
      </c>
      <c r="U298" s="249">
        <v>96</v>
      </c>
      <c r="V298" s="250">
        <v>0.75590551181102361</v>
      </c>
      <c r="W298" s="249">
        <v>54</v>
      </c>
      <c r="X298" s="250">
        <v>0.85039370078740162</v>
      </c>
      <c r="Y298" s="249">
        <v>96</v>
      </c>
      <c r="Z298" s="250">
        <v>0.75590551181102361</v>
      </c>
      <c r="AA298" s="249">
        <v>96</v>
      </c>
      <c r="AB298" s="250">
        <v>0.75590551181102361</v>
      </c>
      <c r="AC298" s="249">
        <v>142</v>
      </c>
      <c r="AD298" s="250">
        <v>1.1181102362204725</v>
      </c>
      <c r="AE298" s="249">
        <v>45</v>
      </c>
      <c r="AF298" s="252">
        <v>0.70866141732283461</v>
      </c>
    </row>
    <row r="299" spans="2:32" x14ac:dyDescent="0.25">
      <c r="B299" s="591" t="s">
        <v>360</v>
      </c>
      <c r="C299" s="591"/>
      <c r="D299" s="591"/>
      <c r="E299" s="591"/>
      <c r="F299" s="591"/>
      <c r="G299" s="591"/>
      <c r="H299" s="591"/>
      <c r="I299" s="591"/>
      <c r="J299" s="591"/>
      <c r="K299" s="240"/>
      <c r="L299" s="240"/>
      <c r="M299" s="240"/>
      <c r="N299" s="241"/>
      <c r="O299" s="240"/>
      <c r="P299" s="240"/>
      <c r="Q299" s="240"/>
      <c r="R299" s="240"/>
      <c r="S299" s="240"/>
      <c r="T299" s="240"/>
      <c r="U299" s="241"/>
      <c r="V299" s="240"/>
      <c r="W299" s="241"/>
      <c r="X299" s="240"/>
    </row>
    <row r="300" spans="2:32" x14ac:dyDescent="0.25">
      <c r="B300" s="590" t="s">
        <v>361</v>
      </c>
      <c r="C300" s="590"/>
      <c r="D300" s="590"/>
      <c r="E300" s="590"/>
      <c r="F300" s="590"/>
      <c r="G300" s="590"/>
      <c r="H300" s="590"/>
      <c r="I300" s="590"/>
      <c r="J300" s="590"/>
      <c r="K300" s="590"/>
      <c r="L300" s="242"/>
      <c r="M300" s="242"/>
      <c r="N300" s="241"/>
      <c r="O300" s="243"/>
      <c r="P300" s="243"/>
      <c r="Q300" s="243"/>
      <c r="R300" s="243"/>
      <c r="S300" s="243"/>
      <c r="T300" s="243"/>
      <c r="U300" s="241"/>
      <c r="V300" s="243"/>
      <c r="W300" s="241"/>
      <c r="X300" s="243"/>
    </row>
    <row r="301" spans="2:32" x14ac:dyDescent="0.25">
      <c r="B301" s="590" t="s">
        <v>362</v>
      </c>
      <c r="C301" s="590"/>
      <c r="D301" s="590"/>
      <c r="E301" s="590"/>
      <c r="F301" s="590"/>
      <c r="G301" s="590"/>
      <c r="H301" s="590"/>
      <c r="I301" s="590"/>
      <c r="J301" s="590"/>
      <c r="K301" s="590"/>
      <c r="L301" s="590"/>
      <c r="M301" s="590"/>
      <c r="N301" s="590"/>
      <c r="O301" s="590"/>
      <c r="P301" s="590"/>
      <c r="Q301" s="590"/>
      <c r="R301" s="590"/>
      <c r="S301" s="590"/>
      <c r="T301" s="590"/>
      <c r="U301" s="590"/>
      <c r="V301" s="590"/>
      <c r="W301" s="590"/>
      <c r="X301" s="590"/>
    </row>
    <row r="303" spans="2:32" x14ac:dyDescent="0.25">
      <c r="B303" s="244" t="s">
        <v>363</v>
      </c>
    </row>
    <row r="304" spans="2:32" x14ac:dyDescent="0.25">
      <c r="B304" s="245" t="s">
        <v>364</v>
      </c>
    </row>
    <row r="305" spans="2:108" x14ac:dyDescent="0.25">
      <c r="B305" s="245" t="s">
        <v>365</v>
      </c>
    </row>
    <row r="306" spans="2:108" x14ac:dyDescent="0.25">
      <c r="B306" s="245" t="s">
        <v>366</v>
      </c>
    </row>
    <row r="307" spans="2:108" x14ac:dyDescent="0.25">
      <c r="B307" s="245" t="s">
        <v>367</v>
      </c>
    </row>
    <row r="308" spans="2:108" x14ac:dyDescent="0.25">
      <c r="B308" s="245" t="s">
        <v>368</v>
      </c>
    </row>
    <row r="312" spans="2:108" ht="18" x14ac:dyDescent="0.25">
      <c r="B312" s="39" t="s">
        <v>379</v>
      </c>
    </row>
    <row r="316" spans="2:108" ht="25.5" customHeight="1" thickBot="1" x14ac:dyDescent="0.3">
      <c r="B316" s="656" t="s">
        <v>453</v>
      </c>
      <c r="C316" s="656"/>
      <c r="D316" s="656"/>
      <c r="E316" s="656"/>
      <c r="F316" s="656"/>
      <c r="G316" s="656"/>
      <c r="H316" s="656"/>
      <c r="I316" s="656"/>
      <c r="J316" s="656"/>
      <c r="K316" s="656"/>
      <c r="L316" s="656"/>
      <c r="M316" s="656"/>
      <c r="N316" s="656"/>
      <c r="O316" s="656"/>
    </row>
    <row r="317" spans="2:108" s="255" customFormat="1" ht="27" customHeight="1" x14ac:dyDescent="0.2">
      <c r="B317" s="657" t="s">
        <v>184</v>
      </c>
      <c r="C317" s="660" t="s">
        <v>381</v>
      </c>
      <c r="D317" s="661"/>
      <c r="E317" s="661"/>
      <c r="F317" s="661"/>
      <c r="G317" s="661"/>
      <c r="H317" s="661"/>
      <c r="I317" s="661"/>
      <c r="J317" s="661"/>
      <c r="K317" s="661"/>
      <c r="L317" s="661"/>
      <c r="M317" s="661"/>
      <c r="N317" s="661"/>
      <c r="O317" s="661"/>
      <c r="P317" s="661"/>
      <c r="Q317" s="661"/>
      <c r="R317" s="661"/>
      <c r="S317" s="661"/>
      <c r="T317" s="661"/>
      <c r="U317" s="661"/>
      <c r="V317" s="661"/>
      <c r="W317" s="661"/>
      <c r="X317" s="661"/>
      <c r="Y317" s="661"/>
      <c r="Z317" s="661"/>
      <c r="AA317" s="661"/>
      <c r="AB317" s="661"/>
      <c r="AC317" s="661"/>
      <c r="AD317" s="661"/>
      <c r="AE317" s="661"/>
      <c r="AF317" s="661"/>
      <c r="AG317" s="661"/>
      <c r="AH317" s="661"/>
      <c r="AI317" s="661"/>
      <c r="AJ317" s="662"/>
      <c r="AK317" s="663" t="s">
        <v>382</v>
      </c>
      <c r="AL317" s="663"/>
      <c r="AM317" s="663"/>
      <c r="AN317" s="663"/>
      <c r="AO317" s="663"/>
      <c r="AP317" s="663"/>
      <c r="AQ317" s="663" t="s">
        <v>383</v>
      </c>
      <c r="AR317" s="663"/>
      <c r="AS317" s="663" t="s">
        <v>384</v>
      </c>
      <c r="AT317" s="663"/>
      <c r="AU317" s="663"/>
      <c r="AV317" s="663"/>
      <c r="AW317" s="663"/>
      <c r="AX317" s="663"/>
      <c r="AY317" s="663"/>
      <c r="AZ317" s="663"/>
      <c r="BA317" s="663"/>
      <c r="BB317" s="663"/>
      <c r="BC317" s="663"/>
      <c r="BD317" s="663"/>
      <c r="BE317" s="663"/>
      <c r="BF317" s="663"/>
      <c r="BG317" s="663"/>
      <c r="BH317" s="663"/>
      <c r="BI317" s="663" t="s">
        <v>385</v>
      </c>
      <c r="BJ317" s="663"/>
      <c r="BK317" s="663"/>
      <c r="BL317" s="663"/>
      <c r="BM317" s="663"/>
      <c r="BN317" s="663"/>
      <c r="BO317" s="663"/>
      <c r="BP317" s="663"/>
      <c r="BQ317" s="663"/>
      <c r="BR317" s="663"/>
      <c r="BS317" s="663"/>
      <c r="BT317" s="663"/>
      <c r="BU317" s="663"/>
      <c r="BV317" s="663"/>
      <c r="BW317" s="663"/>
      <c r="BX317" s="663"/>
      <c r="BY317" s="663"/>
      <c r="BZ317" s="663"/>
      <c r="CA317" s="684" t="s">
        <v>386</v>
      </c>
      <c r="CB317" s="684"/>
      <c r="CC317" s="684"/>
      <c r="CD317" s="684"/>
      <c r="CE317" s="663" t="s">
        <v>387</v>
      </c>
      <c r="CF317" s="663"/>
      <c r="CG317" s="663"/>
      <c r="CH317" s="663"/>
      <c r="CI317" s="663"/>
      <c r="CJ317" s="663"/>
      <c r="CK317" s="663" t="s">
        <v>388</v>
      </c>
      <c r="CL317" s="663"/>
      <c r="CM317" s="663"/>
      <c r="CN317" s="663"/>
      <c r="CO317" s="663"/>
      <c r="CP317" s="663"/>
      <c r="CQ317" s="663" t="s">
        <v>389</v>
      </c>
      <c r="CR317" s="663"/>
      <c r="CS317" s="663"/>
      <c r="CT317" s="663"/>
      <c r="CU317" s="663"/>
      <c r="CV317" s="663"/>
      <c r="CW317" s="663"/>
      <c r="CX317" s="663"/>
      <c r="CY317" s="663"/>
      <c r="CZ317" s="663"/>
      <c r="DA317" s="663"/>
      <c r="DB317" s="663"/>
      <c r="DC317" s="663"/>
      <c r="DD317" s="682"/>
    </row>
    <row r="318" spans="2:108" s="255" customFormat="1" ht="12.75" customHeight="1" x14ac:dyDescent="0.2">
      <c r="B318" s="658"/>
      <c r="C318" s="592" t="s">
        <v>390</v>
      </c>
      <c r="D318" s="592"/>
      <c r="E318" s="592" t="s">
        <v>391</v>
      </c>
      <c r="F318" s="592"/>
      <c r="G318" s="592" t="s">
        <v>354</v>
      </c>
      <c r="H318" s="592"/>
      <c r="I318" s="592" t="s">
        <v>392</v>
      </c>
      <c r="J318" s="592"/>
      <c r="K318" s="592" t="s">
        <v>393</v>
      </c>
      <c r="L318" s="592"/>
      <c r="M318" s="592" t="s">
        <v>394</v>
      </c>
      <c r="N318" s="592"/>
      <c r="O318" s="592" t="s">
        <v>395</v>
      </c>
      <c r="P318" s="592"/>
      <c r="Q318" s="592" t="s">
        <v>396</v>
      </c>
      <c r="R318" s="592"/>
      <c r="S318" s="592" t="s">
        <v>397</v>
      </c>
      <c r="T318" s="592"/>
      <c r="U318" s="592" t="s">
        <v>351</v>
      </c>
      <c r="V318" s="592"/>
      <c r="W318" s="592" t="s">
        <v>398</v>
      </c>
      <c r="X318" s="592"/>
      <c r="Y318" s="592" t="s">
        <v>399</v>
      </c>
      <c r="Z318" s="592"/>
      <c r="AA318" s="592" t="s">
        <v>400</v>
      </c>
      <c r="AB318" s="592"/>
      <c r="AC318" s="592" t="s">
        <v>401</v>
      </c>
      <c r="AD318" s="592"/>
      <c r="AE318" s="683" t="s">
        <v>402</v>
      </c>
      <c r="AF318" s="683"/>
      <c r="AG318" s="683"/>
      <c r="AH318" s="683"/>
      <c r="AI318" s="592" t="s">
        <v>403</v>
      </c>
      <c r="AJ318" s="592"/>
      <c r="AK318" s="592" t="s">
        <v>404</v>
      </c>
      <c r="AL318" s="592"/>
      <c r="AM318" s="592" t="s">
        <v>405</v>
      </c>
      <c r="AN318" s="592"/>
      <c r="AO318" s="592" t="s">
        <v>406</v>
      </c>
      <c r="AP318" s="592"/>
      <c r="AQ318" s="592" t="s">
        <v>407</v>
      </c>
      <c r="AR318" s="592"/>
      <c r="AS318" s="592" t="s">
        <v>408</v>
      </c>
      <c r="AT318" s="592"/>
      <c r="AU318" s="592" t="s">
        <v>409</v>
      </c>
      <c r="AV318" s="592"/>
      <c r="AW318" s="592" t="s">
        <v>410</v>
      </c>
      <c r="AX318" s="592"/>
      <c r="AY318" s="592" t="s">
        <v>411</v>
      </c>
      <c r="AZ318" s="592"/>
      <c r="BA318" s="592" t="s">
        <v>412</v>
      </c>
      <c r="BB318" s="592"/>
      <c r="BC318" s="592" t="s">
        <v>413</v>
      </c>
      <c r="BD318" s="592"/>
      <c r="BE318" s="592" t="s">
        <v>414</v>
      </c>
      <c r="BF318" s="592"/>
      <c r="BG318" s="592" t="s">
        <v>415</v>
      </c>
      <c r="BH318" s="592"/>
      <c r="BI318" s="592" t="s">
        <v>416</v>
      </c>
      <c r="BJ318" s="592"/>
      <c r="BK318" s="592"/>
      <c r="BL318" s="592"/>
      <c r="BM318" s="592"/>
      <c r="BN318" s="592"/>
      <c r="BO318" s="685" t="s">
        <v>417</v>
      </c>
      <c r="BP318" s="685"/>
      <c r="BQ318" s="685"/>
      <c r="BR318" s="685"/>
      <c r="BS318" s="685"/>
      <c r="BT318" s="685"/>
      <c r="BU318" s="685"/>
      <c r="BV318" s="685"/>
      <c r="BW318" s="592" t="s">
        <v>418</v>
      </c>
      <c r="BX318" s="592"/>
      <c r="BY318" s="685" t="s">
        <v>419</v>
      </c>
      <c r="BZ318" s="685"/>
      <c r="CA318" s="592" t="s">
        <v>352</v>
      </c>
      <c r="CB318" s="592"/>
      <c r="CC318" s="592" t="s">
        <v>420</v>
      </c>
      <c r="CD318" s="592"/>
      <c r="CE318" s="592" t="s">
        <v>421</v>
      </c>
      <c r="CF318" s="592"/>
      <c r="CG318" s="592" t="s">
        <v>422</v>
      </c>
      <c r="CH318" s="592"/>
      <c r="CI318" s="592" t="s">
        <v>423</v>
      </c>
      <c r="CJ318" s="592"/>
      <c r="CK318" s="592" t="s">
        <v>424</v>
      </c>
      <c r="CL318" s="592"/>
      <c r="CM318" s="592" t="s">
        <v>425</v>
      </c>
      <c r="CN318" s="592"/>
      <c r="CO318" s="592" t="s">
        <v>426</v>
      </c>
      <c r="CP318" s="592"/>
      <c r="CQ318" s="686" t="s">
        <v>427</v>
      </c>
      <c r="CR318" s="687"/>
      <c r="CS318" s="686" t="s">
        <v>428</v>
      </c>
      <c r="CT318" s="687"/>
      <c r="CU318" s="686" t="s">
        <v>429</v>
      </c>
      <c r="CV318" s="687"/>
      <c r="CW318" s="686" t="s">
        <v>430</v>
      </c>
      <c r="CX318" s="687"/>
      <c r="CY318" s="686" t="s">
        <v>431</v>
      </c>
      <c r="CZ318" s="687"/>
      <c r="DA318" s="686" t="s">
        <v>432</v>
      </c>
      <c r="DB318" s="687"/>
      <c r="DC318" s="686" t="s">
        <v>433</v>
      </c>
      <c r="DD318" s="688"/>
    </row>
    <row r="319" spans="2:108" s="255" customFormat="1" ht="12.75" customHeight="1" x14ac:dyDescent="0.2">
      <c r="B319" s="658"/>
      <c r="C319" s="592"/>
      <c r="D319" s="592"/>
      <c r="E319" s="592"/>
      <c r="F319" s="592"/>
      <c r="G319" s="592"/>
      <c r="H319" s="592"/>
      <c r="I319" s="592"/>
      <c r="J319" s="592"/>
      <c r="K319" s="592"/>
      <c r="L319" s="592"/>
      <c r="M319" s="592"/>
      <c r="N319" s="592"/>
      <c r="O319" s="592"/>
      <c r="P319" s="592"/>
      <c r="Q319" s="592"/>
      <c r="R319" s="592"/>
      <c r="S319" s="592"/>
      <c r="T319" s="592"/>
      <c r="U319" s="592"/>
      <c r="V319" s="592"/>
      <c r="W319" s="592"/>
      <c r="X319" s="592"/>
      <c r="Y319" s="592"/>
      <c r="Z319" s="592"/>
      <c r="AA319" s="592"/>
      <c r="AB319" s="592"/>
      <c r="AC319" s="592"/>
      <c r="AD319" s="592"/>
      <c r="AE319" s="683"/>
      <c r="AF319" s="683"/>
      <c r="AG319" s="683"/>
      <c r="AH319" s="683"/>
      <c r="AI319" s="592"/>
      <c r="AJ319" s="592"/>
      <c r="AK319" s="592"/>
      <c r="AL319" s="592"/>
      <c r="AM319" s="592"/>
      <c r="AN319" s="592"/>
      <c r="AO319" s="592"/>
      <c r="AP319" s="592"/>
      <c r="AQ319" s="592"/>
      <c r="AR319" s="592"/>
      <c r="AS319" s="592"/>
      <c r="AT319" s="592"/>
      <c r="AU319" s="592"/>
      <c r="AV319" s="592"/>
      <c r="AW319" s="592"/>
      <c r="AX319" s="592"/>
      <c r="AY319" s="592"/>
      <c r="AZ319" s="592"/>
      <c r="BA319" s="592"/>
      <c r="BB319" s="592"/>
      <c r="BC319" s="592"/>
      <c r="BD319" s="592"/>
      <c r="BE319" s="592"/>
      <c r="BF319" s="592"/>
      <c r="BG319" s="592"/>
      <c r="BH319" s="592"/>
      <c r="BI319" s="592"/>
      <c r="BJ319" s="592"/>
      <c r="BK319" s="592"/>
      <c r="BL319" s="592"/>
      <c r="BM319" s="592"/>
      <c r="BN319" s="592"/>
      <c r="BO319" s="685"/>
      <c r="BP319" s="685"/>
      <c r="BQ319" s="685"/>
      <c r="BR319" s="685"/>
      <c r="BS319" s="685"/>
      <c r="BT319" s="685"/>
      <c r="BU319" s="685"/>
      <c r="BV319" s="685"/>
      <c r="BW319" s="592"/>
      <c r="BX319" s="592"/>
      <c r="BY319" s="685"/>
      <c r="BZ319" s="685"/>
      <c r="CA319" s="592"/>
      <c r="CB319" s="592"/>
      <c r="CC319" s="592"/>
      <c r="CD319" s="592"/>
      <c r="CE319" s="592"/>
      <c r="CF319" s="592"/>
      <c r="CG319" s="592"/>
      <c r="CH319" s="592"/>
      <c r="CI319" s="592"/>
      <c r="CJ319" s="592"/>
      <c r="CK319" s="592"/>
      <c r="CL319" s="592"/>
      <c r="CM319" s="592"/>
      <c r="CN319" s="592"/>
      <c r="CO319" s="592"/>
      <c r="CP319" s="592"/>
      <c r="CQ319" s="687"/>
      <c r="CR319" s="687"/>
      <c r="CS319" s="687"/>
      <c r="CT319" s="687"/>
      <c r="CU319" s="687"/>
      <c r="CV319" s="687"/>
      <c r="CW319" s="687"/>
      <c r="CX319" s="687"/>
      <c r="CY319" s="687"/>
      <c r="CZ319" s="687"/>
      <c r="DA319" s="687"/>
      <c r="DB319" s="687"/>
      <c r="DC319" s="687"/>
      <c r="DD319" s="688"/>
    </row>
    <row r="320" spans="2:108" s="255" customFormat="1" ht="41.25" customHeight="1" x14ac:dyDescent="0.2">
      <c r="B320" s="658"/>
      <c r="C320" s="592"/>
      <c r="D320" s="592"/>
      <c r="E320" s="592"/>
      <c r="F320" s="592"/>
      <c r="G320" s="592"/>
      <c r="H320" s="592"/>
      <c r="I320" s="592"/>
      <c r="J320" s="592"/>
      <c r="K320" s="592"/>
      <c r="L320" s="592"/>
      <c r="M320" s="592"/>
      <c r="N320" s="592"/>
      <c r="O320" s="592"/>
      <c r="P320" s="592"/>
      <c r="Q320" s="592"/>
      <c r="R320" s="592"/>
      <c r="S320" s="592"/>
      <c r="T320" s="592"/>
      <c r="U320" s="592"/>
      <c r="V320" s="592"/>
      <c r="W320" s="592"/>
      <c r="X320" s="592"/>
      <c r="Y320" s="592"/>
      <c r="Z320" s="592"/>
      <c r="AA320" s="592"/>
      <c r="AB320" s="592"/>
      <c r="AC320" s="592"/>
      <c r="AD320" s="592"/>
      <c r="AE320" s="592" t="s">
        <v>434</v>
      </c>
      <c r="AF320" s="592"/>
      <c r="AG320" s="592" t="s">
        <v>435</v>
      </c>
      <c r="AH320" s="592"/>
      <c r="AI320" s="592"/>
      <c r="AJ320" s="592"/>
      <c r="AK320" s="592"/>
      <c r="AL320" s="592"/>
      <c r="AM320" s="592"/>
      <c r="AN320" s="592"/>
      <c r="AO320" s="592"/>
      <c r="AP320" s="592"/>
      <c r="AQ320" s="592"/>
      <c r="AR320" s="592"/>
      <c r="AS320" s="592"/>
      <c r="AT320" s="592"/>
      <c r="AU320" s="592"/>
      <c r="AV320" s="592"/>
      <c r="AW320" s="592"/>
      <c r="AX320" s="592"/>
      <c r="AY320" s="592"/>
      <c r="AZ320" s="592"/>
      <c r="BA320" s="592"/>
      <c r="BB320" s="592"/>
      <c r="BC320" s="592"/>
      <c r="BD320" s="592"/>
      <c r="BE320" s="592"/>
      <c r="BF320" s="592"/>
      <c r="BG320" s="592"/>
      <c r="BH320" s="592"/>
      <c r="BI320" s="592" t="s">
        <v>416</v>
      </c>
      <c r="BJ320" s="592"/>
      <c r="BK320" s="592" t="s">
        <v>436</v>
      </c>
      <c r="BL320" s="592"/>
      <c r="BM320" s="592" t="s">
        <v>437</v>
      </c>
      <c r="BN320" s="592"/>
      <c r="BO320" s="592" t="s">
        <v>438</v>
      </c>
      <c r="BP320" s="592"/>
      <c r="BQ320" s="592" t="s">
        <v>439</v>
      </c>
      <c r="BR320" s="592"/>
      <c r="BS320" s="592" t="s">
        <v>440</v>
      </c>
      <c r="BT320" s="592"/>
      <c r="BU320" s="592" t="s">
        <v>441</v>
      </c>
      <c r="BV320" s="592"/>
      <c r="BW320" s="592"/>
      <c r="BX320" s="592"/>
      <c r="BY320" s="685"/>
      <c r="BZ320" s="685"/>
      <c r="CA320" s="592"/>
      <c r="CB320" s="592"/>
      <c r="CC320" s="592"/>
      <c r="CD320" s="592"/>
      <c r="CE320" s="592"/>
      <c r="CF320" s="592"/>
      <c r="CG320" s="592"/>
      <c r="CH320" s="592"/>
      <c r="CI320" s="592"/>
      <c r="CJ320" s="592"/>
      <c r="CK320" s="592"/>
      <c r="CL320" s="592"/>
      <c r="CM320" s="592"/>
      <c r="CN320" s="592"/>
      <c r="CO320" s="592"/>
      <c r="CP320" s="592"/>
      <c r="CQ320" s="687"/>
      <c r="CR320" s="687"/>
      <c r="CS320" s="687"/>
      <c r="CT320" s="687"/>
      <c r="CU320" s="687"/>
      <c r="CV320" s="687"/>
      <c r="CW320" s="687"/>
      <c r="CX320" s="687"/>
      <c r="CY320" s="687"/>
      <c r="CZ320" s="687"/>
      <c r="DA320" s="687"/>
      <c r="DB320" s="687"/>
      <c r="DC320" s="687"/>
      <c r="DD320" s="688"/>
    </row>
    <row r="321" spans="2:108" s="260" customFormat="1" ht="50.25" customHeight="1" thickBot="1" x14ac:dyDescent="0.25">
      <c r="B321" s="659"/>
      <c r="C321" s="256" t="s">
        <v>442</v>
      </c>
      <c r="D321" s="256" t="s">
        <v>443</v>
      </c>
      <c r="E321" s="257" t="s">
        <v>442</v>
      </c>
      <c r="F321" s="256" t="s">
        <v>444</v>
      </c>
      <c r="G321" s="256" t="s">
        <v>442</v>
      </c>
      <c r="H321" s="256" t="s">
        <v>444</v>
      </c>
      <c r="I321" s="256" t="s">
        <v>442</v>
      </c>
      <c r="J321" s="256" t="s">
        <v>444</v>
      </c>
      <c r="K321" s="256" t="s">
        <v>442</v>
      </c>
      <c r="L321" s="256" t="s">
        <v>444</v>
      </c>
      <c r="M321" s="256" t="s">
        <v>442</v>
      </c>
      <c r="N321" s="256" t="s">
        <v>444</v>
      </c>
      <c r="O321" s="256" t="s">
        <v>442</v>
      </c>
      <c r="P321" s="256" t="s">
        <v>444</v>
      </c>
      <c r="Q321" s="256" t="s">
        <v>442</v>
      </c>
      <c r="R321" s="256" t="s">
        <v>444</v>
      </c>
      <c r="S321" s="256" t="s">
        <v>442</v>
      </c>
      <c r="T321" s="256" t="s">
        <v>444</v>
      </c>
      <c r="U321" s="256" t="s">
        <v>442</v>
      </c>
      <c r="V321" s="256" t="s">
        <v>444</v>
      </c>
      <c r="W321" s="256" t="s">
        <v>442</v>
      </c>
      <c r="X321" s="256" t="s">
        <v>444</v>
      </c>
      <c r="Y321" s="256" t="s">
        <v>442</v>
      </c>
      <c r="Z321" s="256" t="s">
        <v>444</v>
      </c>
      <c r="AA321" s="256" t="s">
        <v>442</v>
      </c>
      <c r="AB321" s="256" t="s">
        <v>444</v>
      </c>
      <c r="AC321" s="256" t="s">
        <v>442</v>
      </c>
      <c r="AD321" s="256" t="s">
        <v>444</v>
      </c>
      <c r="AE321" s="256" t="s">
        <v>442</v>
      </c>
      <c r="AF321" s="256" t="s">
        <v>444</v>
      </c>
      <c r="AG321" s="256" t="s">
        <v>442</v>
      </c>
      <c r="AH321" s="256" t="s">
        <v>444</v>
      </c>
      <c r="AI321" s="256" t="s">
        <v>442</v>
      </c>
      <c r="AJ321" s="256" t="s">
        <v>444</v>
      </c>
      <c r="AK321" s="256" t="s">
        <v>442</v>
      </c>
      <c r="AL321" s="256" t="s">
        <v>444</v>
      </c>
      <c r="AM321" s="256" t="s">
        <v>442</v>
      </c>
      <c r="AN321" s="256" t="s">
        <v>443</v>
      </c>
      <c r="AO321" s="256" t="s">
        <v>442</v>
      </c>
      <c r="AP321" s="256" t="s">
        <v>445</v>
      </c>
      <c r="AQ321" s="256" t="s">
        <v>442</v>
      </c>
      <c r="AR321" s="256" t="s">
        <v>443</v>
      </c>
      <c r="AS321" s="256" t="s">
        <v>446</v>
      </c>
      <c r="AT321" s="256" t="s">
        <v>444</v>
      </c>
      <c r="AU321" s="256" t="s">
        <v>442</v>
      </c>
      <c r="AV321" s="256" t="s">
        <v>447</v>
      </c>
      <c r="AW321" s="256" t="s">
        <v>442</v>
      </c>
      <c r="AX321" s="256" t="s">
        <v>444</v>
      </c>
      <c r="AY321" s="256" t="s">
        <v>442</v>
      </c>
      <c r="AZ321" s="256" t="s">
        <v>444</v>
      </c>
      <c r="BA321" s="256" t="s">
        <v>442</v>
      </c>
      <c r="BB321" s="256" t="s">
        <v>444</v>
      </c>
      <c r="BC321" s="256" t="s">
        <v>442</v>
      </c>
      <c r="BD321" s="256" t="s">
        <v>444</v>
      </c>
      <c r="BE321" s="256" t="s">
        <v>442</v>
      </c>
      <c r="BF321" s="256" t="s">
        <v>444</v>
      </c>
      <c r="BG321" s="256" t="s">
        <v>442</v>
      </c>
      <c r="BH321" s="256" t="s">
        <v>444</v>
      </c>
      <c r="BI321" s="256" t="s">
        <v>442</v>
      </c>
      <c r="BJ321" s="256" t="s">
        <v>444</v>
      </c>
      <c r="BK321" s="256" t="s">
        <v>442</v>
      </c>
      <c r="BL321" s="256" t="s">
        <v>444</v>
      </c>
      <c r="BM321" s="256" t="s">
        <v>442</v>
      </c>
      <c r="BN321" s="256" t="s">
        <v>444</v>
      </c>
      <c r="BO321" s="256" t="s">
        <v>442</v>
      </c>
      <c r="BP321" s="256" t="s">
        <v>444</v>
      </c>
      <c r="BQ321" s="256" t="s">
        <v>442</v>
      </c>
      <c r="BR321" s="256" t="s">
        <v>444</v>
      </c>
      <c r="BS321" s="256" t="s">
        <v>442</v>
      </c>
      <c r="BT321" s="256" t="s">
        <v>444</v>
      </c>
      <c r="BU321" s="256" t="s">
        <v>442</v>
      </c>
      <c r="BV321" s="256" t="s">
        <v>444</v>
      </c>
      <c r="BW321" s="256" t="s">
        <v>442</v>
      </c>
      <c r="BX321" s="256" t="s">
        <v>444</v>
      </c>
      <c r="BY321" s="256" t="s">
        <v>442</v>
      </c>
      <c r="BZ321" s="256" t="s">
        <v>444</v>
      </c>
      <c r="CA321" s="256" t="s">
        <v>442</v>
      </c>
      <c r="CB321" s="256" t="s">
        <v>444</v>
      </c>
      <c r="CC321" s="256" t="s">
        <v>442</v>
      </c>
      <c r="CD321" s="256" t="s">
        <v>444</v>
      </c>
      <c r="CE321" s="256" t="s">
        <v>442</v>
      </c>
      <c r="CF321" s="256" t="s">
        <v>444</v>
      </c>
      <c r="CG321" s="256" t="s">
        <v>442</v>
      </c>
      <c r="CH321" s="256" t="s">
        <v>443</v>
      </c>
      <c r="CI321" s="256" t="s">
        <v>442</v>
      </c>
      <c r="CJ321" s="256" t="s">
        <v>444</v>
      </c>
      <c r="CK321" s="256" t="s">
        <v>442</v>
      </c>
      <c r="CL321" s="256" t="s">
        <v>444</v>
      </c>
      <c r="CM321" s="256" t="s">
        <v>442</v>
      </c>
      <c r="CN321" s="256" t="s">
        <v>444</v>
      </c>
      <c r="CO321" s="256" t="s">
        <v>442</v>
      </c>
      <c r="CP321" s="256" t="s">
        <v>444</v>
      </c>
      <c r="CQ321" s="256" t="s">
        <v>442</v>
      </c>
      <c r="CR321" s="256" t="s">
        <v>444</v>
      </c>
      <c r="CS321" s="256" t="s">
        <v>442</v>
      </c>
      <c r="CT321" s="256" t="s">
        <v>444</v>
      </c>
      <c r="CU321" s="257" t="s">
        <v>442</v>
      </c>
      <c r="CV321" s="258" t="s">
        <v>444</v>
      </c>
      <c r="CW321" s="256" t="s">
        <v>442</v>
      </c>
      <c r="CX321" s="258" t="s">
        <v>444</v>
      </c>
      <c r="CY321" s="256" t="s">
        <v>442</v>
      </c>
      <c r="CZ321" s="256" t="s">
        <v>444</v>
      </c>
      <c r="DA321" s="256" t="s">
        <v>442</v>
      </c>
      <c r="DB321" s="256" t="s">
        <v>444</v>
      </c>
      <c r="DC321" s="256" t="s">
        <v>442</v>
      </c>
      <c r="DD321" s="259" t="s">
        <v>444</v>
      </c>
    </row>
    <row r="322" spans="2:108" s="268" customFormat="1" ht="15.75" customHeight="1" thickBot="1" x14ac:dyDescent="0.25">
      <c r="B322" s="261" t="s">
        <v>1</v>
      </c>
      <c r="C322" s="262">
        <v>0</v>
      </c>
      <c r="D322" s="263">
        <v>0</v>
      </c>
      <c r="E322" s="264">
        <v>4</v>
      </c>
      <c r="F322" s="263">
        <v>6.1954999296036324E-2</v>
      </c>
      <c r="G322" s="262">
        <v>10015</v>
      </c>
      <c r="H322" s="263">
        <v>155.11982948745094</v>
      </c>
      <c r="I322" s="262">
        <v>291</v>
      </c>
      <c r="J322" s="263">
        <v>4.5072261987866424</v>
      </c>
      <c r="K322" s="262">
        <v>0</v>
      </c>
      <c r="L322" s="263">
        <v>0</v>
      </c>
      <c r="M322" s="262">
        <v>735</v>
      </c>
      <c r="N322" s="263">
        <v>11.384231120646673</v>
      </c>
      <c r="O322" s="262">
        <v>438</v>
      </c>
      <c r="P322" s="263">
        <v>6.784072422915977</v>
      </c>
      <c r="Q322" s="262">
        <v>0</v>
      </c>
      <c r="R322" s="263">
        <v>0</v>
      </c>
      <c r="S322" s="262">
        <v>0</v>
      </c>
      <c r="T322" s="263">
        <v>0</v>
      </c>
      <c r="U322" s="262">
        <v>0</v>
      </c>
      <c r="V322" s="263">
        <v>0</v>
      </c>
      <c r="W322" s="262">
        <v>0</v>
      </c>
      <c r="X322" s="263">
        <v>0</v>
      </c>
      <c r="Y322" s="262">
        <v>10</v>
      </c>
      <c r="Z322" s="263">
        <v>0.15488749824009082</v>
      </c>
      <c r="AA322" s="262">
        <v>4</v>
      </c>
      <c r="AB322" s="263">
        <v>6.1954999296036324E-2</v>
      </c>
      <c r="AC322" s="262">
        <v>16</v>
      </c>
      <c r="AD322" s="263">
        <v>0.2478199971841453</v>
      </c>
      <c r="AE322" s="262">
        <v>2022</v>
      </c>
      <c r="AF322" s="263">
        <v>31.31825214414636</v>
      </c>
      <c r="AG322" s="262">
        <v>513</v>
      </c>
      <c r="AH322" s="263">
        <v>7.9457286597166581</v>
      </c>
      <c r="AI322" s="264">
        <v>9</v>
      </c>
      <c r="AJ322" s="263">
        <v>0.13939874841608174</v>
      </c>
      <c r="AK322" s="262">
        <v>1739</v>
      </c>
      <c r="AL322" s="263">
        <v>26.934935943951793</v>
      </c>
      <c r="AM322" s="262">
        <v>104</v>
      </c>
      <c r="AN322" s="263">
        <v>1.3895198140181171</v>
      </c>
      <c r="AO322" s="262">
        <v>486</v>
      </c>
      <c r="AP322" s="263">
        <v>5.9437181258943097</v>
      </c>
      <c r="AQ322" s="262">
        <v>1212</v>
      </c>
      <c r="AR322" s="263">
        <v>16.193250140288058</v>
      </c>
      <c r="AS322" s="262">
        <v>2081</v>
      </c>
      <c r="AT322" s="263">
        <v>32.2320883837629</v>
      </c>
      <c r="AU322" s="262">
        <v>1017</v>
      </c>
      <c r="AV322" s="263">
        <v>15.752058571017233</v>
      </c>
      <c r="AW322" s="265">
        <v>997</v>
      </c>
      <c r="AX322" s="266">
        <v>15.442283574537054</v>
      </c>
      <c r="AY322" s="265">
        <v>612</v>
      </c>
      <c r="AZ322" s="266">
        <v>9.4791148922935573</v>
      </c>
      <c r="BA322" s="265">
        <v>149</v>
      </c>
      <c r="BB322" s="266">
        <v>2.3078237237773527</v>
      </c>
      <c r="BC322" s="265">
        <v>92</v>
      </c>
      <c r="BD322" s="266">
        <v>1.4249649838088354</v>
      </c>
      <c r="BE322" s="265">
        <v>23</v>
      </c>
      <c r="BF322" s="266">
        <v>0.35624124595220885</v>
      </c>
      <c r="BG322" s="265">
        <v>4971</v>
      </c>
      <c r="BH322" s="266">
        <v>76.99457537514914</v>
      </c>
      <c r="BI322" s="262">
        <v>7113</v>
      </c>
      <c r="BJ322" s="266">
        <v>110.17147749817657</v>
      </c>
      <c r="BK322" s="264">
        <v>57</v>
      </c>
      <c r="BL322" s="266">
        <v>0.8828587399685176</v>
      </c>
      <c r="BM322" s="264">
        <v>7170</v>
      </c>
      <c r="BN322" s="266">
        <v>111.05433623814511</v>
      </c>
      <c r="BO322" s="262">
        <v>5141</v>
      </c>
      <c r="BP322" s="266">
        <v>796.27901728219217</v>
      </c>
      <c r="BQ322" s="262">
        <v>1564</v>
      </c>
      <c r="BR322" s="263">
        <v>24.224404724750201</v>
      </c>
      <c r="BS322" s="262">
        <v>42</v>
      </c>
      <c r="BT322" s="263">
        <v>0.65052749260838139</v>
      </c>
      <c r="BU322" s="262">
        <v>6747</v>
      </c>
      <c r="BV322" s="263">
        <v>104.50259506258926</v>
      </c>
      <c r="BW322" s="262">
        <v>1784</v>
      </c>
      <c r="BX322" s="263">
        <v>126.86204179620724</v>
      </c>
      <c r="BY322" s="262">
        <v>9</v>
      </c>
      <c r="BZ322" s="263">
        <v>0.63999908977907227</v>
      </c>
      <c r="CA322" s="262">
        <v>347</v>
      </c>
      <c r="CB322" s="263">
        <v>5.3745961889311511</v>
      </c>
      <c r="CC322" s="262">
        <v>1754</v>
      </c>
      <c r="CD322" s="263">
        <v>27.167267191311925</v>
      </c>
      <c r="CE322" s="262">
        <v>252</v>
      </c>
      <c r="CF322" s="263">
        <v>3.9031649556502885</v>
      </c>
      <c r="CG322" s="262">
        <v>529</v>
      </c>
      <c r="CH322" s="263">
        <v>7.0678459770729232</v>
      </c>
      <c r="CI322" s="262">
        <v>171</v>
      </c>
      <c r="CJ322" s="263">
        <v>8.97261934370799</v>
      </c>
      <c r="CK322" s="262">
        <v>10802</v>
      </c>
      <c r="CL322" s="263">
        <v>167.30947559894608</v>
      </c>
      <c r="CM322" s="262">
        <v>758</v>
      </c>
      <c r="CN322" s="263">
        <v>11.740472366598883</v>
      </c>
      <c r="CO322" s="262">
        <v>177</v>
      </c>
      <c r="CP322" s="263">
        <v>2.741508718849607</v>
      </c>
      <c r="CQ322" s="262">
        <v>382</v>
      </c>
      <c r="CR322" s="263">
        <v>5.9167024327714683</v>
      </c>
      <c r="CS322" s="262">
        <v>5270</v>
      </c>
      <c r="CT322" s="263">
        <v>81.625711572527862</v>
      </c>
      <c r="CU322" s="262">
        <v>1120</v>
      </c>
      <c r="CV322" s="263">
        <v>17.34739980289017</v>
      </c>
      <c r="CW322" s="262">
        <v>3141</v>
      </c>
      <c r="CX322" s="263">
        <v>48.650163197212521</v>
      </c>
      <c r="CY322" s="262">
        <v>9913</v>
      </c>
      <c r="CZ322" s="263">
        <v>153.53997700540202</v>
      </c>
      <c r="DA322" s="262">
        <v>25</v>
      </c>
      <c r="DB322" s="263">
        <v>0.38721874560022701</v>
      </c>
      <c r="DC322" s="262">
        <v>3434</v>
      </c>
      <c r="DD322" s="267">
        <v>53.188366895647185</v>
      </c>
    </row>
    <row r="323" spans="2:108" s="255" customFormat="1" ht="12.75" x14ac:dyDescent="0.2">
      <c r="B323" s="269" t="s">
        <v>51</v>
      </c>
      <c r="C323" s="270">
        <v>0</v>
      </c>
      <c r="D323" s="271">
        <v>0</v>
      </c>
      <c r="E323" s="272">
        <v>0</v>
      </c>
      <c r="F323" s="271">
        <v>0</v>
      </c>
      <c r="G323" s="270">
        <v>1</v>
      </c>
      <c r="H323" s="271">
        <v>46.992481203007515</v>
      </c>
      <c r="I323" s="270">
        <v>0</v>
      </c>
      <c r="J323" s="271">
        <v>0</v>
      </c>
      <c r="K323" s="270">
        <v>0</v>
      </c>
      <c r="L323" s="271">
        <v>0</v>
      </c>
      <c r="M323" s="270">
        <v>0</v>
      </c>
      <c r="N323" s="271">
        <v>0</v>
      </c>
      <c r="O323" s="270">
        <v>0</v>
      </c>
      <c r="P323" s="271">
        <v>0</v>
      </c>
      <c r="Q323" s="270">
        <v>0</v>
      </c>
      <c r="R323" s="271">
        <v>0</v>
      </c>
      <c r="S323" s="270">
        <v>0</v>
      </c>
      <c r="T323" s="271">
        <v>0</v>
      </c>
      <c r="U323" s="270">
        <v>0</v>
      </c>
      <c r="V323" s="271">
        <v>0</v>
      </c>
      <c r="W323" s="270">
        <v>0</v>
      </c>
      <c r="X323" s="271">
        <v>0</v>
      </c>
      <c r="Y323" s="270">
        <v>0</v>
      </c>
      <c r="Z323" s="271">
        <v>0</v>
      </c>
      <c r="AA323" s="270">
        <v>0</v>
      </c>
      <c r="AB323" s="271">
        <v>0</v>
      </c>
      <c r="AC323" s="270">
        <v>0</v>
      </c>
      <c r="AD323" s="271">
        <v>0</v>
      </c>
      <c r="AE323" s="270">
        <v>1</v>
      </c>
      <c r="AF323" s="271">
        <v>46.992481203007515</v>
      </c>
      <c r="AG323" s="270">
        <v>1</v>
      </c>
      <c r="AH323" s="271">
        <v>46.992481203007515</v>
      </c>
      <c r="AI323" s="273">
        <v>0</v>
      </c>
      <c r="AJ323" s="271">
        <v>0</v>
      </c>
      <c r="AK323" s="270">
        <v>0</v>
      </c>
      <c r="AL323" s="271">
        <v>0</v>
      </c>
      <c r="AM323" s="270">
        <v>0</v>
      </c>
      <c r="AN323" s="271">
        <v>0</v>
      </c>
      <c r="AO323" s="270">
        <v>0</v>
      </c>
      <c r="AP323" s="271">
        <v>0</v>
      </c>
      <c r="AQ323" s="270">
        <v>0</v>
      </c>
      <c r="AR323" s="271">
        <v>0</v>
      </c>
      <c r="AS323" s="270">
        <v>1</v>
      </c>
      <c r="AT323" s="271">
        <v>46.992481203007515</v>
      </c>
      <c r="AU323" s="270">
        <v>0</v>
      </c>
      <c r="AV323" s="271">
        <v>0</v>
      </c>
      <c r="AW323" s="270">
        <v>1</v>
      </c>
      <c r="AX323" s="271">
        <v>46.992481203007515</v>
      </c>
      <c r="AY323" s="270">
        <v>0</v>
      </c>
      <c r="AZ323" s="271">
        <v>0</v>
      </c>
      <c r="BA323" s="270">
        <v>0</v>
      </c>
      <c r="BB323" s="271">
        <v>0</v>
      </c>
      <c r="BC323" s="270">
        <v>0</v>
      </c>
      <c r="BD323" s="271">
        <v>0</v>
      </c>
      <c r="BE323" s="270">
        <v>0</v>
      </c>
      <c r="BF323" s="271">
        <v>0</v>
      </c>
      <c r="BG323" s="270">
        <v>2</v>
      </c>
      <c r="BH323" s="271">
        <v>93.984962406015029</v>
      </c>
      <c r="BI323" s="276">
        <v>0</v>
      </c>
      <c r="BJ323" s="271">
        <v>0</v>
      </c>
      <c r="BK323" s="273">
        <v>0</v>
      </c>
      <c r="BL323" s="271">
        <v>0</v>
      </c>
      <c r="BM323" s="273">
        <v>0</v>
      </c>
      <c r="BN323" s="271">
        <v>0</v>
      </c>
      <c r="BO323" s="276">
        <v>0</v>
      </c>
      <c r="BP323" s="271">
        <v>0</v>
      </c>
      <c r="BQ323" s="276">
        <v>0</v>
      </c>
      <c r="BR323" s="277">
        <v>0</v>
      </c>
      <c r="BS323" s="276">
        <v>0</v>
      </c>
      <c r="BT323" s="277">
        <v>0</v>
      </c>
      <c r="BU323" s="276">
        <v>0</v>
      </c>
      <c r="BV323" s="277">
        <v>0</v>
      </c>
      <c r="BW323" s="276">
        <v>0</v>
      </c>
      <c r="BX323" s="277">
        <v>0</v>
      </c>
      <c r="BY323" s="276">
        <v>0</v>
      </c>
      <c r="BZ323" s="277">
        <v>0</v>
      </c>
      <c r="CA323" s="276">
        <v>0</v>
      </c>
      <c r="CB323" s="277">
        <v>0</v>
      </c>
      <c r="CC323" s="276">
        <v>0</v>
      </c>
      <c r="CD323" s="277">
        <v>0</v>
      </c>
      <c r="CE323" s="276">
        <v>0</v>
      </c>
      <c r="CF323" s="277">
        <v>0</v>
      </c>
      <c r="CG323" s="276">
        <v>0</v>
      </c>
      <c r="CH323" s="277">
        <v>0</v>
      </c>
      <c r="CI323" s="276">
        <v>0</v>
      </c>
      <c r="CJ323" s="277">
        <v>0</v>
      </c>
      <c r="CK323" s="276">
        <v>8</v>
      </c>
      <c r="CL323" s="277">
        <v>375.93984962406012</v>
      </c>
      <c r="CM323" s="276">
        <v>0</v>
      </c>
      <c r="CN323" s="277">
        <v>0</v>
      </c>
      <c r="CO323" s="276">
        <v>0</v>
      </c>
      <c r="CP323" s="277">
        <v>0</v>
      </c>
      <c r="CQ323" s="276">
        <v>0</v>
      </c>
      <c r="CR323" s="277">
        <v>0</v>
      </c>
      <c r="CS323" s="276">
        <v>0</v>
      </c>
      <c r="CT323" s="277">
        <v>0</v>
      </c>
      <c r="CU323" s="276">
        <v>0</v>
      </c>
      <c r="CV323" s="277">
        <v>0</v>
      </c>
      <c r="CW323" s="276">
        <v>1</v>
      </c>
      <c r="CX323" s="277">
        <v>46.992481203007515</v>
      </c>
      <c r="CY323" s="276">
        <v>1</v>
      </c>
      <c r="CZ323" s="277">
        <v>46.992481203007515</v>
      </c>
      <c r="DA323" s="276">
        <v>0</v>
      </c>
      <c r="DB323" s="277">
        <v>0</v>
      </c>
      <c r="DC323" s="276">
        <v>2</v>
      </c>
      <c r="DD323" s="278">
        <v>93.984962406015029</v>
      </c>
    </row>
    <row r="324" spans="2:108" s="255" customFormat="1" ht="15" customHeight="1" x14ac:dyDescent="0.2">
      <c r="B324" s="279" t="s">
        <v>67</v>
      </c>
      <c r="C324" s="280">
        <v>0</v>
      </c>
      <c r="D324" s="281">
        <v>0</v>
      </c>
      <c r="E324" s="282">
        <v>0</v>
      </c>
      <c r="F324" s="281">
        <v>0</v>
      </c>
      <c r="G324" s="280">
        <v>15</v>
      </c>
      <c r="H324" s="281">
        <v>61.102285225467426</v>
      </c>
      <c r="I324" s="280">
        <v>1</v>
      </c>
      <c r="J324" s="281">
        <v>4.0734856816978287</v>
      </c>
      <c r="K324" s="280">
        <v>0</v>
      </c>
      <c r="L324" s="281">
        <v>0</v>
      </c>
      <c r="M324" s="280">
        <v>17</v>
      </c>
      <c r="N324" s="281">
        <v>69.249256588863091</v>
      </c>
      <c r="O324" s="280">
        <v>3</v>
      </c>
      <c r="P324" s="281">
        <v>12.220457045093486</v>
      </c>
      <c r="Q324" s="280">
        <v>0</v>
      </c>
      <c r="R324" s="281">
        <v>0</v>
      </c>
      <c r="S324" s="280">
        <v>0</v>
      </c>
      <c r="T324" s="281">
        <v>0</v>
      </c>
      <c r="U324" s="280">
        <v>0</v>
      </c>
      <c r="V324" s="281">
        <v>0</v>
      </c>
      <c r="W324" s="280">
        <v>0</v>
      </c>
      <c r="X324" s="281">
        <v>0</v>
      </c>
      <c r="Y324" s="280">
        <v>0</v>
      </c>
      <c r="Z324" s="281">
        <v>0</v>
      </c>
      <c r="AA324" s="280">
        <v>0</v>
      </c>
      <c r="AB324" s="281">
        <v>0</v>
      </c>
      <c r="AC324" s="280">
        <v>0</v>
      </c>
      <c r="AD324" s="281">
        <v>0</v>
      </c>
      <c r="AE324" s="280">
        <v>13</v>
      </c>
      <c r="AF324" s="281">
        <v>52.955313862071776</v>
      </c>
      <c r="AG324" s="280">
        <v>1</v>
      </c>
      <c r="AH324" s="281">
        <v>4.0734856816978287</v>
      </c>
      <c r="AI324" s="283">
        <v>0</v>
      </c>
      <c r="AJ324" s="281">
        <v>0</v>
      </c>
      <c r="AK324" s="280">
        <v>44</v>
      </c>
      <c r="AL324" s="281">
        <v>179.23336999470447</v>
      </c>
      <c r="AM324" s="280">
        <v>0</v>
      </c>
      <c r="AN324" s="281">
        <v>0</v>
      </c>
      <c r="AO324" s="280">
        <v>0</v>
      </c>
      <c r="AP324" s="281">
        <v>0</v>
      </c>
      <c r="AQ324" s="280">
        <v>3</v>
      </c>
      <c r="AR324" s="281">
        <v>7.731958762886598</v>
      </c>
      <c r="AS324" s="280">
        <v>4</v>
      </c>
      <c r="AT324" s="281">
        <v>16.293942726791315</v>
      </c>
      <c r="AU324" s="280">
        <v>2</v>
      </c>
      <c r="AV324" s="281">
        <v>8.1469713633956573</v>
      </c>
      <c r="AW324" s="280">
        <v>0</v>
      </c>
      <c r="AX324" s="281">
        <v>0</v>
      </c>
      <c r="AY324" s="284">
        <v>1</v>
      </c>
      <c r="AZ324" s="285">
        <v>4.0734856816978287</v>
      </c>
      <c r="BA324" s="280">
        <v>0</v>
      </c>
      <c r="BB324" s="281">
        <v>0</v>
      </c>
      <c r="BC324" s="280">
        <v>0</v>
      </c>
      <c r="BD324" s="281">
        <v>0</v>
      </c>
      <c r="BE324" s="280">
        <v>0</v>
      </c>
      <c r="BF324" s="281">
        <v>0</v>
      </c>
      <c r="BG324" s="284">
        <v>7</v>
      </c>
      <c r="BH324" s="281">
        <v>28.514399771884804</v>
      </c>
      <c r="BI324" s="286">
        <v>133</v>
      </c>
      <c r="BJ324" s="281">
        <v>541.77359566581117</v>
      </c>
      <c r="BK324" s="283">
        <v>0</v>
      </c>
      <c r="BL324" s="281">
        <v>0</v>
      </c>
      <c r="BM324" s="283">
        <v>133</v>
      </c>
      <c r="BN324" s="281">
        <v>541.77359566581117</v>
      </c>
      <c r="BO324" s="286">
        <v>0</v>
      </c>
      <c r="BP324" s="281">
        <v>0</v>
      </c>
      <c r="BQ324" s="286">
        <v>0</v>
      </c>
      <c r="BR324" s="287">
        <v>0</v>
      </c>
      <c r="BS324" s="286">
        <v>0</v>
      </c>
      <c r="BT324" s="287">
        <v>0</v>
      </c>
      <c r="BU324" s="286">
        <v>0</v>
      </c>
      <c r="BV324" s="287">
        <v>0</v>
      </c>
      <c r="BW324" s="286">
        <v>85</v>
      </c>
      <c r="BX324" s="287">
        <v>952.06093189964156</v>
      </c>
      <c r="BY324" s="286">
        <v>0</v>
      </c>
      <c r="BZ324" s="287">
        <v>0</v>
      </c>
      <c r="CA324" s="286">
        <v>2</v>
      </c>
      <c r="CB324" s="287">
        <v>8.1469713633956573</v>
      </c>
      <c r="CC324" s="286">
        <v>21</v>
      </c>
      <c r="CD324" s="287">
        <v>85.543199315654405</v>
      </c>
      <c r="CE324" s="286">
        <v>7</v>
      </c>
      <c r="CF324" s="287">
        <v>28.514399771884804</v>
      </c>
      <c r="CG324" s="286">
        <v>3</v>
      </c>
      <c r="CH324" s="287">
        <v>7.731958762886598</v>
      </c>
      <c r="CI324" s="286">
        <v>0</v>
      </c>
      <c r="CJ324" s="287">
        <v>0</v>
      </c>
      <c r="CK324" s="286">
        <v>75</v>
      </c>
      <c r="CL324" s="287">
        <v>305.51142612733719</v>
      </c>
      <c r="CM324" s="286">
        <v>5</v>
      </c>
      <c r="CN324" s="287">
        <v>20.367428408489143</v>
      </c>
      <c r="CO324" s="286">
        <v>0</v>
      </c>
      <c r="CP324" s="287">
        <v>0</v>
      </c>
      <c r="CQ324" s="286">
        <v>1</v>
      </c>
      <c r="CR324" s="287">
        <v>4.0734856816978287</v>
      </c>
      <c r="CS324" s="286">
        <v>47</v>
      </c>
      <c r="CT324" s="287">
        <v>191.45382703979794</v>
      </c>
      <c r="CU324" s="286">
        <v>32</v>
      </c>
      <c r="CV324" s="287">
        <v>130.35154181433052</v>
      </c>
      <c r="CW324" s="286">
        <v>9</v>
      </c>
      <c r="CX324" s="287">
        <v>36.661371135280454</v>
      </c>
      <c r="CY324" s="286">
        <v>89</v>
      </c>
      <c r="CZ324" s="287">
        <v>362.54022567110678</v>
      </c>
      <c r="DA324" s="286">
        <v>0</v>
      </c>
      <c r="DB324" s="287">
        <v>0</v>
      </c>
      <c r="DC324" s="286">
        <v>9</v>
      </c>
      <c r="DD324" s="288">
        <v>36.661371135280454</v>
      </c>
    </row>
    <row r="325" spans="2:108" s="255" customFormat="1" ht="12.75" x14ac:dyDescent="0.2">
      <c r="B325" s="279" t="s">
        <v>52</v>
      </c>
      <c r="C325" s="280">
        <v>0</v>
      </c>
      <c r="D325" s="281">
        <v>0</v>
      </c>
      <c r="E325" s="282">
        <v>0</v>
      </c>
      <c r="F325" s="281">
        <v>0</v>
      </c>
      <c r="G325" s="280">
        <v>1</v>
      </c>
      <c r="H325" s="281">
        <v>13.213530655391121</v>
      </c>
      <c r="I325" s="280">
        <v>0</v>
      </c>
      <c r="J325" s="281">
        <v>0</v>
      </c>
      <c r="K325" s="280">
        <v>0</v>
      </c>
      <c r="L325" s="281">
        <v>0</v>
      </c>
      <c r="M325" s="280">
        <v>1</v>
      </c>
      <c r="N325" s="281">
        <v>13.213530655391121</v>
      </c>
      <c r="O325" s="280">
        <v>2</v>
      </c>
      <c r="P325" s="281">
        <v>26.427061310782243</v>
      </c>
      <c r="Q325" s="280">
        <v>0</v>
      </c>
      <c r="R325" s="281">
        <v>0</v>
      </c>
      <c r="S325" s="280">
        <v>0</v>
      </c>
      <c r="T325" s="281">
        <v>0</v>
      </c>
      <c r="U325" s="280">
        <v>0</v>
      </c>
      <c r="V325" s="281">
        <v>0</v>
      </c>
      <c r="W325" s="280">
        <v>0</v>
      </c>
      <c r="X325" s="281">
        <v>0</v>
      </c>
      <c r="Y325" s="280">
        <v>0</v>
      </c>
      <c r="Z325" s="281">
        <v>0</v>
      </c>
      <c r="AA325" s="280">
        <v>0</v>
      </c>
      <c r="AB325" s="281">
        <v>0</v>
      </c>
      <c r="AC325" s="280">
        <v>0</v>
      </c>
      <c r="AD325" s="281">
        <v>0</v>
      </c>
      <c r="AE325" s="280">
        <v>0</v>
      </c>
      <c r="AF325" s="281">
        <v>0</v>
      </c>
      <c r="AG325" s="280">
        <v>0</v>
      </c>
      <c r="AH325" s="281">
        <v>0</v>
      </c>
      <c r="AI325" s="283">
        <v>0</v>
      </c>
      <c r="AJ325" s="281">
        <v>0</v>
      </c>
      <c r="AK325" s="280">
        <v>0</v>
      </c>
      <c r="AL325" s="281">
        <v>0</v>
      </c>
      <c r="AM325" s="280">
        <v>0</v>
      </c>
      <c r="AN325" s="281">
        <v>0</v>
      </c>
      <c r="AO325" s="280">
        <v>1</v>
      </c>
      <c r="AP325" s="281">
        <v>11.627906976744185</v>
      </c>
      <c r="AQ325" s="280">
        <v>0</v>
      </c>
      <c r="AR325" s="281">
        <v>0</v>
      </c>
      <c r="AS325" s="280">
        <v>3</v>
      </c>
      <c r="AT325" s="281">
        <v>39.640591966173361</v>
      </c>
      <c r="AU325" s="280">
        <v>3</v>
      </c>
      <c r="AV325" s="281">
        <v>39.640591966173361</v>
      </c>
      <c r="AW325" s="280">
        <v>0</v>
      </c>
      <c r="AX325" s="281">
        <v>0</v>
      </c>
      <c r="AY325" s="284">
        <v>1</v>
      </c>
      <c r="AZ325" s="285">
        <v>13.213530655391121</v>
      </c>
      <c r="BA325" s="280">
        <v>0</v>
      </c>
      <c r="BB325" s="281">
        <v>0</v>
      </c>
      <c r="BC325" s="280">
        <v>0</v>
      </c>
      <c r="BD325" s="281">
        <v>0</v>
      </c>
      <c r="BE325" s="280">
        <v>0</v>
      </c>
      <c r="BF325" s="281">
        <v>0</v>
      </c>
      <c r="BG325" s="284">
        <v>7</v>
      </c>
      <c r="BH325" s="281">
        <v>92.494714587737846</v>
      </c>
      <c r="BI325" s="286">
        <v>2</v>
      </c>
      <c r="BJ325" s="281">
        <v>26.427061310782243</v>
      </c>
      <c r="BK325" s="283">
        <v>0</v>
      </c>
      <c r="BL325" s="281">
        <v>0</v>
      </c>
      <c r="BM325" s="283">
        <v>2</v>
      </c>
      <c r="BN325" s="281">
        <v>26.427061310782243</v>
      </c>
      <c r="BO325" s="286">
        <v>0</v>
      </c>
      <c r="BP325" s="281">
        <v>0</v>
      </c>
      <c r="BQ325" s="286">
        <v>0</v>
      </c>
      <c r="BR325" s="287">
        <v>0</v>
      </c>
      <c r="BS325" s="286">
        <v>0</v>
      </c>
      <c r="BT325" s="287">
        <v>0</v>
      </c>
      <c r="BU325" s="286">
        <v>0</v>
      </c>
      <c r="BV325" s="287">
        <v>0</v>
      </c>
      <c r="BW325" s="286">
        <v>1</v>
      </c>
      <c r="BX325" s="287">
        <v>15.85288522511097</v>
      </c>
      <c r="BY325" s="286">
        <v>0</v>
      </c>
      <c r="BZ325" s="287">
        <v>0</v>
      </c>
      <c r="CA325" s="286">
        <v>0</v>
      </c>
      <c r="CB325" s="287">
        <v>0</v>
      </c>
      <c r="CC325" s="286">
        <v>0</v>
      </c>
      <c r="CD325" s="287">
        <v>0</v>
      </c>
      <c r="CE325" s="286">
        <v>1</v>
      </c>
      <c r="CF325" s="287">
        <v>13.213530655391121</v>
      </c>
      <c r="CG325" s="286">
        <v>0</v>
      </c>
      <c r="CH325" s="287">
        <v>0</v>
      </c>
      <c r="CI325" s="286">
        <v>0</v>
      </c>
      <c r="CJ325" s="287">
        <v>0</v>
      </c>
      <c r="CK325" s="286">
        <v>1</v>
      </c>
      <c r="CL325" s="287">
        <v>13.213530655391121</v>
      </c>
      <c r="CM325" s="286">
        <v>4</v>
      </c>
      <c r="CN325" s="287">
        <v>52.854122621564485</v>
      </c>
      <c r="CO325" s="286">
        <v>0</v>
      </c>
      <c r="CP325" s="287">
        <v>0</v>
      </c>
      <c r="CQ325" s="286">
        <v>0</v>
      </c>
      <c r="CR325" s="287">
        <v>0</v>
      </c>
      <c r="CS325" s="286">
        <v>1</v>
      </c>
      <c r="CT325" s="287">
        <v>13.213530655391121</v>
      </c>
      <c r="CU325" s="286">
        <v>0</v>
      </c>
      <c r="CV325" s="287">
        <v>0</v>
      </c>
      <c r="CW325" s="286">
        <v>6</v>
      </c>
      <c r="CX325" s="287">
        <v>79.281183932346721</v>
      </c>
      <c r="CY325" s="286">
        <v>7</v>
      </c>
      <c r="CZ325" s="287">
        <v>92.494714587737846</v>
      </c>
      <c r="DA325" s="286">
        <v>0</v>
      </c>
      <c r="DB325" s="287">
        <v>0</v>
      </c>
      <c r="DC325" s="286">
        <v>5</v>
      </c>
      <c r="DD325" s="288">
        <v>66.067653276955596</v>
      </c>
    </row>
    <row r="326" spans="2:108" s="255" customFormat="1" ht="12.75" x14ac:dyDescent="0.2">
      <c r="B326" s="279" t="s">
        <v>53</v>
      </c>
      <c r="C326" s="280">
        <v>0</v>
      </c>
      <c r="D326" s="281">
        <v>0</v>
      </c>
      <c r="E326" s="282">
        <v>0</v>
      </c>
      <c r="F326" s="281">
        <v>0</v>
      </c>
      <c r="G326" s="280">
        <v>8</v>
      </c>
      <c r="H326" s="281">
        <v>190.02375296912115</v>
      </c>
      <c r="I326" s="280">
        <v>1</v>
      </c>
      <c r="J326" s="281">
        <v>23.752969121140143</v>
      </c>
      <c r="K326" s="280">
        <v>0</v>
      </c>
      <c r="L326" s="281">
        <v>0</v>
      </c>
      <c r="M326" s="280">
        <v>0</v>
      </c>
      <c r="N326" s="281">
        <v>0</v>
      </c>
      <c r="O326" s="280">
        <v>0</v>
      </c>
      <c r="P326" s="281">
        <v>0</v>
      </c>
      <c r="Q326" s="280">
        <v>0</v>
      </c>
      <c r="R326" s="281">
        <v>0</v>
      </c>
      <c r="S326" s="280">
        <v>0</v>
      </c>
      <c r="T326" s="281">
        <v>0</v>
      </c>
      <c r="U326" s="280">
        <v>0</v>
      </c>
      <c r="V326" s="281">
        <v>0</v>
      </c>
      <c r="W326" s="280">
        <v>0</v>
      </c>
      <c r="X326" s="281">
        <v>0</v>
      </c>
      <c r="Y326" s="280">
        <v>0</v>
      </c>
      <c r="Z326" s="281">
        <v>0</v>
      </c>
      <c r="AA326" s="280">
        <v>0</v>
      </c>
      <c r="AB326" s="281">
        <v>0</v>
      </c>
      <c r="AC326" s="280">
        <v>0</v>
      </c>
      <c r="AD326" s="281">
        <v>0</v>
      </c>
      <c r="AE326" s="280">
        <v>1</v>
      </c>
      <c r="AF326" s="281">
        <v>23.752969121140143</v>
      </c>
      <c r="AG326" s="280">
        <v>0</v>
      </c>
      <c r="AH326" s="281">
        <v>0</v>
      </c>
      <c r="AI326" s="283">
        <v>0</v>
      </c>
      <c r="AJ326" s="281">
        <v>0</v>
      </c>
      <c r="AK326" s="280">
        <v>6</v>
      </c>
      <c r="AL326" s="281">
        <v>142.51781472684087</v>
      </c>
      <c r="AM326" s="280">
        <v>0</v>
      </c>
      <c r="AN326" s="281">
        <v>0</v>
      </c>
      <c r="AO326" s="280">
        <v>0</v>
      </c>
      <c r="AP326" s="281">
        <v>0</v>
      </c>
      <c r="AQ326" s="280">
        <v>0</v>
      </c>
      <c r="AR326" s="281">
        <v>0</v>
      </c>
      <c r="AS326" s="280">
        <v>2</v>
      </c>
      <c r="AT326" s="281">
        <v>47.505938242280287</v>
      </c>
      <c r="AU326" s="280">
        <v>1</v>
      </c>
      <c r="AV326" s="281">
        <v>23.752969121140143</v>
      </c>
      <c r="AW326" s="284">
        <v>2</v>
      </c>
      <c r="AX326" s="285">
        <v>47.505938242280287</v>
      </c>
      <c r="AY326" s="284">
        <v>0</v>
      </c>
      <c r="AZ326" s="285">
        <v>0</v>
      </c>
      <c r="BA326" s="280">
        <v>0</v>
      </c>
      <c r="BB326" s="281">
        <v>0</v>
      </c>
      <c r="BC326" s="284">
        <v>1</v>
      </c>
      <c r="BD326" s="285">
        <v>23.752969121140143</v>
      </c>
      <c r="BE326" s="280">
        <v>0</v>
      </c>
      <c r="BF326" s="281">
        <v>0</v>
      </c>
      <c r="BG326" s="284">
        <v>6</v>
      </c>
      <c r="BH326" s="281">
        <v>142.51781472684087</v>
      </c>
      <c r="BI326" s="286">
        <v>8</v>
      </c>
      <c r="BJ326" s="281">
        <v>190.02375296912115</v>
      </c>
      <c r="BK326" s="283">
        <v>0</v>
      </c>
      <c r="BL326" s="281">
        <v>0</v>
      </c>
      <c r="BM326" s="283">
        <v>8</v>
      </c>
      <c r="BN326" s="281">
        <v>190.02375296912115</v>
      </c>
      <c r="BO326" s="286">
        <v>0</v>
      </c>
      <c r="BP326" s="281">
        <v>0</v>
      </c>
      <c r="BQ326" s="286">
        <v>0</v>
      </c>
      <c r="BR326" s="287">
        <v>0</v>
      </c>
      <c r="BS326" s="286">
        <v>0</v>
      </c>
      <c r="BT326" s="287">
        <v>0</v>
      </c>
      <c r="BU326" s="286">
        <v>0</v>
      </c>
      <c r="BV326" s="287">
        <v>0</v>
      </c>
      <c r="BW326" s="286">
        <v>1</v>
      </c>
      <c r="BX326" s="287">
        <v>38.00836183960471</v>
      </c>
      <c r="BY326" s="286">
        <v>0</v>
      </c>
      <c r="BZ326" s="287">
        <v>0</v>
      </c>
      <c r="CA326" s="286">
        <v>0</v>
      </c>
      <c r="CB326" s="287">
        <v>0</v>
      </c>
      <c r="CC326" s="286">
        <v>0</v>
      </c>
      <c r="CD326" s="287">
        <v>0</v>
      </c>
      <c r="CE326" s="286">
        <v>0</v>
      </c>
      <c r="CF326" s="287">
        <v>0</v>
      </c>
      <c r="CG326" s="286">
        <v>1</v>
      </c>
      <c r="CH326" s="287">
        <v>25.641025641025639</v>
      </c>
      <c r="CI326" s="286">
        <v>1</v>
      </c>
      <c r="CJ326" s="287">
        <v>67.750677506775062</v>
      </c>
      <c r="CK326" s="286">
        <v>12</v>
      </c>
      <c r="CL326" s="287">
        <v>285.03562945368174</v>
      </c>
      <c r="CM326" s="286">
        <v>1</v>
      </c>
      <c r="CN326" s="287">
        <v>23.752969121140143</v>
      </c>
      <c r="CO326" s="286">
        <v>0</v>
      </c>
      <c r="CP326" s="287">
        <v>0</v>
      </c>
      <c r="CQ326" s="286">
        <v>0</v>
      </c>
      <c r="CR326" s="287">
        <v>0</v>
      </c>
      <c r="CS326" s="286">
        <v>12</v>
      </c>
      <c r="CT326" s="287">
        <v>285.03562945368174</v>
      </c>
      <c r="CU326" s="286">
        <v>1</v>
      </c>
      <c r="CV326" s="287">
        <v>23.752969121140143</v>
      </c>
      <c r="CW326" s="286">
        <v>7</v>
      </c>
      <c r="CX326" s="287">
        <v>166.27078384798099</v>
      </c>
      <c r="CY326" s="286">
        <v>20</v>
      </c>
      <c r="CZ326" s="287">
        <v>475.05938242280286</v>
      </c>
      <c r="DA326" s="286">
        <v>0</v>
      </c>
      <c r="DB326" s="287">
        <v>0</v>
      </c>
      <c r="DC326" s="286">
        <v>4</v>
      </c>
      <c r="DD326" s="288">
        <v>95.011876484560574</v>
      </c>
    </row>
    <row r="327" spans="2:108" s="255" customFormat="1" ht="12.75" x14ac:dyDescent="0.2">
      <c r="B327" s="279" t="s">
        <v>54</v>
      </c>
      <c r="C327" s="280">
        <v>0</v>
      </c>
      <c r="D327" s="281">
        <v>0</v>
      </c>
      <c r="E327" s="282">
        <v>0</v>
      </c>
      <c r="F327" s="281">
        <v>0</v>
      </c>
      <c r="G327" s="280">
        <v>1</v>
      </c>
      <c r="H327" s="281">
        <v>15.149219815179519</v>
      </c>
      <c r="I327" s="280">
        <v>1</v>
      </c>
      <c r="J327" s="281">
        <v>15.149219815179519</v>
      </c>
      <c r="K327" s="280">
        <v>0</v>
      </c>
      <c r="L327" s="281">
        <v>0</v>
      </c>
      <c r="M327" s="280">
        <v>1</v>
      </c>
      <c r="N327" s="281">
        <v>15.149219815179519</v>
      </c>
      <c r="O327" s="280">
        <v>0</v>
      </c>
      <c r="P327" s="281">
        <v>0</v>
      </c>
      <c r="Q327" s="280">
        <v>0</v>
      </c>
      <c r="R327" s="281">
        <v>0</v>
      </c>
      <c r="S327" s="280">
        <v>0</v>
      </c>
      <c r="T327" s="281">
        <v>0</v>
      </c>
      <c r="U327" s="280">
        <v>0</v>
      </c>
      <c r="V327" s="281">
        <v>0</v>
      </c>
      <c r="W327" s="280">
        <v>0</v>
      </c>
      <c r="X327" s="281">
        <v>0</v>
      </c>
      <c r="Y327" s="280">
        <v>0</v>
      </c>
      <c r="Z327" s="281">
        <v>0</v>
      </c>
      <c r="AA327" s="280">
        <v>0</v>
      </c>
      <c r="AB327" s="281">
        <v>0</v>
      </c>
      <c r="AC327" s="280">
        <v>0</v>
      </c>
      <c r="AD327" s="281">
        <v>0</v>
      </c>
      <c r="AE327" s="280">
        <v>2</v>
      </c>
      <c r="AF327" s="281">
        <v>30.298439630359038</v>
      </c>
      <c r="AG327" s="280">
        <v>0</v>
      </c>
      <c r="AH327" s="281">
        <v>0</v>
      </c>
      <c r="AI327" s="283">
        <v>0</v>
      </c>
      <c r="AJ327" s="281">
        <v>0</v>
      </c>
      <c r="AK327" s="280">
        <v>0</v>
      </c>
      <c r="AL327" s="281">
        <v>0</v>
      </c>
      <c r="AM327" s="280">
        <v>0</v>
      </c>
      <c r="AN327" s="281">
        <v>0</v>
      </c>
      <c r="AO327" s="280">
        <v>0</v>
      </c>
      <c r="AP327" s="281">
        <v>0</v>
      </c>
      <c r="AQ327" s="280">
        <v>1</v>
      </c>
      <c r="AR327" s="281">
        <v>11.76470588235294</v>
      </c>
      <c r="AS327" s="280">
        <v>1</v>
      </c>
      <c r="AT327" s="281">
        <v>15.149219815179519</v>
      </c>
      <c r="AU327" s="280">
        <v>1</v>
      </c>
      <c r="AV327" s="281">
        <v>15.149219815179519</v>
      </c>
      <c r="AW327" s="280">
        <v>1</v>
      </c>
      <c r="AX327" s="281">
        <v>15.149219815179519</v>
      </c>
      <c r="AY327" s="280">
        <v>5</v>
      </c>
      <c r="AZ327" s="281">
        <v>75.74609907589759</v>
      </c>
      <c r="BA327" s="280">
        <v>90</v>
      </c>
      <c r="BB327" s="281">
        <v>1363.4297833661567</v>
      </c>
      <c r="BC327" s="280">
        <v>0</v>
      </c>
      <c r="BD327" s="281">
        <v>0</v>
      </c>
      <c r="BE327" s="280">
        <v>2</v>
      </c>
      <c r="BF327" s="281">
        <v>30.298439630359038</v>
      </c>
      <c r="BG327" s="280">
        <v>100</v>
      </c>
      <c r="BH327" s="281">
        <v>1514.9219815179517</v>
      </c>
      <c r="BI327" s="286">
        <v>3</v>
      </c>
      <c r="BJ327" s="281">
        <v>45.447659445538555</v>
      </c>
      <c r="BK327" s="283">
        <v>0</v>
      </c>
      <c r="BL327" s="281">
        <v>0</v>
      </c>
      <c r="BM327" s="283">
        <v>3</v>
      </c>
      <c r="BN327" s="281">
        <v>45.447659445538555</v>
      </c>
      <c r="BO327" s="286">
        <v>0</v>
      </c>
      <c r="BP327" s="281">
        <v>0</v>
      </c>
      <c r="BQ327" s="286">
        <v>0</v>
      </c>
      <c r="BR327" s="287">
        <v>0</v>
      </c>
      <c r="BS327" s="286">
        <v>0</v>
      </c>
      <c r="BT327" s="287">
        <v>0</v>
      </c>
      <c r="BU327" s="286">
        <v>0</v>
      </c>
      <c r="BV327" s="287">
        <v>0</v>
      </c>
      <c r="BW327" s="286">
        <v>0</v>
      </c>
      <c r="BX327" s="287">
        <v>0</v>
      </c>
      <c r="BY327" s="286">
        <v>0</v>
      </c>
      <c r="BZ327" s="287">
        <v>0</v>
      </c>
      <c r="CA327" s="286">
        <v>0</v>
      </c>
      <c r="CB327" s="287">
        <v>0</v>
      </c>
      <c r="CC327" s="286">
        <v>6</v>
      </c>
      <c r="CD327" s="287">
        <v>90.89531889107711</v>
      </c>
      <c r="CE327" s="286">
        <v>2</v>
      </c>
      <c r="CF327" s="287">
        <v>30.298439630359038</v>
      </c>
      <c r="CG327" s="286">
        <v>0</v>
      </c>
      <c r="CH327" s="287">
        <v>0</v>
      </c>
      <c r="CI327" s="286">
        <v>0</v>
      </c>
      <c r="CJ327" s="287">
        <v>0</v>
      </c>
      <c r="CK327" s="286">
        <v>13</v>
      </c>
      <c r="CL327" s="287">
        <v>196.93985759733374</v>
      </c>
      <c r="CM327" s="286">
        <v>0</v>
      </c>
      <c r="CN327" s="287">
        <v>0</v>
      </c>
      <c r="CO327" s="286">
        <v>0</v>
      </c>
      <c r="CP327" s="287">
        <v>0</v>
      </c>
      <c r="CQ327" s="286">
        <v>0</v>
      </c>
      <c r="CR327" s="287">
        <v>0</v>
      </c>
      <c r="CS327" s="286">
        <v>7</v>
      </c>
      <c r="CT327" s="287">
        <v>106.04453870625663</v>
      </c>
      <c r="CU327" s="286">
        <v>1</v>
      </c>
      <c r="CV327" s="287">
        <v>15.149219815179519</v>
      </c>
      <c r="CW327" s="286">
        <v>5</v>
      </c>
      <c r="CX327" s="287">
        <v>75.74609907589759</v>
      </c>
      <c r="CY327" s="286">
        <v>13</v>
      </c>
      <c r="CZ327" s="287">
        <v>196.93985759733374</v>
      </c>
      <c r="DA327" s="286">
        <v>0</v>
      </c>
      <c r="DB327" s="287">
        <v>0</v>
      </c>
      <c r="DC327" s="286">
        <v>5</v>
      </c>
      <c r="DD327" s="288">
        <v>75.74609907589759</v>
      </c>
    </row>
    <row r="328" spans="2:108" s="255" customFormat="1" ht="15" customHeight="1" x14ac:dyDescent="0.2">
      <c r="B328" s="279" t="s">
        <v>55</v>
      </c>
      <c r="C328" s="280">
        <v>0</v>
      </c>
      <c r="D328" s="281">
        <v>0</v>
      </c>
      <c r="E328" s="282">
        <v>0</v>
      </c>
      <c r="F328" s="281">
        <v>0</v>
      </c>
      <c r="G328" s="280">
        <v>7</v>
      </c>
      <c r="H328" s="281">
        <v>85.313833028641071</v>
      </c>
      <c r="I328" s="280">
        <v>1</v>
      </c>
      <c r="J328" s="281">
        <v>12.187690432663009</v>
      </c>
      <c r="K328" s="280">
        <v>0</v>
      </c>
      <c r="L328" s="281">
        <v>0</v>
      </c>
      <c r="M328" s="280">
        <v>1</v>
      </c>
      <c r="N328" s="281">
        <v>12.187690432663009</v>
      </c>
      <c r="O328" s="280">
        <v>0</v>
      </c>
      <c r="P328" s="281">
        <v>0</v>
      </c>
      <c r="Q328" s="280">
        <v>0</v>
      </c>
      <c r="R328" s="281">
        <v>0</v>
      </c>
      <c r="S328" s="280">
        <v>0</v>
      </c>
      <c r="T328" s="281">
        <v>0</v>
      </c>
      <c r="U328" s="280">
        <v>0</v>
      </c>
      <c r="V328" s="281">
        <v>0</v>
      </c>
      <c r="W328" s="280">
        <v>0</v>
      </c>
      <c r="X328" s="281">
        <v>0</v>
      </c>
      <c r="Y328" s="280">
        <v>0</v>
      </c>
      <c r="Z328" s="281">
        <v>0</v>
      </c>
      <c r="AA328" s="280">
        <v>0</v>
      </c>
      <c r="AB328" s="281">
        <v>0</v>
      </c>
      <c r="AC328" s="280">
        <v>0</v>
      </c>
      <c r="AD328" s="281">
        <v>0</v>
      </c>
      <c r="AE328" s="280">
        <v>1</v>
      </c>
      <c r="AF328" s="281">
        <v>12.187690432663009</v>
      </c>
      <c r="AG328" s="280">
        <v>1</v>
      </c>
      <c r="AH328" s="281">
        <v>12.187690432663009</v>
      </c>
      <c r="AI328" s="283">
        <v>0</v>
      </c>
      <c r="AJ328" s="281">
        <v>0</v>
      </c>
      <c r="AK328" s="280">
        <v>0</v>
      </c>
      <c r="AL328" s="281">
        <v>0</v>
      </c>
      <c r="AM328" s="280">
        <v>0</v>
      </c>
      <c r="AN328" s="281">
        <v>0</v>
      </c>
      <c r="AO328" s="280">
        <v>1</v>
      </c>
      <c r="AP328" s="281">
        <v>9.1743119266055047</v>
      </c>
      <c r="AQ328" s="280">
        <v>1</v>
      </c>
      <c r="AR328" s="281">
        <v>9.4339622641509422</v>
      </c>
      <c r="AS328" s="280">
        <v>0</v>
      </c>
      <c r="AT328" s="281">
        <v>0</v>
      </c>
      <c r="AU328" s="280">
        <v>1</v>
      </c>
      <c r="AV328" s="281">
        <v>12.187690432663009</v>
      </c>
      <c r="AW328" s="280">
        <v>0</v>
      </c>
      <c r="AX328" s="281">
        <v>0</v>
      </c>
      <c r="AY328" s="280">
        <v>0</v>
      </c>
      <c r="AZ328" s="281">
        <v>0</v>
      </c>
      <c r="BA328" s="280">
        <v>0</v>
      </c>
      <c r="BB328" s="281">
        <v>0</v>
      </c>
      <c r="BC328" s="280">
        <v>0</v>
      </c>
      <c r="BD328" s="281">
        <v>0</v>
      </c>
      <c r="BE328" s="280">
        <v>0</v>
      </c>
      <c r="BF328" s="281">
        <v>0</v>
      </c>
      <c r="BG328" s="280">
        <v>1</v>
      </c>
      <c r="BH328" s="281">
        <v>12.187690432663009</v>
      </c>
      <c r="BI328" s="286">
        <v>1</v>
      </c>
      <c r="BJ328" s="281">
        <v>12.187690432663009</v>
      </c>
      <c r="BK328" s="283">
        <v>0</v>
      </c>
      <c r="BL328" s="281">
        <v>0</v>
      </c>
      <c r="BM328" s="283">
        <v>1</v>
      </c>
      <c r="BN328" s="281">
        <v>12.187690432663009</v>
      </c>
      <c r="BO328" s="286">
        <v>0</v>
      </c>
      <c r="BP328" s="281">
        <v>0</v>
      </c>
      <c r="BQ328" s="286">
        <v>0</v>
      </c>
      <c r="BR328" s="287">
        <v>0</v>
      </c>
      <c r="BS328" s="286">
        <v>0</v>
      </c>
      <c r="BT328" s="287">
        <v>0</v>
      </c>
      <c r="BU328" s="286">
        <v>0</v>
      </c>
      <c r="BV328" s="287">
        <v>0</v>
      </c>
      <c r="BW328" s="286">
        <v>0</v>
      </c>
      <c r="BX328" s="287">
        <v>0</v>
      </c>
      <c r="BY328" s="286">
        <v>0</v>
      </c>
      <c r="BZ328" s="287">
        <v>0</v>
      </c>
      <c r="CA328" s="286">
        <v>1</v>
      </c>
      <c r="CB328" s="287">
        <v>12.187690432663009</v>
      </c>
      <c r="CC328" s="286">
        <v>0</v>
      </c>
      <c r="CD328" s="287">
        <v>0</v>
      </c>
      <c r="CE328" s="286">
        <v>1</v>
      </c>
      <c r="CF328" s="287">
        <v>12.187690432663009</v>
      </c>
      <c r="CG328" s="286">
        <v>0</v>
      </c>
      <c r="CH328" s="287">
        <v>0</v>
      </c>
      <c r="CI328" s="286">
        <v>0</v>
      </c>
      <c r="CJ328" s="287">
        <v>0</v>
      </c>
      <c r="CK328" s="286">
        <v>3</v>
      </c>
      <c r="CL328" s="287">
        <v>36.563071297989033</v>
      </c>
      <c r="CM328" s="286">
        <v>0</v>
      </c>
      <c r="CN328" s="287">
        <v>0</v>
      </c>
      <c r="CO328" s="286">
        <v>0</v>
      </c>
      <c r="CP328" s="287">
        <v>0</v>
      </c>
      <c r="CQ328" s="286">
        <v>0</v>
      </c>
      <c r="CR328" s="287">
        <v>0</v>
      </c>
      <c r="CS328" s="286">
        <v>13</v>
      </c>
      <c r="CT328" s="287">
        <v>158.43997562461914</v>
      </c>
      <c r="CU328" s="286">
        <v>2</v>
      </c>
      <c r="CV328" s="287">
        <v>24.375380865326019</v>
      </c>
      <c r="CW328" s="286">
        <v>6</v>
      </c>
      <c r="CX328" s="287">
        <v>73.126142595978067</v>
      </c>
      <c r="CY328" s="286">
        <v>21</v>
      </c>
      <c r="CZ328" s="287">
        <v>255.94149908592323</v>
      </c>
      <c r="DA328" s="286">
        <v>0</v>
      </c>
      <c r="DB328" s="287">
        <v>0</v>
      </c>
      <c r="DC328" s="286">
        <v>3</v>
      </c>
      <c r="DD328" s="288">
        <v>36.563071297989033</v>
      </c>
    </row>
    <row r="329" spans="2:108" s="255" customFormat="1" ht="15" customHeight="1" x14ac:dyDescent="0.2">
      <c r="B329" s="279" t="s">
        <v>56</v>
      </c>
      <c r="C329" s="280">
        <v>0</v>
      </c>
      <c r="D329" s="281">
        <v>0</v>
      </c>
      <c r="E329" s="282">
        <v>0</v>
      </c>
      <c r="F329" s="281">
        <v>0</v>
      </c>
      <c r="G329" s="280">
        <v>20</v>
      </c>
      <c r="H329" s="281">
        <v>119.31038596909862</v>
      </c>
      <c r="I329" s="280">
        <v>0</v>
      </c>
      <c r="J329" s="281">
        <v>0</v>
      </c>
      <c r="K329" s="280">
        <v>0</v>
      </c>
      <c r="L329" s="281">
        <v>0</v>
      </c>
      <c r="M329" s="280">
        <v>6</v>
      </c>
      <c r="N329" s="281">
        <v>35.79311579072958</v>
      </c>
      <c r="O329" s="280">
        <v>0</v>
      </c>
      <c r="P329" s="281">
        <v>0</v>
      </c>
      <c r="Q329" s="280">
        <v>0</v>
      </c>
      <c r="R329" s="281">
        <v>0</v>
      </c>
      <c r="S329" s="280">
        <v>0</v>
      </c>
      <c r="T329" s="281">
        <v>0</v>
      </c>
      <c r="U329" s="280">
        <v>0</v>
      </c>
      <c r="V329" s="281">
        <v>0</v>
      </c>
      <c r="W329" s="280">
        <v>0</v>
      </c>
      <c r="X329" s="281">
        <v>0</v>
      </c>
      <c r="Y329" s="280">
        <v>0</v>
      </c>
      <c r="Z329" s="281">
        <v>0</v>
      </c>
      <c r="AA329" s="280">
        <v>0</v>
      </c>
      <c r="AB329" s="281">
        <v>0</v>
      </c>
      <c r="AC329" s="280">
        <v>0</v>
      </c>
      <c r="AD329" s="281">
        <v>0</v>
      </c>
      <c r="AE329" s="280">
        <v>2</v>
      </c>
      <c r="AF329" s="281">
        <v>11.931038596909861</v>
      </c>
      <c r="AG329" s="280">
        <v>0</v>
      </c>
      <c r="AH329" s="281">
        <v>0</v>
      </c>
      <c r="AI329" s="283">
        <v>0</v>
      </c>
      <c r="AJ329" s="281">
        <v>0</v>
      </c>
      <c r="AK329" s="280">
        <v>0</v>
      </c>
      <c r="AL329" s="281">
        <v>0</v>
      </c>
      <c r="AM329" s="280">
        <v>0</v>
      </c>
      <c r="AN329" s="281">
        <v>0</v>
      </c>
      <c r="AO329" s="280">
        <v>0</v>
      </c>
      <c r="AP329" s="281">
        <v>0</v>
      </c>
      <c r="AQ329" s="280">
        <v>1</v>
      </c>
      <c r="AR329" s="281">
        <v>5.6179775280898872</v>
      </c>
      <c r="AS329" s="280">
        <v>2</v>
      </c>
      <c r="AT329" s="281">
        <v>11.931038596909861</v>
      </c>
      <c r="AU329" s="280">
        <v>0</v>
      </c>
      <c r="AV329" s="281">
        <v>0</v>
      </c>
      <c r="AW329" s="280">
        <v>0</v>
      </c>
      <c r="AX329" s="281">
        <v>0</v>
      </c>
      <c r="AY329" s="280">
        <v>0</v>
      </c>
      <c r="AZ329" s="281">
        <v>0</v>
      </c>
      <c r="BA329" s="280">
        <v>0</v>
      </c>
      <c r="BB329" s="281">
        <v>0</v>
      </c>
      <c r="BC329" s="280">
        <v>0</v>
      </c>
      <c r="BD329" s="281">
        <v>0</v>
      </c>
      <c r="BE329" s="280">
        <v>1</v>
      </c>
      <c r="BF329" s="281">
        <v>5.9655192984549306</v>
      </c>
      <c r="BG329" s="284">
        <v>3</v>
      </c>
      <c r="BH329" s="281">
        <v>17.89655789536479</v>
      </c>
      <c r="BI329" s="286">
        <v>77</v>
      </c>
      <c r="BJ329" s="281">
        <v>459.34498598102959</v>
      </c>
      <c r="BK329" s="283">
        <v>1</v>
      </c>
      <c r="BL329" s="281">
        <v>5.9655192984549306</v>
      </c>
      <c r="BM329" s="283">
        <v>78</v>
      </c>
      <c r="BN329" s="281">
        <v>465.31050527948457</v>
      </c>
      <c r="BO329" s="286">
        <v>0</v>
      </c>
      <c r="BP329" s="281">
        <v>0</v>
      </c>
      <c r="BQ329" s="286">
        <v>0</v>
      </c>
      <c r="BR329" s="287">
        <v>0</v>
      </c>
      <c r="BS329" s="286">
        <v>0</v>
      </c>
      <c r="BT329" s="287">
        <v>0</v>
      </c>
      <c r="BU329" s="286">
        <v>0</v>
      </c>
      <c r="BV329" s="287">
        <v>0</v>
      </c>
      <c r="BW329" s="286">
        <v>1</v>
      </c>
      <c r="BX329" s="287">
        <v>9.8541584548679531</v>
      </c>
      <c r="BY329" s="286">
        <v>0</v>
      </c>
      <c r="BZ329" s="287">
        <v>0</v>
      </c>
      <c r="CA329" s="286">
        <v>0</v>
      </c>
      <c r="CB329" s="287">
        <v>0</v>
      </c>
      <c r="CC329" s="286">
        <v>0</v>
      </c>
      <c r="CD329" s="287">
        <v>0</v>
      </c>
      <c r="CE329" s="286">
        <v>0</v>
      </c>
      <c r="CF329" s="287">
        <v>0</v>
      </c>
      <c r="CG329" s="286">
        <v>0</v>
      </c>
      <c r="CH329" s="287">
        <v>0</v>
      </c>
      <c r="CI329" s="286">
        <v>0</v>
      </c>
      <c r="CJ329" s="287">
        <v>0</v>
      </c>
      <c r="CK329" s="286">
        <v>15</v>
      </c>
      <c r="CL329" s="287">
        <v>89.482789476823953</v>
      </c>
      <c r="CM329" s="286">
        <v>0</v>
      </c>
      <c r="CN329" s="287">
        <v>0</v>
      </c>
      <c r="CO329" s="286">
        <v>0</v>
      </c>
      <c r="CP329" s="287">
        <v>0</v>
      </c>
      <c r="CQ329" s="286">
        <v>2</v>
      </c>
      <c r="CR329" s="287">
        <v>11.931038596909861</v>
      </c>
      <c r="CS329" s="286">
        <v>12</v>
      </c>
      <c r="CT329" s="287">
        <v>71.58623158145916</v>
      </c>
      <c r="CU329" s="286">
        <v>0</v>
      </c>
      <c r="CV329" s="287">
        <v>0</v>
      </c>
      <c r="CW329" s="286">
        <v>4</v>
      </c>
      <c r="CX329" s="287">
        <v>23.862077193819722</v>
      </c>
      <c r="CY329" s="286">
        <v>18</v>
      </c>
      <c r="CZ329" s="287">
        <v>107.37934737218875</v>
      </c>
      <c r="DA329" s="286">
        <v>0</v>
      </c>
      <c r="DB329" s="287">
        <v>0</v>
      </c>
      <c r="DC329" s="286">
        <v>8</v>
      </c>
      <c r="DD329" s="288">
        <v>47.724154387639445</v>
      </c>
    </row>
    <row r="330" spans="2:108" s="255" customFormat="1" ht="15" customHeight="1" x14ac:dyDescent="0.2">
      <c r="B330" s="279" t="s">
        <v>57</v>
      </c>
      <c r="C330" s="280">
        <v>0</v>
      </c>
      <c r="D330" s="281">
        <v>0</v>
      </c>
      <c r="E330" s="282">
        <v>1</v>
      </c>
      <c r="F330" s="281">
        <v>4.2775258790315682</v>
      </c>
      <c r="G330" s="280">
        <v>2</v>
      </c>
      <c r="H330" s="281">
        <v>8.5550517580631364</v>
      </c>
      <c r="I330" s="280">
        <v>1</v>
      </c>
      <c r="J330" s="281">
        <v>4.2775258790315682</v>
      </c>
      <c r="K330" s="280">
        <v>0</v>
      </c>
      <c r="L330" s="281">
        <v>0</v>
      </c>
      <c r="M330" s="280">
        <v>2</v>
      </c>
      <c r="N330" s="281">
        <v>8.5550517580631364</v>
      </c>
      <c r="O330" s="280">
        <v>0</v>
      </c>
      <c r="P330" s="281">
        <v>0</v>
      </c>
      <c r="Q330" s="280">
        <v>0</v>
      </c>
      <c r="R330" s="281">
        <v>0</v>
      </c>
      <c r="S330" s="280">
        <v>0</v>
      </c>
      <c r="T330" s="281">
        <v>0</v>
      </c>
      <c r="U330" s="280">
        <v>0</v>
      </c>
      <c r="V330" s="281">
        <v>0</v>
      </c>
      <c r="W330" s="280">
        <v>0</v>
      </c>
      <c r="X330" s="281">
        <v>0</v>
      </c>
      <c r="Y330" s="280">
        <v>0</v>
      </c>
      <c r="Z330" s="281">
        <v>0</v>
      </c>
      <c r="AA330" s="280">
        <v>0</v>
      </c>
      <c r="AB330" s="281">
        <v>0</v>
      </c>
      <c r="AC330" s="280">
        <v>0</v>
      </c>
      <c r="AD330" s="281">
        <v>0</v>
      </c>
      <c r="AE330" s="280">
        <v>1</v>
      </c>
      <c r="AF330" s="281">
        <v>4.2775258790315682</v>
      </c>
      <c r="AG330" s="280">
        <v>0</v>
      </c>
      <c r="AH330" s="281">
        <v>0</v>
      </c>
      <c r="AI330" s="283">
        <v>1</v>
      </c>
      <c r="AJ330" s="281">
        <v>4.2775258790315682</v>
      </c>
      <c r="AK330" s="280">
        <v>1</v>
      </c>
      <c r="AL330" s="281">
        <v>4.2775258790315682</v>
      </c>
      <c r="AM330" s="280">
        <v>0</v>
      </c>
      <c r="AN330" s="281">
        <v>0</v>
      </c>
      <c r="AO330" s="280">
        <v>6</v>
      </c>
      <c r="AP330" s="281">
        <v>22.727272727272727</v>
      </c>
      <c r="AQ330" s="280">
        <v>2</v>
      </c>
      <c r="AR330" s="281">
        <v>8</v>
      </c>
      <c r="AS330" s="280">
        <v>0</v>
      </c>
      <c r="AT330" s="281">
        <v>0</v>
      </c>
      <c r="AU330" s="280">
        <v>1</v>
      </c>
      <c r="AV330" s="281">
        <v>4.2775258790315682</v>
      </c>
      <c r="AW330" s="280">
        <v>1</v>
      </c>
      <c r="AX330" s="281">
        <v>4.2775258790315682</v>
      </c>
      <c r="AY330" s="280">
        <v>0</v>
      </c>
      <c r="AZ330" s="281">
        <v>0</v>
      </c>
      <c r="BA330" s="280">
        <v>0</v>
      </c>
      <c r="BB330" s="281">
        <v>0</v>
      </c>
      <c r="BC330" s="280">
        <v>0</v>
      </c>
      <c r="BD330" s="281">
        <v>0</v>
      </c>
      <c r="BE330" s="280">
        <v>0</v>
      </c>
      <c r="BF330" s="281">
        <v>0</v>
      </c>
      <c r="BG330" s="280">
        <v>2</v>
      </c>
      <c r="BH330" s="281">
        <v>8.5550517580631364</v>
      </c>
      <c r="BI330" s="286">
        <v>12</v>
      </c>
      <c r="BJ330" s="281">
        <v>51.330310548378819</v>
      </c>
      <c r="BK330" s="283">
        <v>0</v>
      </c>
      <c r="BL330" s="281">
        <v>0</v>
      </c>
      <c r="BM330" s="283">
        <v>12</v>
      </c>
      <c r="BN330" s="281">
        <v>51.330310548378819</v>
      </c>
      <c r="BO330" s="286">
        <v>154</v>
      </c>
      <c r="BP330" s="281">
        <v>6587.4096158781758</v>
      </c>
      <c r="BQ330" s="286">
        <v>116</v>
      </c>
      <c r="BR330" s="287">
        <v>496.19300196766187</v>
      </c>
      <c r="BS330" s="286">
        <v>0</v>
      </c>
      <c r="BT330" s="287">
        <v>0</v>
      </c>
      <c r="BU330" s="286">
        <v>270</v>
      </c>
      <c r="BV330" s="287">
        <v>1154.9319873385234</v>
      </c>
      <c r="BW330" s="286">
        <v>188</v>
      </c>
      <c r="BX330" s="287">
        <v>1300.4081067994744</v>
      </c>
      <c r="BY330" s="286">
        <v>0</v>
      </c>
      <c r="BZ330" s="287">
        <v>0</v>
      </c>
      <c r="CA330" s="286">
        <v>0</v>
      </c>
      <c r="CB330" s="287">
        <v>0</v>
      </c>
      <c r="CC330" s="286">
        <v>1</v>
      </c>
      <c r="CD330" s="287">
        <v>4.2775258790315682</v>
      </c>
      <c r="CE330" s="286">
        <v>0</v>
      </c>
      <c r="CF330" s="287">
        <v>0</v>
      </c>
      <c r="CG330" s="286">
        <v>0</v>
      </c>
      <c r="CH330" s="287">
        <v>0</v>
      </c>
      <c r="CI330" s="286">
        <v>0</v>
      </c>
      <c r="CJ330" s="287">
        <v>0</v>
      </c>
      <c r="CK330" s="286">
        <v>17</v>
      </c>
      <c r="CL330" s="287">
        <v>72.717939943536663</v>
      </c>
      <c r="CM330" s="286">
        <v>9</v>
      </c>
      <c r="CN330" s="287">
        <v>38.497732911284118</v>
      </c>
      <c r="CO330" s="286">
        <v>2</v>
      </c>
      <c r="CP330" s="287">
        <v>8.5550517580631364</v>
      </c>
      <c r="CQ330" s="286">
        <v>1</v>
      </c>
      <c r="CR330" s="287">
        <v>4.2775258790315682</v>
      </c>
      <c r="CS330" s="286">
        <v>34</v>
      </c>
      <c r="CT330" s="287">
        <v>145.43587988707333</v>
      </c>
      <c r="CU330" s="286">
        <v>19</v>
      </c>
      <c r="CV330" s="287">
        <v>81.272991701599793</v>
      </c>
      <c r="CW330" s="286">
        <v>6</v>
      </c>
      <c r="CX330" s="287">
        <v>25.665155274189409</v>
      </c>
      <c r="CY330" s="286">
        <v>60</v>
      </c>
      <c r="CZ330" s="287">
        <v>256.65155274189408</v>
      </c>
      <c r="DA330" s="286">
        <v>0</v>
      </c>
      <c r="DB330" s="287">
        <v>0</v>
      </c>
      <c r="DC330" s="286">
        <v>1</v>
      </c>
      <c r="DD330" s="288">
        <v>4.2775258790315682</v>
      </c>
    </row>
    <row r="331" spans="2:108" s="255" customFormat="1" ht="15" customHeight="1" x14ac:dyDescent="0.2">
      <c r="B331" s="279" t="s">
        <v>58</v>
      </c>
      <c r="C331" s="280">
        <v>0</v>
      </c>
      <c r="D331" s="281">
        <v>0</v>
      </c>
      <c r="E331" s="282">
        <v>0</v>
      </c>
      <c r="F331" s="281">
        <v>0</v>
      </c>
      <c r="G331" s="280">
        <v>6</v>
      </c>
      <c r="H331" s="281">
        <v>47.942469037155412</v>
      </c>
      <c r="I331" s="280">
        <v>0</v>
      </c>
      <c r="J331" s="281">
        <v>0</v>
      </c>
      <c r="K331" s="280">
        <v>0</v>
      </c>
      <c r="L331" s="281">
        <v>0</v>
      </c>
      <c r="M331" s="280">
        <v>0</v>
      </c>
      <c r="N331" s="281">
        <v>0</v>
      </c>
      <c r="O331" s="280">
        <v>0</v>
      </c>
      <c r="P331" s="281">
        <v>0</v>
      </c>
      <c r="Q331" s="280">
        <v>0</v>
      </c>
      <c r="R331" s="281">
        <v>0</v>
      </c>
      <c r="S331" s="280">
        <v>0</v>
      </c>
      <c r="T331" s="281">
        <v>0</v>
      </c>
      <c r="U331" s="280">
        <v>0</v>
      </c>
      <c r="V331" s="281">
        <v>0</v>
      </c>
      <c r="W331" s="280">
        <v>0</v>
      </c>
      <c r="X331" s="281">
        <v>0</v>
      </c>
      <c r="Y331" s="280">
        <v>0</v>
      </c>
      <c r="Z331" s="281">
        <v>0</v>
      </c>
      <c r="AA331" s="280">
        <v>0</v>
      </c>
      <c r="AB331" s="281">
        <v>0</v>
      </c>
      <c r="AC331" s="280">
        <v>0</v>
      </c>
      <c r="AD331" s="281">
        <v>0</v>
      </c>
      <c r="AE331" s="280">
        <v>0</v>
      </c>
      <c r="AF331" s="281">
        <v>0</v>
      </c>
      <c r="AG331" s="280">
        <v>0</v>
      </c>
      <c r="AH331" s="281">
        <v>0</v>
      </c>
      <c r="AI331" s="283">
        <v>0</v>
      </c>
      <c r="AJ331" s="281">
        <v>0</v>
      </c>
      <c r="AK331" s="280">
        <v>1</v>
      </c>
      <c r="AL331" s="281">
        <v>7.9904115061925687</v>
      </c>
      <c r="AM331" s="280">
        <v>0</v>
      </c>
      <c r="AN331" s="281">
        <v>0</v>
      </c>
      <c r="AO331" s="280">
        <v>0</v>
      </c>
      <c r="AP331" s="281">
        <v>0</v>
      </c>
      <c r="AQ331" s="280">
        <v>0</v>
      </c>
      <c r="AR331" s="281">
        <v>0</v>
      </c>
      <c r="AS331" s="280">
        <v>3</v>
      </c>
      <c r="AT331" s="281">
        <v>23.971234518577706</v>
      </c>
      <c r="AU331" s="280">
        <v>5</v>
      </c>
      <c r="AV331" s="281">
        <v>39.952057530962847</v>
      </c>
      <c r="AW331" s="284">
        <v>1</v>
      </c>
      <c r="AX331" s="285">
        <v>7.9904115061925687</v>
      </c>
      <c r="AY331" s="284">
        <v>2</v>
      </c>
      <c r="AZ331" s="285">
        <v>15.980823012385137</v>
      </c>
      <c r="BA331" s="280">
        <v>0</v>
      </c>
      <c r="BB331" s="281">
        <v>0</v>
      </c>
      <c r="BC331" s="280">
        <v>0</v>
      </c>
      <c r="BD331" s="281">
        <v>0</v>
      </c>
      <c r="BE331" s="280">
        <v>0</v>
      </c>
      <c r="BF331" s="281">
        <v>0</v>
      </c>
      <c r="BG331" s="284">
        <v>11</v>
      </c>
      <c r="BH331" s="281">
        <v>87.894526568118252</v>
      </c>
      <c r="BI331" s="286">
        <v>6</v>
      </c>
      <c r="BJ331" s="281">
        <v>47.942469037155412</v>
      </c>
      <c r="BK331" s="283">
        <v>0</v>
      </c>
      <c r="BL331" s="281">
        <v>0</v>
      </c>
      <c r="BM331" s="283">
        <v>6</v>
      </c>
      <c r="BN331" s="281">
        <v>47.942469037155412</v>
      </c>
      <c r="BO331" s="286">
        <v>0</v>
      </c>
      <c r="BP331" s="281">
        <v>0</v>
      </c>
      <c r="BQ331" s="286">
        <v>0</v>
      </c>
      <c r="BR331" s="287">
        <v>0</v>
      </c>
      <c r="BS331" s="286">
        <v>0</v>
      </c>
      <c r="BT331" s="287">
        <v>0</v>
      </c>
      <c r="BU331" s="286">
        <v>0</v>
      </c>
      <c r="BV331" s="287">
        <v>0</v>
      </c>
      <c r="BW331" s="286">
        <v>0</v>
      </c>
      <c r="BX331" s="287">
        <v>0</v>
      </c>
      <c r="BY331" s="286">
        <v>0</v>
      </c>
      <c r="BZ331" s="287">
        <v>0</v>
      </c>
      <c r="CA331" s="286">
        <v>1</v>
      </c>
      <c r="CB331" s="287">
        <v>7.9904115061925687</v>
      </c>
      <c r="CC331" s="286">
        <v>0</v>
      </c>
      <c r="CD331" s="287">
        <v>0</v>
      </c>
      <c r="CE331" s="286">
        <v>1</v>
      </c>
      <c r="CF331" s="287">
        <v>7.9904115061925687</v>
      </c>
      <c r="CG331" s="286">
        <v>0</v>
      </c>
      <c r="CH331" s="287">
        <v>0</v>
      </c>
      <c r="CI331" s="286">
        <v>0</v>
      </c>
      <c r="CJ331" s="287">
        <v>0</v>
      </c>
      <c r="CK331" s="286">
        <v>28</v>
      </c>
      <c r="CL331" s="287">
        <v>223.73152217339191</v>
      </c>
      <c r="CM331" s="286">
        <v>0</v>
      </c>
      <c r="CN331" s="287">
        <v>0</v>
      </c>
      <c r="CO331" s="286">
        <v>0</v>
      </c>
      <c r="CP331" s="287">
        <v>0</v>
      </c>
      <c r="CQ331" s="286">
        <v>9</v>
      </c>
      <c r="CR331" s="287">
        <v>71.913703555733122</v>
      </c>
      <c r="CS331" s="286">
        <v>3</v>
      </c>
      <c r="CT331" s="287">
        <v>23.971234518577706</v>
      </c>
      <c r="CU331" s="286">
        <v>4</v>
      </c>
      <c r="CV331" s="287">
        <v>31.961646024770275</v>
      </c>
      <c r="CW331" s="286">
        <v>4</v>
      </c>
      <c r="CX331" s="287">
        <v>31.961646024770275</v>
      </c>
      <c r="CY331" s="286">
        <v>20</v>
      </c>
      <c r="CZ331" s="287">
        <v>159.80823012385139</v>
      </c>
      <c r="DA331" s="286">
        <v>0</v>
      </c>
      <c r="DB331" s="287">
        <v>0</v>
      </c>
      <c r="DC331" s="286">
        <v>6</v>
      </c>
      <c r="DD331" s="288">
        <v>47.942469037155412</v>
      </c>
    </row>
    <row r="332" spans="2:108" s="255" customFormat="1" ht="15" customHeight="1" x14ac:dyDescent="0.2">
      <c r="B332" s="279" t="s">
        <v>59</v>
      </c>
      <c r="C332" s="280">
        <v>0</v>
      </c>
      <c r="D332" s="281">
        <v>0</v>
      </c>
      <c r="E332" s="282">
        <v>0</v>
      </c>
      <c r="F332" s="281">
        <v>0</v>
      </c>
      <c r="G332" s="280">
        <v>37</v>
      </c>
      <c r="H332" s="281">
        <v>222.69034005416793</v>
      </c>
      <c r="I332" s="280">
        <v>10</v>
      </c>
      <c r="J332" s="281">
        <v>60.186578393018358</v>
      </c>
      <c r="K332" s="280">
        <v>0</v>
      </c>
      <c r="L332" s="281">
        <v>0</v>
      </c>
      <c r="M332" s="280">
        <v>1</v>
      </c>
      <c r="N332" s="281">
        <v>6.0186578393018362</v>
      </c>
      <c r="O332" s="280">
        <v>0</v>
      </c>
      <c r="P332" s="281">
        <v>0</v>
      </c>
      <c r="Q332" s="280">
        <v>0</v>
      </c>
      <c r="R332" s="281">
        <v>0</v>
      </c>
      <c r="S332" s="280">
        <v>0</v>
      </c>
      <c r="T332" s="281">
        <v>0</v>
      </c>
      <c r="U332" s="280">
        <v>0</v>
      </c>
      <c r="V332" s="281">
        <v>0</v>
      </c>
      <c r="W332" s="280">
        <v>0</v>
      </c>
      <c r="X332" s="281">
        <v>0</v>
      </c>
      <c r="Y332" s="280">
        <v>0</v>
      </c>
      <c r="Z332" s="281">
        <v>0</v>
      </c>
      <c r="AA332" s="280">
        <v>0</v>
      </c>
      <c r="AB332" s="281">
        <v>0</v>
      </c>
      <c r="AC332" s="280">
        <v>0</v>
      </c>
      <c r="AD332" s="281">
        <v>0</v>
      </c>
      <c r="AE332" s="280">
        <v>8</v>
      </c>
      <c r="AF332" s="281">
        <v>48.149262714414689</v>
      </c>
      <c r="AG332" s="280">
        <v>1</v>
      </c>
      <c r="AH332" s="281">
        <v>6.0186578393018362</v>
      </c>
      <c r="AI332" s="283">
        <v>0</v>
      </c>
      <c r="AJ332" s="281">
        <v>0</v>
      </c>
      <c r="AK332" s="280">
        <v>3</v>
      </c>
      <c r="AL332" s="281">
        <v>18.055973517905507</v>
      </c>
      <c r="AM332" s="280">
        <v>0</v>
      </c>
      <c r="AN332" s="281">
        <v>0</v>
      </c>
      <c r="AO332" s="280">
        <v>4</v>
      </c>
      <c r="AP332" s="281">
        <v>18.433179723502302</v>
      </c>
      <c r="AQ332" s="280">
        <v>0</v>
      </c>
      <c r="AR332" s="281">
        <v>0</v>
      </c>
      <c r="AS332" s="280">
        <v>5</v>
      </c>
      <c r="AT332" s="281">
        <v>30.093289196509179</v>
      </c>
      <c r="AU332" s="280">
        <v>2</v>
      </c>
      <c r="AV332" s="281">
        <v>12.037315678603672</v>
      </c>
      <c r="AW332" s="280">
        <v>0</v>
      </c>
      <c r="AX332" s="281">
        <v>0</v>
      </c>
      <c r="AY332" s="280">
        <v>0</v>
      </c>
      <c r="AZ332" s="281">
        <v>0</v>
      </c>
      <c r="BA332" s="280">
        <v>0</v>
      </c>
      <c r="BB332" s="281">
        <v>0</v>
      </c>
      <c r="BC332" s="280">
        <v>0</v>
      </c>
      <c r="BD332" s="281">
        <v>0</v>
      </c>
      <c r="BE332" s="280">
        <v>0</v>
      </c>
      <c r="BF332" s="281">
        <v>0</v>
      </c>
      <c r="BG332" s="284">
        <v>7</v>
      </c>
      <c r="BH332" s="281">
        <v>42.130604875112851</v>
      </c>
      <c r="BI332" s="286">
        <v>0</v>
      </c>
      <c r="BJ332" s="281">
        <v>0</v>
      </c>
      <c r="BK332" s="283">
        <v>0</v>
      </c>
      <c r="BL332" s="281">
        <v>0</v>
      </c>
      <c r="BM332" s="283">
        <v>0</v>
      </c>
      <c r="BN332" s="281">
        <v>0</v>
      </c>
      <c r="BO332" s="286">
        <v>95</v>
      </c>
      <c r="BP332" s="281">
        <v>5717.7421005115866</v>
      </c>
      <c r="BQ332" s="286">
        <v>66</v>
      </c>
      <c r="BR332" s="287">
        <v>397.23141739392116</v>
      </c>
      <c r="BS332" s="286">
        <v>6</v>
      </c>
      <c r="BT332" s="287">
        <v>36.111947035811014</v>
      </c>
      <c r="BU332" s="286">
        <v>167</v>
      </c>
      <c r="BV332" s="287">
        <v>1005.1158591634065</v>
      </c>
      <c r="BW332" s="286">
        <v>17</v>
      </c>
      <c r="BX332" s="287">
        <v>175.72875749431466</v>
      </c>
      <c r="BY332" s="286">
        <v>0</v>
      </c>
      <c r="BZ332" s="287">
        <v>0</v>
      </c>
      <c r="CA332" s="286">
        <v>1</v>
      </c>
      <c r="CB332" s="287">
        <v>6.0186578393018362</v>
      </c>
      <c r="CC332" s="286">
        <v>0</v>
      </c>
      <c r="CD332" s="287">
        <v>0</v>
      </c>
      <c r="CE332" s="286">
        <v>1</v>
      </c>
      <c r="CF332" s="287">
        <v>6.0186578393018362</v>
      </c>
      <c r="CG332" s="286">
        <v>1</v>
      </c>
      <c r="CH332" s="287">
        <v>4.694835680751174</v>
      </c>
      <c r="CI332" s="286">
        <v>1</v>
      </c>
      <c r="CJ332" s="287">
        <v>15.227653418608192</v>
      </c>
      <c r="CK332" s="286">
        <v>36</v>
      </c>
      <c r="CL332" s="287">
        <v>216.67168221486608</v>
      </c>
      <c r="CM332" s="286">
        <v>6</v>
      </c>
      <c r="CN332" s="287">
        <v>36.111947035811014</v>
      </c>
      <c r="CO332" s="286">
        <v>2</v>
      </c>
      <c r="CP332" s="287">
        <v>12.037315678603672</v>
      </c>
      <c r="CQ332" s="286">
        <v>0</v>
      </c>
      <c r="CR332" s="287">
        <v>0</v>
      </c>
      <c r="CS332" s="286">
        <v>4</v>
      </c>
      <c r="CT332" s="287">
        <v>24.074631357207345</v>
      </c>
      <c r="CU332" s="286">
        <v>16</v>
      </c>
      <c r="CV332" s="287">
        <v>96.298525428829379</v>
      </c>
      <c r="CW332" s="286">
        <v>1</v>
      </c>
      <c r="CX332" s="287">
        <v>6.0186578393018362</v>
      </c>
      <c r="CY332" s="286">
        <v>21</v>
      </c>
      <c r="CZ332" s="287">
        <v>126.39181462533854</v>
      </c>
      <c r="DA332" s="286">
        <v>0</v>
      </c>
      <c r="DB332" s="287">
        <v>0</v>
      </c>
      <c r="DC332" s="286">
        <v>7</v>
      </c>
      <c r="DD332" s="288">
        <v>42.130604875112851</v>
      </c>
    </row>
    <row r="333" spans="2:108" s="255" customFormat="1" ht="12.75" x14ac:dyDescent="0.2">
      <c r="B333" s="279" t="s">
        <v>60</v>
      </c>
      <c r="C333" s="280">
        <v>0</v>
      </c>
      <c r="D333" s="281">
        <v>0</v>
      </c>
      <c r="E333" s="282">
        <v>0</v>
      </c>
      <c r="F333" s="281">
        <v>0</v>
      </c>
      <c r="G333" s="280">
        <v>1</v>
      </c>
      <c r="H333" s="281">
        <v>24.820054604120131</v>
      </c>
      <c r="I333" s="280">
        <v>0</v>
      </c>
      <c r="J333" s="281">
        <v>0</v>
      </c>
      <c r="K333" s="280">
        <v>0</v>
      </c>
      <c r="L333" s="281">
        <v>0</v>
      </c>
      <c r="M333" s="280">
        <v>0</v>
      </c>
      <c r="N333" s="281">
        <v>0</v>
      </c>
      <c r="O333" s="280">
        <v>0</v>
      </c>
      <c r="P333" s="281">
        <v>0</v>
      </c>
      <c r="Q333" s="280">
        <v>0</v>
      </c>
      <c r="R333" s="281">
        <v>0</v>
      </c>
      <c r="S333" s="280">
        <v>0</v>
      </c>
      <c r="T333" s="281">
        <v>0</v>
      </c>
      <c r="U333" s="280">
        <v>0</v>
      </c>
      <c r="V333" s="281">
        <v>0</v>
      </c>
      <c r="W333" s="280">
        <v>0</v>
      </c>
      <c r="X333" s="281">
        <v>0</v>
      </c>
      <c r="Y333" s="280">
        <v>0</v>
      </c>
      <c r="Z333" s="281">
        <v>0</v>
      </c>
      <c r="AA333" s="280">
        <v>0</v>
      </c>
      <c r="AB333" s="281">
        <v>0</v>
      </c>
      <c r="AC333" s="280">
        <v>0</v>
      </c>
      <c r="AD333" s="281">
        <v>0</v>
      </c>
      <c r="AE333" s="280">
        <v>0</v>
      </c>
      <c r="AF333" s="281">
        <v>0</v>
      </c>
      <c r="AG333" s="280">
        <v>0</v>
      </c>
      <c r="AH333" s="281">
        <v>0</v>
      </c>
      <c r="AI333" s="283">
        <v>0</v>
      </c>
      <c r="AJ333" s="281">
        <v>0</v>
      </c>
      <c r="AK333" s="280">
        <v>0</v>
      </c>
      <c r="AL333" s="281">
        <v>0</v>
      </c>
      <c r="AM333" s="280">
        <v>0</v>
      </c>
      <c r="AN333" s="281">
        <v>0</v>
      </c>
      <c r="AO333" s="280">
        <v>0</v>
      </c>
      <c r="AP333" s="281">
        <v>0</v>
      </c>
      <c r="AQ333" s="280">
        <v>0</v>
      </c>
      <c r="AR333" s="281">
        <v>0</v>
      </c>
      <c r="AS333" s="280">
        <v>1</v>
      </c>
      <c r="AT333" s="281">
        <v>24.820054604120131</v>
      </c>
      <c r="AU333" s="280">
        <v>1</v>
      </c>
      <c r="AV333" s="281">
        <v>24.820054604120131</v>
      </c>
      <c r="AW333" s="280">
        <v>0</v>
      </c>
      <c r="AX333" s="281">
        <v>0</v>
      </c>
      <c r="AY333" s="280">
        <v>0</v>
      </c>
      <c r="AZ333" s="281">
        <v>0</v>
      </c>
      <c r="BA333" s="280">
        <v>0</v>
      </c>
      <c r="BB333" s="281">
        <v>0</v>
      </c>
      <c r="BC333" s="280">
        <v>0</v>
      </c>
      <c r="BD333" s="281">
        <v>0</v>
      </c>
      <c r="BE333" s="280">
        <v>0</v>
      </c>
      <c r="BF333" s="281">
        <v>0</v>
      </c>
      <c r="BG333" s="280">
        <v>2</v>
      </c>
      <c r="BH333" s="281">
        <v>49.640109208240261</v>
      </c>
      <c r="BI333" s="286">
        <v>2</v>
      </c>
      <c r="BJ333" s="281">
        <v>49.640109208240261</v>
      </c>
      <c r="BK333" s="283">
        <v>0</v>
      </c>
      <c r="BL333" s="281">
        <v>0</v>
      </c>
      <c r="BM333" s="283">
        <v>2</v>
      </c>
      <c r="BN333" s="281">
        <v>49.640109208240261</v>
      </c>
      <c r="BO333" s="286">
        <v>0</v>
      </c>
      <c r="BP333" s="281">
        <v>0</v>
      </c>
      <c r="BQ333" s="286">
        <v>0</v>
      </c>
      <c r="BR333" s="287">
        <v>0</v>
      </c>
      <c r="BS333" s="286">
        <v>0</v>
      </c>
      <c r="BT333" s="287">
        <v>0</v>
      </c>
      <c r="BU333" s="286">
        <v>0</v>
      </c>
      <c r="BV333" s="287">
        <v>0</v>
      </c>
      <c r="BW333" s="286">
        <v>0</v>
      </c>
      <c r="BX333" s="287">
        <v>0</v>
      </c>
      <c r="BY333" s="286">
        <v>0</v>
      </c>
      <c r="BZ333" s="287">
        <v>0</v>
      </c>
      <c r="CA333" s="286">
        <v>0</v>
      </c>
      <c r="CB333" s="287">
        <v>0</v>
      </c>
      <c r="CC333" s="286">
        <v>1</v>
      </c>
      <c r="CD333" s="287">
        <v>24.820054604120131</v>
      </c>
      <c r="CE333" s="286">
        <v>1</v>
      </c>
      <c r="CF333" s="287">
        <v>24.820054604120131</v>
      </c>
      <c r="CG333" s="286">
        <v>0</v>
      </c>
      <c r="CH333" s="287">
        <v>0</v>
      </c>
      <c r="CI333" s="286">
        <v>0</v>
      </c>
      <c r="CJ333" s="287">
        <v>0</v>
      </c>
      <c r="CK333" s="286">
        <v>0</v>
      </c>
      <c r="CL333" s="287">
        <v>0</v>
      </c>
      <c r="CM333" s="286">
        <v>2</v>
      </c>
      <c r="CN333" s="287">
        <v>49.640109208240261</v>
      </c>
      <c r="CO333" s="286">
        <v>0</v>
      </c>
      <c r="CP333" s="287">
        <v>0</v>
      </c>
      <c r="CQ333" s="286">
        <v>0</v>
      </c>
      <c r="CR333" s="287">
        <v>0</v>
      </c>
      <c r="CS333" s="286">
        <v>4</v>
      </c>
      <c r="CT333" s="287">
        <v>99.280218416480523</v>
      </c>
      <c r="CU333" s="286">
        <v>1</v>
      </c>
      <c r="CV333" s="287">
        <v>24.820054604120131</v>
      </c>
      <c r="CW333" s="286">
        <v>2</v>
      </c>
      <c r="CX333" s="287">
        <v>49.640109208240261</v>
      </c>
      <c r="CY333" s="286">
        <v>7</v>
      </c>
      <c r="CZ333" s="287">
        <v>173.7403822288409</v>
      </c>
      <c r="DA333" s="286">
        <v>0</v>
      </c>
      <c r="DB333" s="287">
        <v>0</v>
      </c>
      <c r="DC333" s="286">
        <v>1</v>
      </c>
      <c r="DD333" s="288">
        <v>24.820054604120131</v>
      </c>
    </row>
    <row r="334" spans="2:108" s="255" customFormat="1" ht="12.75" x14ac:dyDescent="0.2">
      <c r="B334" s="279" t="s">
        <v>61</v>
      </c>
      <c r="C334" s="280">
        <v>0</v>
      </c>
      <c r="D334" s="281">
        <v>0</v>
      </c>
      <c r="E334" s="282">
        <v>0</v>
      </c>
      <c r="F334" s="281">
        <v>0</v>
      </c>
      <c r="G334" s="280">
        <v>4</v>
      </c>
      <c r="H334" s="281">
        <v>67.727734507280729</v>
      </c>
      <c r="I334" s="280">
        <v>0</v>
      </c>
      <c r="J334" s="281">
        <v>0</v>
      </c>
      <c r="K334" s="280">
        <v>0</v>
      </c>
      <c r="L334" s="281">
        <v>0</v>
      </c>
      <c r="M334" s="280">
        <v>0</v>
      </c>
      <c r="N334" s="281">
        <v>0</v>
      </c>
      <c r="O334" s="280">
        <v>0</v>
      </c>
      <c r="P334" s="281">
        <v>0</v>
      </c>
      <c r="Q334" s="280">
        <v>0</v>
      </c>
      <c r="R334" s="281">
        <v>0</v>
      </c>
      <c r="S334" s="280">
        <v>0</v>
      </c>
      <c r="T334" s="281">
        <v>0</v>
      </c>
      <c r="U334" s="280">
        <v>0</v>
      </c>
      <c r="V334" s="281">
        <v>0</v>
      </c>
      <c r="W334" s="280">
        <v>0</v>
      </c>
      <c r="X334" s="281">
        <v>0</v>
      </c>
      <c r="Y334" s="280">
        <v>0</v>
      </c>
      <c r="Z334" s="281">
        <v>0</v>
      </c>
      <c r="AA334" s="280">
        <v>0</v>
      </c>
      <c r="AB334" s="281">
        <v>0</v>
      </c>
      <c r="AC334" s="280">
        <v>0</v>
      </c>
      <c r="AD334" s="281">
        <v>0</v>
      </c>
      <c r="AE334" s="280">
        <v>0</v>
      </c>
      <c r="AF334" s="281">
        <v>0</v>
      </c>
      <c r="AG334" s="280">
        <v>0</v>
      </c>
      <c r="AH334" s="281">
        <v>0</v>
      </c>
      <c r="AI334" s="283">
        <v>0</v>
      </c>
      <c r="AJ334" s="281">
        <v>0</v>
      </c>
      <c r="AK334" s="280">
        <v>2</v>
      </c>
      <c r="AL334" s="281">
        <v>33.863867253640365</v>
      </c>
      <c r="AM334" s="280">
        <v>0</v>
      </c>
      <c r="AN334" s="281">
        <v>0</v>
      </c>
      <c r="AO334" s="280">
        <v>0</v>
      </c>
      <c r="AP334" s="281">
        <v>0</v>
      </c>
      <c r="AQ334" s="280">
        <v>1</v>
      </c>
      <c r="AR334" s="281">
        <v>20</v>
      </c>
      <c r="AS334" s="280">
        <v>1</v>
      </c>
      <c r="AT334" s="281">
        <v>16.931933626820182</v>
      </c>
      <c r="AU334" s="280">
        <v>1</v>
      </c>
      <c r="AV334" s="281">
        <v>16.931933626820182</v>
      </c>
      <c r="AW334" s="280">
        <v>1</v>
      </c>
      <c r="AX334" s="281">
        <v>16.931933626820182</v>
      </c>
      <c r="AY334" s="280">
        <v>1</v>
      </c>
      <c r="AZ334" s="281">
        <v>16.931933626820182</v>
      </c>
      <c r="BA334" s="280">
        <v>0</v>
      </c>
      <c r="BB334" s="281">
        <v>0</v>
      </c>
      <c r="BC334" s="280">
        <v>0</v>
      </c>
      <c r="BD334" s="281">
        <v>0</v>
      </c>
      <c r="BE334" s="280">
        <v>0</v>
      </c>
      <c r="BF334" s="281">
        <v>0</v>
      </c>
      <c r="BG334" s="280">
        <v>4</v>
      </c>
      <c r="BH334" s="281">
        <v>67.727734507280729</v>
      </c>
      <c r="BI334" s="286">
        <v>8</v>
      </c>
      <c r="BJ334" s="281">
        <v>135.45546901456146</v>
      </c>
      <c r="BK334" s="283">
        <v>0</v>
      </c>
      <c r="BL334" s="281">
        <v>0</v>
      </c>
      <c r="BM334" s="283">
        <v>8</v>
      </c>
      <c r="BN334" s="281">
        <v>135.45546901456146</v>
      </c>
      <c r="BO334" s="286">
        <v>0</v>
      </c>
      <c r="BP334" s="281">
        <v>0</v>
      </c>
      <c r="BQ334" s="286">
        <v>0</v>
      </c>
      <c r="BR334" s="287">
        <v>0</v>
      </c>
      <c r="BS334" s="286">
        <v>0</v>
      </c>
      <c r="BT334" s="287">
        <v>0</v>
      </c>
      <c r="BU334" s="286">
        <v>0</v>
      </c>
      <c r="BV334" s="287">
        <v>0</v>
      </c>
      <c r="BW334" s="286">
        <v>0</v>
      </c>
      <c r="BX334" s="287">
        <v>0</v>
      </c>
      <c r="BY334" s="286">
        <v>0</v>
      </c>
      <c r="BZ334" s="287">
        <v>0</v>
      </c>
      <c r="CA334" s="286">
        <v>0</v>
      </c>
      <c r="CB334" s="287">
        <v>0</v>
      </c>
      <c r="CC334" s="286">
        <v>43</v>
      </c>
      <c r="CD334" s="287">
        <v>728.07314595326784</v>
      </c>
      <c r="CE334" s="286">
        <v>0</v>
      </c>
      <c r="CF334" s="287">
        <v>0</v>
      </c>
      <c r="CG334" s="286">
        <v>0</v>
      </c>
      <c r="CH334" s="287">
        <v>0</v>
      </c>
      <c r="CI334" s="286">
        <v>0</v>
      </c>
      <c r="CJ334" s="287">
        <v>0</v>
      </c>
      <c r="CK334" s="286">
        <v>15</v>
      </c>
      <c r="CL334" s="287">
        <v>253.97900440230276</v>
      </c>
      <c r="CM334" s="286">
        <v>0</v>
      </c>
      <c r="CN334" s="287">
        <v>0</v>
      </c>
      <c r="CO334" s="286">
        <v>0</v>
      </c>
      <c r="CP334" s="287">
        <v>0</v>
      </c>
      <c r="CQ334" s="286">
        <v>9</v>
      </c>
      <c r="CR334" s="287">
        <v>152.38740264138164</v>
      </c>
      <c r="CS334" s="286">
        <v>2</v>
      </c>
      <c r="CT334" s="287">
        <v>33.863867253640365</v>
      </c>
      <c r="CU334" s="286">
        <v>5</v>
      </c>
      <c r="CV334" s="287">
        <v>84.659668134100912</v>
      </c>
      <c r="CW334" s="286">
        <v>3</v>
      </c>
      <c r="CX334" s="287">
        <v>50.795800880460547</v>
      </c>
      <c r="CY334" s="286">
        <v>19</v>
      </c>
      <c r="CZ334" s="287">
        <v>321.70673890958346</v>
      </c>
      <c r="DA334" s="286">
        <v>0</v>
      </c>
      <c r="DB334" s="287">
        <v>0</v>
      </c>
      <c r="DC334" s="286">
        <v>1</v>
      </c>
      <c r="DD334" s="288">
        <v>16.931933626820182</v>
      </c>
    </row>
    <row r="335" spans="2:108" s="255" customFormat="1" ht="12.75" x14ac:dyDescent="0.2">
      <c r="B335" s="279" t="s">
        <v>62</v>
      </c>
      <c r="C335" s="280">
        <v>0</v>
      </c>
      <c r="D335" s="281">
        <v>0</v>
      </c>
      <c r="E335" s="282">
        <v>0</v>
      </c>
      <c r="F335" s="281">
        <v>0</v>
      </c>
      <c r="G335" s="280">
        <v>0</v>
      </c>
      <c r="H335" s="281">
        <v>0</v>
      </c>
      <c r="I335" s="280">
        <v>0</v>
      </c>
      <c r="J335" s="281">
        <v>0</v>
      </c>
      <c r="K335" s="280">
        <v>0</v>
      </c>
      <c r="L335" s="281">
        <v>0</v>
      </c>
      <c r="M335" s="280">
        <v>0</v>
      </c>
      <c r="N335" s="281">
        <v>0</v>
      </c>
      <c r="O335" s="280">
        <v>1</v>
      </c>
      <c r="P335" s="281">
        <v>10.487676979549029</v>
      </c>
      <c r="Q335" s="280">
        <v>0</v>
      </c>
      <c r="R335" s="281">
        <v>0</v>
      </c>
      <c r="S335" s="280">
        <v>0</v>
      </c>
      <c r="T335" s="281">
        <v>0</v>
      </c>
      <c r="U335" s="280">
        <v>0</v>
      </c>
      <c r="V335" s="281">
        <v>0</v>
      </c>
      <c r="W335" s="280">
        <v>0</v>
      </c>
      <c r="X335" s="281">
        <v>0</v>
      </c>
      <c r="Y335" s="280">
        <v>0</v>
      </c>
      <c r="Z335" s="281">
        <v>0</v>
      </c>
      <c r="AA335" s="280">
        <v>0</v>
      </c>
      <c r="AB335" s="281">
        <v>0</v>
      </c>
      <c r="AC335" s="280">
        <v>0</v>
      </c>
      <c r="AD335" s="281">
        <v>0</v>
      </c>
      <c r="AE335" s="280">
        <v>0</v>
      </c>
      <c r="AF335" s="281">
        <v>0</v>
      </c>
      <c r="AG335" s="280">
        <v>0</v>
      </c>
      <c r="AH335" s="281">
        <v>0</v>
      </c>
      <c r="AI335" s="283">
        <v>0</v>
      </c>
      <c r="AJ335" s="281">
        <v>0</v>
      </c>
      <c r="AK335" s="280">
        <v>2</v>
      </c>
      <c r="AL335" s="281">
        <v>20.975353959098058</v>
      </c>
      <c r="AM335" s="280">
        <v>0</v>
      </c>
      <c r="AN335" s="281">
        <v>0</v>
      </c>
      <c r="AO335" s="280">
        <v>0</v>
      </c>
      <c r="AP335" s="281">
        <v>0</v>
      </c>
      <c r="AQ335" s="280">
        <v>1</v>
      </c>
      <c r="AR335" s="281">
        <v>11.494252873563218</v>
      </c>
      <c r="AS335" s="280">
        <v>1</v>
      </c>
      <c r="AT335" s="281">
        <v>10.487676979549029</v>
      </c>
      <c r="AU335" s="280">
        <v>3</v>
      </c>
      <c r="AV335" s="281">
        <v>31.463030938647091</v>
      </c>
      <c r="AW335" s="280">
        <v>1</v>
      </c>
      <c r="AX335" s="281">
        <v>10.487676979549029</v>
      </c>
      <c r="AY335" s="280">
        <v>1</v>
      </c>
      <c r="AZ335" s="281">
        <v>10.487676979549029</v>
      </c>
      <c r="BA335" s="280">
        <v>0</v>
      </c>
      <c r="BB335" s="281">
        <v>0</v>
      </c>
      <c r="BC335" s="280">
        <v>0</v>
      </c>
      <c r="BD335" s="281">
        <v>0</v>
      </c>
      <c r="BE335" s="280">
        <v>0</v>
      </c>
      <c r="BF335" s="281">
        <v>0</v>
      </c>
      <c r="BG335" s="280">
        <v>6</v>
      </c>
      <c r="BH335" s="281">
        <v>62.926061877294181</v>
      </c>
      <c r="BI335" s="286">
        <v>7</v>
      </c>
      <c r="BJ335" s="281">
        <v>73.41373885684321</v>
      </c>
      <c r="BK335" s="283">
        <v>0</v>
      </c>
      <c r="BL335" s="281">
        <v>0</v>
      </c>
      <c r="BM335" s="283">
        <v>7</v>
      </c>
      <c r="BN335" s="281">
        <v>73.41373885684321</v>
      </c>
      <c r="BO335" s="286">
        <v>0</v>
      </c>
      <c r="BP335" s="281">
        <v>0</v>
      </c>
      <c r="BQ335" s="286">
        <v>0</v>
      </c>
      <c r="BR335" s="287">
        <v>0</v>
      </c>
      <c r="BS335" s="286">
        <v>0</v>
      </c>
      <c r="BT335" s="287">
        <v>0</v>
      </c>
      <c r="BU335" s="286">
        <v>0</v>
      </c>
      <c r="BV335" s="287">
        <v>0</v>
      </c>
      <c r="BW335" s="286">
        <v>0</v>
      </c>
      <c r="BX335" s="287">
        <v>0</v>
      </c>
      <c r="BY335" s="286">
        <v>0</v>
      </c>
      <c r="BZ335" s="287">
        <v>0</v>
      </c>
      <c r="CA335" s="286">
        <v>0</v>
      </c>
      <c r="CB335" s="287">
        <v>0</v>
      </c>
      <c r="CC335" s="286">
        <v>21</v>
      </c>
      <c r="CD335" s="287">
        <v>220.24121657052962</v>
      </c>
      <c r="CE335" s="286">
        <v>2</v>
      </c>
      <c r="CF335" s="287">
        <v>20.975353959098058</v>
      </c>
      <c r="CG335" s="286">
        <v>0</v>
      </c>
      <c r="CH335" s="287">
        <v>0</v>
      </c>
      <c r="CI335" s="286">
        <v>0</v>
      </c>
      <c r="CJ335" s="287">
        <v>0</v>
      </c>
      <c r="CK335" s="286">
        <v>3</v>
      </c>
      <c r="CL335" s="287">
        <v>31.463030938647091</v>
      </c>
      <c r="CM335" s="286">
        <v>0</v>
      </c>
      <c r="CN335" s="287">
        <v>0</v>
      </c>
      <c r="CO335" s="286">
        <v>0</v>
      </c>
      <c r="CP335" s="287">
        <v>0</v>
      </c>
      <c r="CQ335" s="286">
        <v>0</v>
      </c>
      <c r="CR335" s="287">
        <v>0</v>
      </c>
      <c r="CS335" s="286">
        <v>1</v>
      </c>
      <c r="CT335" s="287">
        <v>10.487676979549029</v>
      </c>
      <c r="CU335" s="286">
        <v>0</v>
      </c>
      <c r="CV335" s="287">
        <v>0</v>
      </c>
      <c r="CW335" s="286">
        <v>0</v>
      </c>
      <c r="CX335" s="287">
        <v>0</v>
      </c>
      <c r="CY335" s="286">
        <v>1</v>
      </c>
      <c r="CZ335" s="287">
        <v>10.487676979549029</v>
      </c>
      <c r="DA335" s="286">
        <v>0</v>
      </c>
      <c r="DB335" s="287">
        <v>0</v>
      </c>
      <c r="DC335" s="286">
        <v>4</v>
      </c>
      <c r="DD335" s="288">
        <v>41.950707918196116</v>
      </c>
    </row>
    <row r="336" spans="2:108" s="255" customFormat="1" ht="12.75" x14ac:dyDescent="0.2">
      <c r="B336" s="279" t="s">
        <v>63</v>
      </c>
      <c r="C336" s="280">
        <v>0</v>
      </c>
      <c r="D336" s="281">
        <v>0</v>
      </c>
      <c r="E336" s="282">
        <v>0</v>
      </c>
      <c r="F336" s="281">
        <v>0</v>
      </c>
      <c r="G336" s="280">
        <v>2</v>
      </c>
      <c r="H336" s="281">
        <v>61.785603954278656</v>
      </c>
      <c r="I336" s="280">
        <v>0</v>
      </c>
      <c r="J336" s="281">
        <v>0</v>
      </c>
      <c r="K336" s="280">
        <v>0</v>
      </c>
      <c r="L336" s="281">
        <v>0</v>
      </c>
      <c r="M336" s="280">
        <v>0</v>
      </c>
      <c r="N336" s="281">
        <v>0</v>
      </c>
      <c r="O336" s="280">
        <v>0</v>
      </c>
      <c r="P336" s="281">
        <v>0</v>
      </c>
      <c r="Q336" s="280">
        <v>0</v>
      </c>
      <c r="R336" s="281">
        <v>0</v>
      </c>
      <c r="S336" s="280">
        <v>0</v>
      </c>
      <c r="T336" s="281">
        <v>0</v>
      </c>
      <c r="U336" s="280">
        <v>0</v>
      </c>
      <c r="V336" s="281">
        <v>0</v>
      </c>
      <c r="W336" s="280">
        <v>0</v>
      </c>
      <c r="X336" s="281">
        <v>0</v>
      </c>
      <c r="Y336" s="280">
        <v>0</v>
      </c>
      <c r="Z336" s="281">
        <v>0</v>
      </c>
      <c r="AA336" s="280">
        <v>0</v>
      </c>
      <c r="AB336" s="281">
        <v>0</v>
      </c>
      <c r="AC336" s="280">
        <v>0</v>
      </c>
      <c r="AD336" s="281">
        <v>0</v>
      </c>
      <c r="AE336" s="280">
        <v>0</v>
      </c>
      <c r="AF336" s="281">
        <v>0</v>
      </c>
      <c r="AG336" s="280">
        <v>1</v>
      </c>
      <c r="AH336" s="281">
        <v>30.892801977139328</v>
      </c>
      <c r="AI336" s="283">
        <v>0</v>
      </c>
      <c r="AJ336" s="281">
        <v>0</v>
      </c>
      <c r="AK336" s="280">
        <v>0</v>
      </c>
      <c r="AL336" s="281">
        <v>0</v>
      </c>
      <c r="AM336" s="280">
        <v>0</v>
      </c>
      <c r="AN336" s="281">
        <v>0</v>
      </c>
      <c r="AO336" s="280">
        <v>0</v>
      </c>
      <c r="AP336" s="281">
        <v>0</v>
      </c>
      <c r="AQ336" s="280">
        <v>0</v>
      </c>
      <c r="AR336" s="281">
        <v>0</v>
      </c>
      <c r="AS336" s="280">
        <v>0</v>
      </c>
      <c r="AT336" s="281">
        <v>0</v>
      </c>
      <c r="AU336" s="280">
        <v>0</v>
      </c>
      <c r="AV336" s="281">
        <v>0</v>
      </c>
      <c r="AW336" s="280">
        <v>0</v>
      </c>
      <c r="AX336" s="281">
        <v>0</v>
      </c>
      <c r="AY336" s="280">
        <v>0</v>
      </c>
      <c r="AZ336" s="281">
        <v>0</v>
      </c>
      <c r="BA336" s="280">
        <v>0</v>
      </c>
      <c r="BB336" s="281">
        <v>0</v>
      </c>
      <c r="BC336" s="280">
        <v>0</v>
      </c>
      <c r="BD336" s="281">
        <v>0</v>
      </c>
      <c r="BE336" s="280">
        <v>0</v>
      </c>
      <c r="BF336" s="281">
        <v>0</v>
      </c>
      <c r="BG336" s="280">
        <v>0</v>
      </c>
      <c r="BH336" s="281">
        <v>0</v>
      </c>
      <c r="BI336" s="286">
        <v>1</v>
      </c>
      <c r="BJ336" s="281">
        <v>30.892801977139328</v>
      </c>
      <c r="BK336" s="283">
        <v>0</v>
      </c>
      <c r="BL336" s="281">
        <v>0</v>
      </c>
      <c r="BM336" s="283">
        <v>1</v>
      </c>
      <c r="BN336" s="281">
        <v>30.892801977139328</v>
      </c>
      <c r="BO336" s="286">
        <v>0</v>
      </c>
      <c r="BP336" s="281">
        <v>0</v>
      </c>
      <c r="BQ336" s="286">
        <v>0</v>
      </c>
      <c r="BR336" s="287">
        <v>0</v>
      </c>
      <c r="BS336" s="286">
        <v>0</v>
      </c>
      <c r="BT336" s="287">
        <v>0</v>
      </c>
      <c r="BU336" s="286">
        <v>0</v>
      </c>
      <c r="BV336" s="287">
        <v>0</v>
      </c>
      <c r="BW336" s="286">
        <v>0</v>
      </c>
      <c r="BX336" s="287">
        <v>0</v>
      </c>
      <c r="BY336" s="286">
        <v>0</v>
      </c>
      <c r="BZ336" s="287">
        <v>0</v>
      </c>
      <c r="CA336" s="286">
        <v>0</v>
      </c>
      <c r="CB336" s="287">
        <v>0</v>
      </c>
      <c r="CC336" s="286">
        <v>2</v>
      </c>
      <c r="CD336" s="287">
        <v>61.785603954278656</v>
      </c>
      <c r="CE336" s="286">
        <v>1</v>
      </c>
      <c r="CF336" s="287">
        <v>30.892801977139328</v>
      </c>
      <c r="CG336" s="286">
        <v>0</v>
      </c>
      <c r="CH336" s="287">
        <v>0</v>
      </c>
      <c r="CI336" s="286">
        <v>1</v>
      </c>
      <c r="CJ336" s="287">
        <v>86.058519793459553</v>
      </c>
      <c r="CK336" s="286">
        <v>9</v>
      </c>
      <c r="CL336" s="287">
        <v>278.03521779425392</v>
      </c>
      <c r="CM336" s="286">
        <v>0</v>
      </c>
      <c r="CN336" s="287">
        <v>0</v>
      </c>
      <c r="CO336" s="286">
        <v>0</v>
      </c>
      <c r="CP336" s="287">
        <v>0</v>
      </c>
      <c r="CQ336" s="286">
        <v>0</v>
      </c>
      <c r="CR336" s="287">
        <v>0</v>
      </c>
      <c r="CS336" s="286">
        <v>1</v>
      </c>
      <c r="CT336" s="287">
        <v>30.892801977139328</v>
      </c>
      <c r="CU336" s="286">
        <v>0</v>
      </c>
      <c r="CV336" s="287">
        <v>0</v>
      </c>
      <c r="CW336" s="286">
        <v>0</v>
      </c>
      <c r="CX336" s="287">
        <v>0</v>
      </c>
      <c r="CY336" s="286">
        <v>1</v>
      </c>
      <c r="CZ336" s="287">
        <v>30.892801977139328</v>
      </c>
      <c r="DA336" s="286">
        <v>0</v>
      </c>
      <c r="DB336" s="287">
        <v>0</v>
      </c>
      <c r="DC336" s="286">
        <v>0</v>
      </c>
      <c r="DD336" s="288">
        <v>0</v>
      </c>
    </row>
    <row r="337" spans="2:108" s="255" customFormat="1" ht="12.75" x14ac:dyDescent="0.2">
      <c r="B337" s="279" t="s">
        <v>64</v>
      </c>
      <c r="C337" s="280">
        <v>0</v>
      </c>
      <c r="D337" s="281">
        <v>0</v>
      </c>
      <c r="E337" s="282">
        <v>0</v>
      </c>
      <c r="F337" s="281">
        <v>0</v>
      </c>
      <c r="G337" s="280">
        <v>22</v>
      </c>
      <c r="H337" s="281">
        <v>201.37299771167051</v>
      </c>
      <c r="I337" s="280">
        <v>0</v>
      </c>
      <c r="J337" s="281">
        <v>0</v>
      </c>
      <c r="K337" s="280">
        <v>0</v>
      </c>
      <c r="L337" s="281">
        <v>0</v>
      </c>
      <c r="M337" s="280">
        <v>0</v>
      </c>
      <c r="N337" s="281">
        <v>0</v>
      </c>
      <c r="O337" s="280">
        <v>0</v>
      </c>
      <c r="P337" s="281">
        <v>0</v>
      </c>
      <c r="Q337" s="280">
        <v>0</v>
      </c>
      <c r="R337" s="281">
        <v>0</v>
      </c>
      <c r="S337" s="280">
        <v>0</v>
      </c>
      <c r="T337" s="281">
        <v>0</v>
      </c>
      <c r="U337" s="280">
        <v>0</v>
      </c>
      <c r="V337" s="281">
        <v>0</v>
      </c>
      <c r="W337" s="280">
        <v>0</v>
      </c>
      <c r="X337" s="281">
        <v>0</v>
      </c>
      <c r="Y337" s="280">
        <v>0</v>
      </c>
      <c r="Z337" s="281">
        <v>0</v>
      </c>
      <c r="AA337" s="280">
        <v>0</v>
      </c>
      <c r="AB337" s="281">
        <v>0</v>
      </c>
      <c r="AC337" s="280">
        <v>0</v>
      </c>
      <c r="AD337" s="281">
        <v>0</v>
      </c>
      <c r="AE337" s="280">
        <v>1</v>
      </c>
      <c r="AF337" s="281">
        <v>9.1533180778032044</v>
      </c>
      <c r="AG337" s="280">
        <v>0</v>
      </c>
      <c r="AH337" s="281">
        <v>0</v>
      </c>
      <c r="AI337" s="283">
        <v>0</v>
      </c>
      <c r="AJ337" s="281">
        <v>0</v>
      </c>
      <c r="AK337" s="280">
        <v>0</v>
      </c>
      <c r="AL337" s="281">
        <v>0</v>
      </c>
      <c r="AM337" s="280">
        <v>0</v>
      </c>
      <c r="AN337" s="281">
        <v>0</v>
      </c>
      <c r="AO337" s="280">
        <v>1</v>
      </c>
      <c r="AP337" s="281">
        <v>10.752688172043012</v>
      </c>
      <c r="AQ337" s="280">
        <v>1</v>
      </c>
      <c r="AR337" s="281">
        <v>11.111111111111111</v>
      </c>
      <c r="AS337" s="280">
        <v>0</v>
      </c>
      <c r="AT337" s="281">
        <v>0</v>
      </c>
      <c r="AU337" s="280">
        <v>1</v>
      </c>
      <c r="AV337" s="281">
        <v>9.1533180778032044</v>
      </c>
      <c r="AW337" s="280">
        <v>0</v>
      </c>
      <c r="AX337" s="281">
        <v>0</v>
      </c>
      <c r="AY337" s="280">
        <v>0</v>
      </c>
      <c r="AZ337" s="281">
        <v>0</v>
      </c>
      <c r="BA337" s="280">
        <v>0</v>
      </c>
      <c r="BB337" s="281">
        <v>0</v>
      </c>
      <c r="BC337" s="280">
        <v>0</v>
      </c>
      <c r="BD337" s="281">
        <v>0</v>
      </c>
      <c r="BE337" s="280">
        <v>0</v>
      </c>
      <c r="BF337" s="281">
        <v>0</v>
      </c>
      <c r="BG337" s="280">
        <v>1</v>
      </c>
      <c r="BH337" s="281">
        <v>9.1533180778032044</v>
      </c>
      <c r="BI337" s="286">
        <v>1</v>
      </c>
      <c r="BJ337" s="281">
        <v>9.1533180778032044</v>
      </c>
      <c r="BK337" s="283">
        <v>0</v>
      </c>
      <c r="BL337" s="281">
        <v>0</v>
      </c>
      <c r="BM337" s="283">
        <v>1</v>
      </c>
      <c r="BN337" s="281">
        <v>9.1533180778032044</v>
      </c>
      <c r="BO337" s="286">
        <v>0</v>
      </c>
      <c r="BP337" s="281">
        <v>0</v>
      </c>
      <c r="BQ337" s="286">
        <v>0</v>
      </c>
      <c r="BR337" s="287">
        <v>0</v>
      </c>
      <c r="BS337" s="286">
        <v>0</v>
      </c>
      <c r="BT337" s="287">
        <v>0</v>
      </c>
      <c r="BU337" s="286">
        <v>0</v>
      </c>
      <c r="BV337" s="287">
        <v>0</v>
      </c>
      <c r="BW337" s="286">
        <v>0</v>
      </c>
      <c r="BX337" s="287">
        <v>0</v>
      </c>
      <c r="BY337" s="286">
        <v>0</v>
      </c>
      <c r="BZ337" s="287">
        <v>0</v>
      </c>
      <c r="CA337" s="286">
        <v>0</v>
      </c>
      <c r="CB337" s="287">
        <v>0</v>
      </c>
      <c r="CC337" s="286">
        <v>0</v>
      </c>
      <c r="CD337" s="287">
        <v>0</v>
      </c>
      <c r="CE337" s="286">
        <v>0</v>
      </c>
      <c r="CF337" s="287">
        <v>0</v>
      </c>
      <c r="CG337" s="286">
        <v>0</v>
      </c>
      <c r="CH337" s="287">
        <v>0</v>
      </c>
      <c r="CI337" s="286">
        <v>0</v>
      </c>
      <c r="CJ337" s="287">
        <v>0</v>
      </c>
      <c r="CK337" s="286">
        <v>14</v>
      </c>
      <c r="CL337" s="287">
        <v>128.14645308924486</v>
      </c>
      <c r="CM337" s="286">
        <v>1</v>
      </c>
      <c r="CN337" s="287">
        <v>9.1533180778032044</v>
      </c>
      <c r="CO337" s="286">
        <v>0</v>
      </c>
      <c r="CP337" s="287">
        <v>0</v>
      </c>
      <c r="CQ337" s="286">
        <v>1</v>
      </c>
      <c r="CR337" s="287">
        <v>9.1533180778032044</v>
      </c>
      <c r="CS337" s="286">
        <v>2</v>
      </c>
      <c r="CT337" s="287">
        <v>18.306636155606409</v>
      </c>
      <c r="CU337" s="286">
        <v>0</v>
      </c>
      <c r="CV337" s="287">
        <v>0</v>
      </c>
      <c r="CW337" s="286">
        <v>2</v>
      </c>
      <c r="CX337" s="287">
        <v>18.306636155606409</v>
      </c>
      <c r="CY337" s="286">
        <v>5</v>
      </c>
      <c r="CZ337" s="287">
        <v>45.766590389016024</v>
      </c>
      <c r="DA337" s="286">
        <v>0</v>
      </c>
      <c r="DB337" s="287">
        <v>0</v>
      </c>
      <c r="DC337" s="286">
        <v>0</v>
      </c>
      <c r="DD337" s="288">
        <v>0</v>
      </c>
    </row>
    <row r="338" spans="2:108" s="255" customFormat="1" ht="12.75" x14ac:dyDescent="0.2">
      <c r="B338" s="279" t="s">
        <v>65</v>
      </c>
      <c r="C338" s="280">
        <v>0</v>
      </c>
      <c r="D338" s="281">
        <v>0</v>
      </c>
      <c r="E338" s="282">
        <v>0</v>
      </c>
      <c r="F338" s="281">
        <v>0</v>
      </c>
      <c r="G338" s="280">
        <v>6</v>
      </c>
      <c r="H338" s="281">
        <v>73.251129288243206</v>
      </c>
      <c r="I338" s="280">
        <v>0</v>
      </c>
      <c r="J338" s="281">
        <v>0</v>
      </c>
      <c r="K338" s="280">
        <v>0</v>
      </c>
      <c r="L338" s="281">
        <v>0</v>
      </c>
      <c r="M338" s="280">
        <v>0</v>
      </c>
      <c r="N338" s="281">
        <v>0</v>
      </c>
      <c r="O338" s="280">
        <v>0</v>
      </c>
      <c r="P338" s="281">
        <v>0</v>
      </c>
      <c r="Q338" s="280">
        <v>0</v>
      </c>
      <c r="R338" s="281">
        <v>0</v>
      </c>
      <c r="S338" s="280">
        <v>0</v>
      </c>
      <c r="T338" s="281">
        <v>0</v>
      </c>
      <c r="U338" s="280">
        <v>0</v>
      </c>
      <c r="V338" s="281">
        <v>0</v>
      </c>
      <c r="W338" s="280">
        <v>0</v>
      </c>
      <c r="X338" s="281">
        <v>0</v>
      </c>
      <c r="Y338" s="280">
        <v>1</v>
      </c>
      <c r="Z338" s="281">
        <v>12.208521548040533</v>
      </c>
      <c r="AA338" s="280">
        <v>0</v>
      </c>
      <c r="AB338" s="281">
        <v>0</v>
      </c>
      <c r="AC338" s="280">
        <v>0</v>
      </c>
      <c r="AD338" s="281">
        <v>0</v>
      </c>
      <c r="AE338" s="280">
        <v>1</v>
      </c>
      <c r="AF338" s="281">
        <v>12.208521548040533</v>
      </c>
      <c r="AG338" s="280">
        <v>0</v>
      </c>
      <c r="AH338" s="281">
        <v>0</v>
      </c>
      <c r="AI338" s="283">
        <v>0</v>
      </c>
      <c r="AJ338" s="281">
        <v>0</v>
      </c>
      <c r="AK338" s="280">
        <v>2</v>
      </c>
      <c r="AL338" s="281">
        <v>24.417043096081066</v>
      </c>
      <c r="AM338" s="280">
        <v>0</v>
      </c>
      <c r="AN338" s="281">
        <v>0</v>
      </c>
      <c r="AO338" s="280">
        <v>1</v>
      </c>
      <c r="AP338" s="281">
        <v>12.345679012345679</v>
      </c>
      <c r="AQ338" s="280">
        <v>3</v>
      </c>
      <c r="AR338" s="281">
        <v>38.461538461538467</v>
      </c>
      <c r="AS338" s="280">
        <v>1</v>
      </c>
      <c r="AT338" s="281">
        <v>12.208521548040533</v>
      </c>
      <c r="AU338" s="280">
        <v>0</v>
      </c>
      <c r="AV338" s="281">
        <v>0</v>
      </c>
      <c r="AW338" s="280">
        <v>1</v>
      </c>
      <c r="AX338" s="281">
        <v>12.208521548040533</v>
      </c>
      <c r="AY338" s="280">
        <v>0</v>
      </c>
      <c r="AZ338" s="281">
        <v>0</v>
      </c>
      <c r="BA338" s="280">
        <v>1</v>
      </c>
      <c r="BB338" s="281">
        <v>12.208521548040533</v>
      </c>
      <c r="BC338" s="280">
        <v>0</v>
      </c>
      <c r="BD338" s="281">
        <v>0</v>
      </c>
      <c r="BE338" s="280">
        <v>0</v>
      </c>
      <c r="BF338" s="281">
        <v>0</v>
      </c>
      <c r="BG338" s="280">
        <v>3</v>
      </c>
      <c r="BH338" s="281">
        <v>36.625564644121603</v>
      </c>
      <c r="BI338" s="286">
        <v>4</v>
      </c>
      <c r="BJ338" s="281">
        <v>48.834086192162133</v>
      </c>
      <c r="BK338" s="283">
        <v>0</v>
      </c>
      <c r="BL338" s="281">
        <v>0</v>
      </c>
      <c r="BM338" s="283">
        <v>4</v>
      </c>
      <c r="BN338" s="281">
        <v>48.834086192162133</v>
      </c>
      <c r="BO338" s="286">
        <v>0</v>
      </c>
      <c r="BP338" s="281">
        <v>0</v>
      </c>
      <c r="BQ338" s="286">
        <v>0</v>
      </c>
      <c r="BR338" s="287">
        <v>0</v>
      </c>
      <c r="BS338" s="286">
        <v>0</v>
      </c>
      <c r="BT338" s="287">
        <v>0</v>
      </c>
      <c r="BU338" s="286">
        <v>0</v>
      </c>
      <c r="BV338" s="287">
        <v>0</v>
      </c>
      <c r="BW338" s="286">
        <v>3</v>
      </c>
      <c r="BX338" s="287">
        <v>56.807422836583982</v>
      </c>
      <c r="BY338" s="286">
        <v>0</v>
      </c>
      <c r="BZ338" s="287">
        <v>0</v>
      </c>
      <c r="CA338" s="286">
        <v>1</v>
      </c>
      <c r="CB338" s="287">
        <v>12.208521548040533</v>
      </c>
      <c r="CC338" s="286">
        <v>0</v>
      </c>
      <c r="CD338" s="287">
        <v>0</v>
      </c>
      <c r="CE338" s="286">
        <v>0</v>
      </c>
      <c r="CF338" s="287">
        <v>0</v>
      </c>
      <c r="CG338" s="286">
        <v>0</v>
      </c>
      <c r="CH338" s="287">
        <v>0</v>
      </c>
      <c r="CI338" s="286">
        <v>0</v>
      </c>
      <c r="CJ338" s="287">
        <v>0</v>
      </c>
      <c r="CK338" s="286">
        <v>11</v>
      </c>
      <c r="CL338" s="287">
        <v>134.29373702844586</v>
      </c>
      <c r="CM338" s="286">
        <v>2</v>
      </c>
      <c r="CN338" s="287">
        <v>24.417043096081066</v>
      </c>
      <c r="CO338" s="286">
        <v>0</v>
      </c>
      <c r="CP338" s="287">
        <v>0</v>
      </c>
      <c r="CQ338" s="286">
        <v>0</v>
      </c>
      <c r="CR338" s="287">
        <v>0</v>
      </c>
      <c r="CS338" s="286">
        <v>6</v>
      </c>
      <c r="CT338" s="287">
        <v>73.251129288243206</v>
      </c>
      <c r="CU338" s="286">
        <v>1</v>
      </c>
      <c r="CV338" s="287">
        <v>12.208521548040533</v>
      </c>
      <c r="CW338" s="286">
        <v>1</v>
      </c>
      <c r="CX338" s="287">
        <v>12.208521548040533</v>
      </c>
      <c r="CY338" s="286">
        <v>8</v>
      </c>
      <c r="CZ338" s="287">
        <v>97.668172384324265</v>
      </c>
      <c r="DA338" s="286">
        <v>0</v>
      </c>
      <c r="DB338" s="287">
        <v>0</v>
      </c>
      <c r="DC338" s="286">
        <v>1</v>
      </c>
      <c r="DD338" s="288">
        <v>12.208521548040533</v>
      </c>
    </row>
    <row r="339" spans="2:108" s="255" customFormat="1" ht="15" customHeight="1" x14ac:dyDescent="0.2">
      <c r="B339" s="279" t="s">
        <v>66</v>
      </c>
      <c r="C339" s="280">
        <v>0</v>
      </c>
      <c r="D339" s="281">
        <v>0</v>
      </c>
      <c r="E339" s="282">
        <v>0</v>
      </c>
      <c r="F339" s="281">
        <v>0</v>
      </c>
      <c r="G339" s="280">
        <v>24</v>
      </c>
      <c r="H339" s="281">
        <v>189.94855559952515</v>
      </c>
      <c r="I339" s="280">
        <v>1</v>
      </c>
      <c r="J339" s="281">
        <v>7.9145231499802131</v>
      </c>
      <c r="K339" s="280">
        <v>0</v>
      </c>
      <c r="L339" s="281">
        <v>0</v>
      </c>
      <c r="M339" s="280">
        <v>0</v>
      </c>
      <c r="N339" s="281">
        <v>0</v>
      </c>
      <c r="O339" s="280">
        <v>1</v>
      </c>
      <c r="P339" s="281">
        <v>7.9145231499802131</v>
      </c>
      <c r="Q339" s="280">
        <v>0</v>
      </c>
      <c r="R339" s="281">
        <v>0</v>
      </c>
      <c r="S339" s="280">
        <v>0</v>
      </c>
      <c r="T339" s="281">
        <v>0</v>
      </c>
      <c r="U339" s="280">
        <v>0</v>
      </c>
      <c r="V339" s="281">
        <v>0</v>
      </c>
      <c r="W339" s="280">
        <v>0</v>
      </c>
      <c r="X339" s="281">
        <v>0</v>
      </c>
      <c r="Y339" s="280">
        <v>0</v>
      </c>
      <c r="Z339" s="281">
        <v>0</v>
      </c>
      <c r="AA339" s="280">
        <v>0</v>
      </c>
      <c r="AB339" s="281">
        <v>0</v>
      </c>
      <c r="AC339" s="280">
        <v>0</v>
      </c>
      <c r="AD339" s="281">
        <v>0</v>
      </c>
      <c r="AE339" s="280">
        <v>0</v>
      </c>
      <c r="AF339" s="281">
        <v>0</v>
      </c>
      <c r="AG339" s="280">
        <v>0</v>
      </c>
      <c r="AH339" s="281">
        <v>0</v>
      </c>
      <c r="AI339" s="283">
        <v>0</v>
      </c>
      <c r="AJ339" s="281">
        <v>0</v>
      </c>
      <c r="AK339" s="280">
        <v>2</v>
      </c>
      <c r="AL339" s="281">
        <v>15.829046299960426</v>
      </c>
      <c r="AM339" s="280">
        <v>0</v>
      </c>
      <c r="AN339" s="281">
        <v>0</v>
      </c>
      <c r="AO339" s="280">
        <v>1</v>
      </c>
      <c r="AP339" s="281">
        <v>8.3333333333333339</v>
      </c>
      <c r="AQ339" s="280">
        <v>2</v>
      </c>
      <c r="AR339" s="281">
        <v>16.806722689075631</v>
      </c>
      <c r="AS339" s="280">
        <v>5</v>
      </c>
      <c r="AT339" s="281">
        <v>39.572615749901068</v>
      </c>
      <c r="AU339" s="280">
        <v>6</v>
      </c>
      <c r="AV339" s="281">
        <v>47.487138899881288</v>
      </c>
      <c r="AW339" s="284">
        <v>2</v>
      </c>
      <c r="AX339" s="285">
        <v>15.829046299960426</v>
      </c>
      <c r="AY339" s="284">
        <v>1</v>
      </c>
      <c r="AZ339" s="285">
        <v>7.9145231499802131</v>
      </c>
      <c r="BA339" s="280">
        <v>0</v>
      </c>
      <c r="BB339" s="281">
        <v>0</v>
      </c>
      <c r="BC339" s="284">
        <v>1</v>
      </c>
      <c r="BD339" s="285">
        <v>7.9145231499802131</v>
      </c>
      <c r="BE339" s="280">
        <v>0</v>
      </c>
      <c r="BF339" s="281">
        <v>0</v>
      </c>
      <c r="BG339" s="284">
        <v>15</v>
      </c>
      <c r="BH339" s="281">
        <v>118.71784724970321</v>
      </c>
      <c r="BI339" s="286">
        <v>20</v>
      </c>
      <c r="BJ339" s="281">
        <v>158.29046299960427</v>
      </c>
      <c r="BK339" s="283">
        <v>1</v>
      </c>
      <c r="BL339" s="281">
        <v>7.9145231499802131</v>
      </c>
      <c r="BM339" s="283">
        <v>21</v>
      </c>
      <c r="BN339" s="281">
        <v>166.20498614958447</v>
      </c>
      <c r="BO339" s="286">
        <v>0</v>
      </c>
      <c r="BP339" s="281">
        <v>0</v>
      </c>
      <c r="BQ339" s="286">
        <v>0</v>
      </c>
      <c r="BR339" s="287">
        <v>0</v>
      </c>
      <c r="BS339" s="286">
        <v>0</v>
      </c>
      <c r="BT339" s="287">
        <v>0</v>
      </c>
      <c r="BU339" s="286">
        <v>0</v>
      </c>
      <c r="BV339" s="287">
        <v>0</v>
      </c>
      <c r="BW339" s="286">
        <v>0</v>
      </c>
      <c r="BX339" s="287">
        <v>0</v>
      </c>
      <c r="BY339" s="286">
        <v>0</v>
      </c>
      <c r="BZ339" s="287">
        <v>0</v>
      </c>
      <c r="CA339" s="286">
        <v>0</v>
      </c>
      <c r="CB339" s="287">
        <v>0</v>
      </c>
      <c r="CC339" s="286">
        <v>19</v>
      </c>
      <c r="CD339" s="287">
        <v>150.37593984962407</v>
      </c>
      <c r="CE339" s="286">
        <v>0</v>
      </c>
      <c r="CF339" s="287">
        <v>0</v>
      </c>
      <c r="CG339" s="286">
        <v>0</v>
      </c>
      <c r="CH339" s="287">
        <v>0</v>
      </c>
      <c r="CI339" s="286">
        <v>1</v>
      </c>
      <c r="CJ339" s="287">
        <v>23.551577955723033</v>
      </c>
      <c r="CK339" s="286">
        <v>61</v>
      </c>
      <c r="CL339" s="287">
        <v>482.78591214879305</v>
      </c>
      <c r="CM339" s="286">
        <v>2</v>
      </c>
      <c r="CN339" s="287">
        <v>15.829046299960426</v>
      </c>
      <c r="CO339" s="286">
        <v>0</v>
      </c>
      <c r="CP339" s="287">
        <v>0</v>
      </c>
      <c r="CQ339" s="286">
        <v>0</v>
      </c>
      <c r="CR339" s="287">
        <v>0</v>
      </c>
      <c r="CS339" s="286">
        <v>14</v>
      </c>
      <c r="CT339" s="287">
        <v>110.803324099723</v>
      </c>
      <c r="CU339" s="286">
        <v>6</v>
      </c>
      <c r="CV339" s="287">
        <v>47.487138899881288</v>
      </c>
      <c r="CW339" s="286">
        <v>11</v>
      </c>
      <c r="CX339" s="287">
        <v>87.059754649782349</v>
      </c>
      <c r="CY339" s="286">
        <v>31</v>
      </c>
      <c r="CZ339" s="287">
        <v>245.35021764938662</v>
      </c>
      <c r="DA339" s="286">
        <v>0</v>
      </c>
      <c r="DB339" s="287">
        <v>0</v>
      </c>
      <c r="DC339" s="286">
        <v>11</v>
      </c>
      <c r="DD339" s="288">
        <v>87.059754649782349</v>
      </c>
    </row>
    <row r="340" spans="2:108" s="255" customFormat="1" ht="15" customHeight="1" x14ac:dyDescent="0.2">
      <c r="B340" s="279" t="s">
        <v>68</v>
      </c>
      <c r="C340" s="280">
        <v>0</v>
      </c>
      <c r="D340" s="281">
        <v>0</v>
      </c>
      <c r="E340" s="282">
        <v>0</v>
      </c>
      <c r="F340" s="281">
        <v>0</v>
      </c>
      <c r="G340" s="280">
        <v>19</v>
      </c>
      <c r="H340" s="281">
        <v>129.28688078388677</v>
      </c>
      <c r="I340" s="280">
        <v>0</v>
      </c>
      <c r="J340" s="281">
        <v>0</v>
      </c>
      <c r="K340" s="280">
        <v>0</v>
      </c>
      <c r="L340" s="281">
        <v>0</v>
      </c>
      <c r="M340" s="280">
        <v>3</v>
      </c>
      <c r="N340" s="281">
        <v>20.413718018508437</v>
      </c>
      <c r="O340" s="280">
        <v>2</v>
      </c>
      <c r="P340" s="281">
        <v>13.609145345672292</v>
      </c>
      <c r="Q340" s="280">
        <v>0</v>
      </c>
      <c r="R340" s="281">
        <v>0</v>
      </c>
      <c r="S340" s="280">
        <v>0</v>
      </c>
      <c r="T340" s="281">
        <v>0</v>
      </c>
      <c r="U340" s="280">
        <v>0</v>
      </c>
      <c r="V340" s="281">
        <v>0</v>
      </c>
      <c r="W340" s="280">
        <v>0</v>
      </c>
      <c r="X340" s="281">
        <v>0</v>
      </c>
      <c r="Y340" s="280">
        <v>0</v>
      </c>
      <c r="Z340" s="281">
        <v>0</v>
      </c>
      <c r="AA340" s="280">
        <v>0</v>
      </c>
      <c r="AB340" s="281">
        <v>0</v>
      </c>
      <c r="AC340" s="280">
        <v>0</v>
      </c>
      <c r="AD340" s="281">
        <v>0</v>
      </c>
      <c r="AE340" s="280">
        <v>5</v>
      </c>
      <c r="AF340" s="281">
        <v>34.022863364180729</v>
      </c>
      <c r="AG340" s="280">
        <v>0</v>
      </c>
      <c r="AH340" s="281">
        <v>0</v>
      </c>
      <c r="AI340" s="283">
        <v>0</v>
      </c>
      <c r="AJ340" s="281">
        <v>0</v>
      </c>
      <c r="AK340" s="280">
        <v>0</v>
      </c>
      <c r="AL340" s="281">
        <v>0</v>
      </c>
      <c r="AM340" s="280">
        <v>0</v>
      </c>
      <c r="AN340" s="281">
        <v>0</v>
      </c>
      <c r="AO340" s="280">
        <v>0</v>
      </c>
      <c r="AP340" s="281">
        <v>0</v>
      </c>
      <c r="AQ340" s="280">
        <v>1</v>
      </c>
      <c r="AR340" s="281">
        <v>9.1743119266055047</v>
      </c>
      <c r="AS340" s="280">
        <v>4</v>
      </c>
      <c r="AT340" s="281">
        <v>27.218290691344585</v>
      </c>
      <c r="AU340" s="280">
        <v>9</v>
      </c>
      <c r="AV340" s="281">
        <v>61.241154055525314</v>
      </c>
      <c r="AW340" s="280">
        <v>0</v>
      </c>
      <c r="AX340" s="281">
        <v>0</v>
      </c>
      <c r="AY340" s="280">
        <v>0</v>
      </c>
      <c r="AZ340" s="281">
        <v>0</v>
      </c>
      <c r="BA340" s="280">
        <v>0</v>
      </c>
      <c r="BB340" s="281">
        <v>0</v>
      </c>
      <c r="BC340" s="280">
        <v>0</v>
      </c>
      <c r="BD340" s="281">
        <v>0</v>
      </c>
      <c r="BE340" s="280">
        <v>0</v>
      </c>
      <c r="BF340" s="281">
        <v>0</v>
      </c>
      <c r="BG340" s="284">
        <v>13</v>
      </c>
      <c r="BH340" s="281">
        <v>88.459444746869892</v>
      </c>
      <c r="BI340" s="286">
        <v>33</v>
      </c>
      <c r="BJ340" s="281">
        <v>224.55089820359279</v>
      </c>
      <c r="BK340" s="283">
        <v>1</v>
      </c>
      <c r="BL340" s="281">
        <v>6.8045726728361462</v>
      </c>
      <c r="BM340" s="283">
        <v>34</v>
      </c>
      <c r="BN340" s="281">
        <v>231.35547087642897</v>
      </c>
      <c r="BO340" s="286">
        <v>0</v>
      </c>
      <c r="BP340" s="281">
        <v>0</v>
      </c>
      <c r="BQ340" s="286">
        <v>0</v>
      </c>
      <c r="BR340" s="287">
        <v>0</v>
      </c>
      <c r="BS340" s="286">
        <v>0</v>
      </c>
      <c r="BT340" s="287">
        <v>0</v>
      </c>
      <c r="BU340" s="286">
        <v>0</v>
      </c>
      <c r="BV340" s="287">
        <v>0</v>
      </c>
      <c r="BW340" s="286">
        <v>0</v>
      </c>
      <c r="BX340" s="287">
        <v>0</v>
      </c>
      <c r="BY340" s="286">
        <v>0</v>
      </c>
      <c r="BZ340" s="287">
        <v>0</v>
      </c>
      <c r="CA340" s="286">
        <v>0</v>
      </c>
      <c r="CB340" s="287">
        <v>0</v>
      </c>
      <c r="CC340" s="286">
        <v>5</v>
      </c>
      <c r="CD340" s="287">
        <v>34.022863364180729</v>
      </c>
      <c r="CE340" s="286">
        <v>2</v>
      </c>
      <c r="CF340" s="287">
        <v>13.609145345672292</v>
      </c>
      <c r="CG340" s="286">
        <v>1</v>
      </c>
      <c r="CH340" s="287">
        <v>9.1743119266055047</v>
      </c>
      <c r="CI340" s="286">
        <v>0</v>
      </c>
      <c r="CJ340" s="287">
        <v>0</v>
      </c>
      <c r="CK340" s="286">
        <v>46</v>
      </c>
      <c r="CL340" s="287">
        <v>313.0103429504627</v>
      </c>
      <c r="CM340" s="286">
        <v>0</v>
      </c>
      <c r="CN340" s="287">
        <v>0</v>
      </c>
      <c r="CO340" s="286">
        <v>1</v>
      </c>
      <c r="CP340" s="287">
        <v>6.8045726728361462</v>
      </c>
      <c r="CQ340" s="286">
        <v>0</v>
      </c>
      <c r="CR340" s="287">
        <v>0</v>
      </c>
      <c r="CS340" s="286">
        <v>1</v>
      </c>
      <c r="CT340" s="287">
        <v>6.8045726728361462</v>
      </c>
      <c r="CU340" s="286">
        <v>0</v>
      </c>
      <c r="CV340" s="287">
        <v>0</v>
      </c>
      <c r="CW340" s="286">
        <v>4</v>
      </c>
      <c r="CX340" s="287">
        <v>27.218290691344585</v>
      </c>
      <c r="CY340" s="286">
        <v>5</v>
      </c>
      <c r="CZ340" s="287">
        <v>34.022863364180729</v>
      </c>
      <c r="DA340" s="286">
        <v>0</v>
      </c>
      <c r="DB340" s="287">
        <v>0</v>
      </c>
      <c r="DC340" s="286">
        <v>11</v>
      </c>
      <c r="DD340" s="288">
        <v>74.850299401197603</v>
      </c>
    </row>
    <row r="341" spans="2:108" s="255" customFormat="1" ht="13.5" thickBot="1" x14ac:dyDescent="0.25">
      <c r="B341" s="289" t="s">
        <v>69</v>
      </c>
      <c r="C341" s="290">
        <v>0</v>
      </c>
      <c r="D341" s="291">
        <v>0</v>
      </c>
      <c r="E341" s="292">
        <v>0</v>
      </c>
      <c r="F341" s="291">
        <v>0</v>
      </c>
      <c r="G341" s="290">
        <v>0</v>
      </c>
      <c r="H341" s="291">
        <v>0</v>
      </c>
      <c r="I341" s="290">
        <v>0</v>
      </c>
      <c r="J341" s="291">
        <v>0</v>
      </c>
      <c r="K341" s="290">
        <v>0</v>
      </c>
      <c r="L341" s="291">
        <v>0</v>
      </c>
      <c r="M341" s="290">
        <v>0</v>
      </c>
      <c r="N341" s="291">
        <v>0</v>
      </c>
      <c r="O341" s="290">
        <v>0</v>
      </c>
      <c r="P341" s="291">
        <v>0</v>
      </c>
      <c r="Q341" s="290">
        <v>0</v>
      </c>
      <c r="R341" s="291">
        <v>0</v>
      </c>
      <c r="S341" s="290">
        <v>0</v>
      </c>
      <c r="T341" s="291">
        <v>0</v>
      </c>
      <c r="U341" s="290">
        <v>0</v>
      </c>
      <c r="V341" s="291">
        <v>0</v>
      </c>
      <c r="W341" s="290">
        <v>0</v>
      </c>
      <c r="X341" s="291">
        <v>0</v>
      </c>
      <c r="Y341" s="290">
        <v>0</v>
      </c>
      <c r="Z341" s="291">
        <v>0</v>
      </c>
      <c r="AA341" s="290">
        <v>0</v>
      </c>
      <c r="AB341" s="291">
        <v>0</v>
      </c>
      <c r="AC341" s="290">
        <v>0</v>
      </c>
      <c r="AD341" s="291">
        <v>0</v>
      </c>
      <c r="AE341" s="290">
        <v>3</v>
      </c>
      <c r="AF341" s="291">
        <v>36.416605972323381</v>
      </c>
      <c r="AG341" s="290">
        <v>0</v>
      </c>
      <c r="AH341" s="291">
        <v>0</v>
      </c>
      <c r="AI341" s="293">
        <v>0</v>
      </c>
      <c r="AJ341" s="291">
        <v>0</v>
      </c>
      <c r="AK341" s="290">
        <v>0</v>
      </c>
      <c r="AL341" s="291">
        <v>0</v>
      </c>
      <c r="AM341" s="290">
        <v>0</v>
      </c>
      <c r="AN341" s="291">
        <v>0</v>
      </c>
      <c r="AO341" s="290">
        <v>0</v>
      </c>
      <c r="AP341" s="291">
        <v>0</v>
      </c>
      <c r="AQ341" s="290">
        <v>0</v>
      </c>
      <c r="AR341" s="291">
        <v>0</v>
      </c>
      <c r="AS341" s="290">
        <v>0</v>
      </c>
      <c r="AT341" s="291">
        <v>0</v>
      </c>
      <c r="AU341" s="290">
        <v>0</v>
      </c>
      <c r="AV341" s="291">
        <v>0</v>
      </c>
      <c r="AW341" s="290">
        <v>1</v>
      </c>
      <c r="AX341" s="291">
        <v>12.138868657441126</v>
      </c>
      <c r="AY341" s="290">
        <v>0</v>
      </c>
      <c r="AZ341" s="291">
        <v>0</v>
      </c>
      <c r="BA341" s="290">
        <v>0</v>
      </c>
      <c r="BB341" s="291">
        <v>0</v>
      </c>
      <c r="BC341" s="290">
        <v>0</v>
      </c>
      <c r="BD341" s="291">
        <v>0</v>
      </c>
      <c r="BE341" s="290">
        <v>0</v>
      </c>
      <c r="BF341" s="291">
        <v>0</v>
      </c>
      <c r="BG341" s="290">
        <v>1</v>
      </c>
      <c r="BH341" s="291">
        <v>12.138868657441126</v>
      </c>
      <c r="BI341" s="296">
        <v>27</v>
      </c>
      <c r="BJ341" s="291">
        <v>327.74945375091045</v>
      </c>
      <c r="BK341" s="293">
        <v>2</v>
      </c>
      <c r="BL341" s="291">
        <v>24.277737314882252</v>
      </c>
      <c r="BM341" s="293">
        <v>29</v>
      </c>
      <c r="BN341" s="291">
        <v>352.02719106579269</v>
      </c>
      <c r="BO341" s="296">
        <v>0</v>
      </c>
      <c r="BP341" s="291">
        <v>0</v>
      </c>
      <c r="BQ341" s="296">
        <v>0</v>
      </c>
      <c r="BR341" s="297">
        <v>0</v>
      </c>
      <c r="BS341" s="296">
        <v>0</v>
      </c>
      <c r="BT341" s="297">
        <v>0</v>
      </c>
      <c r="BU341" s="296">
        <v>0</v>
      </c>
      <c r="BV341" s="297">
        <v>0</v>
      </c>
      <c r="BW341" s="296">
        <v>0</v>
      </c>
      <c r="BX341" s="297">
        <v>0</v>
      </c>
      <c r="BY341" s="296">
        <v>0</v>
      </c>
      <c r="BZ341" s="297">
        <v>0</v>
      </c>
      <c r="CA341" s="296">
        <v>0</v>
      </c>
      <c r="CB341" s="297">
        <v>0</v>
      </c>
      <c r="CC341" s="296">
        <v>0</v>
      </c>
      <c r="CD341" s="297">
        <v>0</v>
      </c>
      <c r="CE341" s="296">
        <v>0</v>
      </c>
      <c r="CF341" s="297">
        <v>0</v>
      </c>
      <c r="CG341" s="296">
        <v>0</v>
      </c>
      <c r="CH341" s="297">
        <v>0</v>
      </c>
      <c r="CI341" s="296">
        <v>1</v>
      </c>
      <c r="CJ341" s="297">
        <v>33.715441672285905</v>
      </c>
      <c r="CK341" s="296">
        <v>4</v>
      </c>
      <c r="CL341" s="297">
        <v>48.555474629764504</v>
      </c>
      <c r="CM341" s="296">
        <v>1</v>
      </c>
      <c r="CN341" s="297">
        <v>12.138868657441126</v>
      </c>
      <c r="CO341" s="296">
        <v>0</v>
      </c>
      <c r="CP341" s="297">
        <v>0</v>
      </c>
      <c r="CQ341" s="296">
        <v>0</v>
      </c>
      <c r="CR341" s="297">
        <v>0</v>
      </c>
      <c r="CS341" s="296">
        <v>0</v>
      </c>
      <c r="CT341" s="297">
        <v>0</v>
      </c>
      <c r="CU341" s="296">
        <v>0</v>
      </c>
      <c r="CV341" s="297">
        <v>0</v>
      </c>
      <c r="CW341" s="296">
        <v>2</v>
      </c>
      <c r="CX341" s="297">
        <v>24.277737314882252</v>
      </c>
      <c r="CY341" s="296">
        <v>2</v>
      </c>
      <c r="CZ341" s="297">
        <v>24.277737314882252</v>
      </c>
      <c r="DA341" s="296">
        <v>0</v>
      </c>
      <c r="DB341" s="297">
        <v>0</v>
      </c>
      <c r="DC341" s="296">
        <v>0</v>
      </c>
      <c r="DD341" s="298">
        <v>0</v>
      </c>
    </row>
    <row r="342" spans="2:108" s="268" customFormat="1" ht="15.75" customHeight="1" thickBot="1" x14ac:dyDescent="0.25">
      <c r="B342" s="261" t="s">
        <v>50</v>
      </c>
      <c r="C342" s="262">
        <v>0</v>
      </c>
      <c r="D342" s="263">
        <v>0</v>
      </c>
      <c r="E342" s="264">
        <v>1</v>
      </c>
      <c r="F342" s="263">
        <v>0.50019007222744638</v>
      </c>
      <c r="G342" s="262">
        <v>176</v>
      </c>
      <c r="H342" s="263">
        <v>88.033452712030567</v>
      </c>
      <c r="I342" s="262">
        <v>16</v>
      </c>
      <c r="J342" s="263">
        <v>8.0030411556391421</v>
      </c>
      <c r="K342" s="262">
        <v>0</v>
      </c>
      <c r="L342" s="263">
        <v>0</v>
      </c>
      <c r="M342" s="262">
        <v>32</v>
      </c>
      <c r="N342" s="263">
        <v>16.006082311278284</v>
      </c>
      <c r="O342" s="262">
        <v>9</v>
      </c>
      <c r="P342" s="263">
        <v>4.5017106500470181</v>
      </c>
      <c r="Q342" s="262">
        <v>0</v>
      </c>
      <c r="R342" s="263">
        <v>0</v>
      </c>
      <c r="S342" s="262">
        <v>0</v>
      </c>
      <c r="T342" s="263">
        <v>0</v>
      </c>
      <c r="U342" s="262">
        <v>0</v>
      </c>
      <c r="V342" s="263">
        <v>0</v>
      </c>
      <c r="W342" s="262">
        <v>0</v>
      </c>
      <c r="X342" s="263">
        <v>0</v>
      </c>
      <c r="Y342" s="262">
        <v>1</v>
      </c>
      <c r="Z342" s="263">
        <v>0.50019007222744638</v>
      </c>
      <c r="AA342" s="262">
        <v>0</v>
      </c>
      <c r="AB342" s="263">
        <v>0</v>
      </c>
      <c r="AC342" s="262">
        <v>0</v>
      </c>
      <c r="AD342" s="263">
        <v>0</v>
      </c>
      <c r="AE342" s="262">
        <v>39</v>
      </c>
      <c r="AF342" s="263">
        <v>19.50741281687041</v>
      </c>
      <c r="AG342" s="262">
        <v>5</v>
      </c>
      <c r="AH342" s="263">
        <v>2.5009503611372321</v>
      </c>
      <c r="AI342" s="264">
        <v>1</v>
      </c>
      <c r="AJ342" s="263">
        <v>0.50019007222744638</v>
      </c>
      <c r="AK342" s="262">
        <v>63</v>
      </c>
      <c r="AL342" s="263">
        <v>31.511974550329125</v>
      </c>
      <c r="AM342" s="262">
        <v>0</v>
      </c>
      <c r="AN342" s="263">
        <v>0</v>
      </c>
      <c r="AO342" s="262">
        <v>15</v>
      </c>
      <c r="AP342" s="263">
        <v>6.6725978647686839</v>
      </c>
      <c r="AQ342" s="262">
        <v>17</v>
      </c>
      <c r="AR342" s="263">
        <v>7.8813166434863247</v>
      </c>
      <c r="AS342" s="262">
        <v>34</v>
      </c>
      <c r="AT342" s="263">
        <v>17.006462455733178</v>
      </c>
      <c r="AU342" s="262">
        <v>37</v>
      </c>
      <c r="AV342" s="263">
        <v>18.507032672415519</v>
      </c>
      <c r="AW342" s="265">
        <v>12</v>
      </c>
      <c r="AX342" s="266">
        <v>6.0022808667293575</v>
      </c>
      <c r="AY342" s="265">
        <v>12</v>
      </c>
      <c r="AZ342" s="266">
        <v>6.0022808667293575</v>
      </c>
      <c r="BA342" s="265">
        <v>91</v>
      </c>
      <c r="BB342" s="266">
        <v>45.517296572697624</v>
      </c>
      <c r="BC342" s="265">
        <v>2</v>
      </c>
      <c r="BD342" s="266">
        <v>1.0003801444548928</v>
      </c>
      <c r="BE342" s="265">
        <v>3</v>
      </c>
      <c r="BF342" s="266">
        <v>1.5005702166823394</v>
      </c>
      <c r="BG342" s="265">
        <v>191</v>
      </c>
      <c r="BH342" s="266">
        <v>95.536303795442265</v>
      </c>
      <c r="BI342" s="262">
        <v>345</v>
      </c>
      <c r="BJ342" s="266">
        <v>172.56557491846903</v>
      </c>
      <c r="BK342" s="264">
        <v>5</v>
      </c>
      <c r="BL342" s="266">
        <v>2.5009503611372321</v>
      </c>
      <c r="BM342" s="264">
        <v>350</v>
      </c>
      <c r="BN342" s="266">
        <v>175.06652527960625</v>
      </c>
      <c r="BO342" s="262">
        <v>249</v>
      </c>
      <c r="BP342" s="266">
        <v>1245.4770162661812</v>
      </c>
      <c r="BQ342" s="262">
        <v>182</v>
      </c>
      <c r="BR342" s="263">
        <v>91.034593145395249</v>
      </c>
      <c r="BS342" s="262">
        <v>6</v>
      </c>
      <c r="BT342" s="263">
        <v>3.0011404333646787</v>
      </c>
      <c r="BU342" s="262">
        <v>437</v>
      </c>
      <c r="BV342" s="263">
        <v>218.58306156339412</v>
      </c>
      <c r="BW342" s="262">
        <v>296</v>
      </c>
      <c r="BX342" s="263">
        <v>231.41633048753789</v>
      </c>
      <c r="BY342" s="262">
        <v>0</v>
      </c>
      <c r="BZ342" s="263">
        <v>0</v>
      </c>
      <c r="CA342" s="262">
        <v>6</v>
      </c>
      <c r="CB342" s="263">
        <v>3.0011404333646787</v>
      </c>
      <c r="CC342" s="262">
        <v>119</v>
      </c>
      <c r="CD342" s="263">
        <v>59.522618595066128</v>
      </c>
      <c r="CE342" s="262">
        <v>19</v>
      </c>
      <c r="CF342" s="263">
        <v>9.5036113723214815</v>
      </c>
      <c r="CG342" s="262">
        <v>6</v>
      </c>
      <c r="CH342" s="263">
        <v>2.7816411682892905</v>
      </c>
      <c r="CI342" s="262">
        <v>5</v>
      </c>
      <c r="CJ342" s="263">
        <v>6.8749312506874922</v>
      </c>
      <c r="CK342" s="262">
        <v>371</v>
      </c>
      <c r="CL342" s="263">
        <v>185.57051679638263</v>
      </c>
      <c r="CM342" s="262">
        <v>33</v>
      </c>
      <c r="CN342" s="263">
        <v>16.506272383505731</v>
      </c>
      <c r="CO342" s="262">
        <v>5</v>
      </c>
      <c r="CP342" s="263">
        <v>2.5009503611372321</v>
      </c>
      <c r="CQ342" s="262">
        <v>23</v>
      </c>
      <c r="CR342" s="263">
        <v>11.504371661231268</v>
      </c>
      <c r="CS342" s="262">
        <v>164</v>
      </c>
      <c r="CT342" s="263">
        <v>82.031171845301216</v>
      </c>
      <c r="CU342" s="262">
        <v>88</v>
      </c>
      <c r="CV342" s="263">
        <v>44.016726356015283</v>
      </c>
      <c r="CW342" s="262">
        <v>74</v>
      </c>
      <c r="CX342" s="263">
        <v>37.014065344831039</v>
      </c>
      <c r="CY342" s="262">
        <v>349</v>
      </c>
      <c r="CZ342" s="263">
        <v>174.56633520737881</v>
      </c>
      <c r="DA342" s="262">
        <v>0</v>
      </c>
      <c r="DB342" s="263">
        <v>0</v>
      </c>
      <c r="DC342" s="262">
        <v>79</v>
      </c>
      <c r="DD342" s="267">
        <v>39.515015705968267</v>
      </c>
    </row>
    <row r="343" spans="2:108" x14ac:dyDescent="0.25">
      <c r="B343" s="299" t="s">
        <v>448</v>
      </c>
    </row>
    <row r="344" spans="2:108" x14ac:dyDescent="0.25">
      <c r="B344" s="299" t="s">
        <v>449</v>
      </c>
    </row>
    <row r="345" spans="2:108" x14ac:dyDescent="0.25">
      <c r="B345" s="299"/>
    </row>
    <row r="347" spans="2:108" ht="18" x14ac:dyDescent="0.25">
      <c r="B347" s="691" t="s">
        <v>461</v>
      </c>
      <c r="C347" s="691"/>
      <c r="D347" s="691"/>
    </row>
    <row r="350" spans="2:108" ht="39.75" customHeight="1" thickBot="1" x14ac:dyDescent="0.3">
      <c r="B350" s="692" t="s">
        <v>525</v>
      </c>
      <c r="C350" s="693"/>
      <c r="D350" s="693"/>
      <c r="E350" s="693"/>
      <c r="F350" s="693"/>
      <c r="G350" s="693"/>
      <c r="H350" s="693"/>
      <c r="I350" s="693"/>
      <c r="J350" s="693"/>
      <c r="K350" s="693"/>
      <c r="L350" s="693"/>
      <c r="M350" s="693"/>
      <c r="N350" s="693"/>
      <c r="O350" s="693"/>
      <c r="P350" s="693"/>
      <c r="Q350" s="693"/>
      <c r="R350" s="693"/>
      <c r="S350" s="693"/>
      <c r="T350" s="693"/>
      <c r="U350" s="693"/>
      <c r="V350" s="693"/>
      <c r="W350" s="693"/>
      <c r="X350" s="693"/>
      <c r="Y350" s="693"/>
      <c r="Z350" s="339"/>
      <c r="AA350" s="339"/>
      <c r="AB350" s="339"/>
      <c r="AC350" s="339"/>
      <c r="AD350" s="339"/>
      <c r="AE350" s="339"/>
      <c r="AF350" s="339"/>
      <c r="AG350" s="339"/>
      <c r="AH350" s="339"/>
      <c r="AI350" s="339"/>
      <c r="AJ350" s="339"/>
      <c r="AK350" s="339"/>
      <c r="AL350" s="339"/>
      <c r="AM350" s="339"/>
      <c r="AN350" s="339"/>
      <c r="AO350" s="339"/>
      <c r="AP350" s="339"/>
      <c r="AQ350" s="339"/>
      <c r="AR350" s="339"/>
      <c r="AS350" s="339"/>
      <c r="AT350" s="339"/>
      <c r="AU350" s="339"/>
      <c r="AV350" s="339"/>
      <c r="AW350" s="339"/>
      <c r="AX350" s="339"/>
      <c r="AY350" s="339"/>
      <c r="AZ350" s="339"/>
    </row>
    <row r="351" spans="2:108" ht="70.5" customHeight="1" x14ac:dyDescent="0.25">
      <c r="B351" s="694" t="s">
        <v>605</v>
      </c>
      <c r="C351" s="689" t="s">
        <v>463</v>
      </c>
      <c r="D351" s="690"/>
      <c r="E351" s="689" t="s">
        <v>464</v>
      </c>
      <c r="F351" s="690"/>
      <c r="G351" s="689" t="s">
        <v>465</v>
      </c>
      <c r="H351" s="690"/>
      <c r="I351" s="689" t="s">
        <v>466</v>
      </c>
      <c r="J351" s="690"/>
      <c r="K351" s="689" t="s">
        <v>467</v>
      </c>
      <c r="L351" s="690"/>
      <c r="M351" s="689" t="s">
        <v>468</v>
      </c>
      <c r="N351" s="690"/>
      <c r="O351" s="689" t="s">
        <v>469</v>
      </c>
      <c r="P351" s="690"/>
      <c r="Q351" s="689" t="s">
        <v>470</v>
      </c>
      <c r="R351" s="690"/>
      <c r="S351" s="689" t="s">
        <v>471</v>
      </c>
      <c r="T351" s="690"/>
      <c r="U351" s="689" t="s">
        <v>526</v>
      </c>
      <c r="V351" s="690"/>
      <c r="W351" s="689" t="s">
        <v>473</v>
      </c>
      <c r="X351" s="690"/>
      <c r="Y351" s="689" t="s">
        <v>474</v>
      </c>
      <c r="Z351" s="690"/>
      <c r="AA351" s="689" t="s">
        <v>475</v>
      </c>
      <c r="AB351" s="690"/>
      <c r="AC351" s="689" t="s">
        <v>476</v>
      </c>
      <c r="AD351" s="690"/>
      <c r="AE351" s="689" t="s">
        <v>477</v>
      </c>
      <c r="AF351" s="690"/>
      <c r="AG351" s="689" t="s">
        <v>478</v>
      </c>
      <c r="AH351" s="690"/>
      <c r="AI351" s="689" t="s">
        <v>479</v>
      </c>
      <c r="AJ351" s="690"/>
      <c r="AK351" s="689" t="s">
        <v>480</v>
      </c>
      <c r="AL351" s="690"/>
      <c r="AM351" s="689" t="s">
        <v>481</v>
      </c>
      <c r="AN351" s="690"/>
      <c r="AO351" s="689" t="s">
        <v>482</v>
      </c>
      <c r="AP351" s="690"/>
      <c r="AQ351" s="689" t="s">
        <v>483</v>
      </c>
      <c r="AR351" s="690"/>
      <c r="AS351" s="689" t="s">
        <v>484</v>
      </c>
      <c r="AT351" s="690"/>
      <c r="AU351" s="689" t="s">
        <v>485</v>
      </c>
      <c r="AV351" s="690"/>
      <c r="AW351" s="689" t="s">
        <v>486</v>
      </c>
      <c r="AX351" s="690"/>
      <c r="AY351" s="689" t="s">
        <v>487</v>
      </c>
      <c r="AZ351" s="696"/>
    </row>
    <row r="352" spans="2:108" ht="37.5" customHeight="1" thickBot="1" x14ac:dyDescent="0.3">
      <c r="B352" s="695"/>
      <c r="C352" s="340" t="s">
        <v>488</v>
      </c>
      <c r="D352" s="340" t="s">
        <v>489</v>
      </c>
      <c r="E352" s="340" t="s">
        <v>488</v>
      </c>
      <c r="F352" s="340" t="s">
        <v>490</v>
      </c>
      <c r="G352" s="340" t="s">
        <v>488</v>
      </c>
      <c r="H352" s="340" t="s">
        <v>490</v>
      </c>
      <c r="I352" s="340" t="s">
        <v>488</v>
      </c>
      <c r="J352" s="340" t="s">
        <v>490</v>
      </c>
      <c r="K352" s="340" t="s">
        <v>488</v>
      </c>
      <c r="L352" s="340" t="s">
        <v>491</v>
      </c>
      <c r="M352" s="340" t="s">
        <v>488</v>
      </c>
      <c r="N352" s="340" t="s">
        <v>491</v>
      </c>
      <c r="O352" s="340" t="s">
        <v>488</v>
      </c>
      <c r="P352" s="340" t="s">
        <v>491</v>
      </c>
      <c r="Q352" s="340" t="s">
        <v>488</v>
      </c>
      <c r="R352" s="340" t="s">
        <v>492</v>
      </c>
      <c r="S352" s="340" t="s">
        <v>488</v>
      </c>
      <c r="T352" s="340" t="s">
        <v>492</v>
      </c>
      <c r="U352" s="340" t="s">
        <v>488</v>
      </c>
      <c r="V352" s="340" t="s">
        <v>492</v>
      </c>
      <c r="W352" s="340" t="s">
        <v>488</v>
      </c>
      <c r="X352" s="340" t="s">
        <v>492</v>
      </c>
      <c r="Y352" s="340" t="s">
        <v>488</v>
      </c>
      <c r="Z352" s="340" t="s">
        <v>493</v>
      </c>
      <c r="AA352" s="340" t="s">
        <v>494</v>
      </c>
      <c r="AB352" s="340" t="s">
        <v>493</v>
      </c>
      <c r="AC352" s="340" t="s">
        <v>488</v>
      </c>
      <c r="AD352" s="340" t="s">
        <v>493</v>
      </c>
      <c r="AE352" s="340" t="s">
        <v>488</v>
      </c>
      <c r="AF352" s="340" t="s">
        <v>493</v>
      </c>
      <c r="AG352" s="340" t="s">
        <v>488</v>
      </c>
      <c r="AH352" s="340" t="s">
        <v>493</v>
      </c>
      <c r="AI352" s="340" t="s">
        <v>488</v>
      </c>
      <c r="AJ352" s="340" t="s">
        <v>493</v>
      </c>
      <c r="AK352" s="341" t="s">
        <v>494</v>
      </c>
      <c r="AL352" s="340" t="s">
        <v>495</v>
      </c>
      <c r="AM352" s="341" t="s">
        <v>494</v>
      </c>
      <c r="AN352" s="340" t="s">
        <v>496</v>
      </c>
      <c r="AO352" s="341" t="s">
        <v>494</v>
      </c>
      <c r="AP352" s="340" t="s">
        <v>493</v>
      </c>
      <c r="AQ352" s="340" t="s">
        <v>494</v>
      </c>
      <c r="AR352" s="340" t="s">
        <v>496</v>
      </c>
      <c r="AS352" s="340" t="s">
        <v>494</v>
      </c>
      <c r="AT352" s="340" t="s">
        <v>496</v>
      </c>
      <c r="AU352" s="340" t="s">
        <v>494</v>
      </c>
      <c r="AV352" s="340" t="s">
        <v>493</v>
      </c>
      <c r="AW352" s="340" t="s">
        <v>494</v>
      </c>
      <c r="AX352" s="340" t="s">
        <v>493</v>
      </c>
      <c r="AY352" s="340" t="s">
        <v>494</v>
      </c>
      <c r="AZ352" s="342" t="s">
        <v>493</v>
      </c>
    </row>
    <row r="353" spans="2:52" ht="15.75" thickBot="1" x14ac:dyDescent="0.3">
      <c r="B353" s="343" t="s">
        <v>1</v>
      </c>
      <c r="C353" s="344">
        <v>29278</v>
      </c>
      <c r="D353" s="345">
        <v>4.5347961734733788</v>
      </c>
      <c r="E353" s="344">
        <v>650</v>
      </c>
      <c r="F353" s="345">
        <v>8.5745191673482317</v>
      </c>
      <c r="G353" s="344">
        <v>406</v>
      </c>
      <c r="H353" s="345">
        <v>5.3557765876052024</v>
      </c>
      <c r="I353" s="344">
        <v>1291</v>
      </c>
      <c r="J353" s="345">
        <v>17.030314223148565</v>
      </c>
      <c r="K353" s="344">
        <v>22</v>
      </c>
      <c r="L353" s="345">
        <v>29.021449489486322</v>
      </c>
      <c r="M353" s="344">
        <v>6</v>
      </c>
      <c r="N353" s="345">
        <v>7.9149407698599052</v>
      </c>
      <c r="O353" s="344">
        <v>28</v>
      </c>
      <c r="P353" s="345">
        <v>36.936390259346226</v>
      </c>
      <c r="Q353" s="344">
        <v>56</v>
      </c>
      <c r="R353" s="345">
        <v>10.539271962148957</v>
      </c>
      <c r="S353" s="344">
        <v>11</v>
      </c>
      <c r="T353" s="345">
        <v>2.0702141354221166</v>
      </c>
      <c r="U353" s="344">
        <v>12</v>
      </c>
      <c r="V353" s="345">
        <v>2.2584154204604907</v>
      </c>
      <c r="W353" s="344">
        <v>799</v>
      </c>
      <c r="X353" s="345">
        <v>150.37282674566103</v>
      </c>
      <c r="Y353" s="344">
        <v>120</v>
      </c>
      <c r="Z353" s="345">
        <v>1.8586499788810897</v>
      </c>
      <c r="AA353" s="344">
        <v>143</v>
      </c>
      <c r="AB353" s="345">
        <v>2.2148912248332984</v>
      </c>
      <c r="AC353" s="344">
        <v>6</v>
      </c>
      <c r="AD353" s="345">
        <v>9.293249894405449E-2</v>
      </c>
      <c r="AE353" s="344">
        <v>3928</v>
      </c>
      <c r="AF353" s="345">
        <v>60.839809308707672</v>
      </c>
      <c r="AG353" s="344">
        <v>257</v>
      </c>
      <c r="AH353" s="345">
        <v>3.9806087047703334</v>
      </c>
      <c r="AI353" s="344">
        <v>6</v>
      </c>
      <c r="AJ353" s="345">
        <v>9.293249894405449E-2</v>
      </c>
      <c r="AK353" s="344">
        <v>371</v>
      </c>
      <c r="AL353" s="345">
        <v>11.759570975350229</v>
      </c>
      <c r="AM353" s="344">
        <v>404</v>
      </c>
      <c r="AN353" s="345">
        <v>12.237151142750005</v>
      </c>
      <c r="AO353" s="344">
        <v>1164</v>
      </c>
      <c r="AP353" s="345">
        <v>18.02890479514657</v>
      </c>
      <c r="AQ353" s="344">
        <v>151</v>
      </c>
      <c r="AR353" s="345">
        <v>4.5737866894931942</v>
      </c>
      <c r="AS353" s="344">
        <v>238</v>
      </c>
      <c r="AT353" s="345">
        <v>7.2090147821151014</v>
      </c>
      <c r="AU353" s="344">
        <v>1782</v>
      </c>
      <c r="AV353" s="345">
        <v>27.60095218638418</v>
      </c>
      <c r="AW353" s="344">
        <v>358</v>
      </c>
      <c r="AX353" s="345">
        <v>5.5449724369952502</v>
      </c>
      <c r="AY353" s="344">
        <v>1003</v>
      </c>
      <c r="AZ353" s="346">
        <v>15.535216073481108</v>
      </c>
    </row>
    <row r="354" spans="2:52" x14ac:dyDescent="0.25">
      <c r="B354" s="347" t="s">
        <v>51</v>
      </c>
      <c r="C354" s="348">
        <v>9</v>
      </c>
      <c r="D354" s="349">
        <v>4.2293233082706765</v>
      </c>
      <c r="E354" s="348">
        <v>0</v>
      </c>
      <c r="F354" s="349">
        <v>0</v>
      </c>
      <c r="G354" s="348">
        <v>0</v>
      </c>
      <c r="H354" s="349">
        <v>0</v>
      </c>
      <c r="I354" s="348">
        <v>2</v>
      </c>
      <c r="J354" s="349">
        <v>83.333333333333329</v>
      </c>
      <c r="K354" s="348">
        <v>0</v>
      </c>
      <c r="L354" s="349">
        <v>0</v>
      </c>
      <c r="M354" s="348">
        <v>0</v>
      </c>
      <c r="N354" s="349">
        <v>0</v>
      </c>
      <c r="O354" s="348">
        <v>0</v>
      </c>
      <c r="P354" s="349">
        <v>0</v>
      </c>
      <c r="Q354" s="348">
        <v>0</v>
      </c>
      <c r="R354" s="349">
        <v>0</v>
      </c>
      <c r="S354" s="348">
        <v>0</v>
      </c>
      <c r="T354" s="349">
        <v>0</v>
      </c>
      <c r="U354" s="348">
        <v>0</v>
      </c>
      <c r="V354" s="349">
        <v>0</v>
      </c>
      <c r="W354" s="348">
        <v>0</v>
      </c>
      <c r="X354" s="349">
        <v>0</v>
      </c>
      <c r="Y354" s="348">
        <v>0</v>
      </c>
      <c r="Z354" s="349">
        <v>0</v>
      </c>
      <c r="AA354" s="348">
        <v>0</v>
      </c>
      <c r="AB354" s="349">
        <v>0</v>
      </c>
      <c r="AC354" s="348">
        <v>0</v>
      </c>
      <c r="AD354" s="349">
        <v>0</v>
      </c>
      <c r="AE354" s="348">
        <v>4</v>
      </c>
      <c r="AF354" s="349">
        <v>187.96992481203006</v>
      </c>
      <c r="AG354" s="348">
        <v>0</v>
      </c>
      <c r="AH354" s="349">
        <v>0</v>
      </c>
      <c r="AI354" s="348">
        <v>0</v>
      </c>
      <c r="AJ354" s="349">
        <v>0</v>
      </c>
      <c r="AK354" s="348">
        <v>0</v>
      </c>
      <c r="AL354" s="349">
        <v>0</v>
      </c>
      <c r="AM354" s="348">
        <v>1</v>
      </c>
      <c r="AN354" s="349">
        <v>98.231827111984273</v>
      </c>
      <c r="AO354" s="348">
        <v>1</v>
      </c>
      <c r="AP354" s="349">
        <v>46.992481203007515</v>
      </c>
      <c r="AQ354" s="348">
        <v>0</v>
      </c>
      <c r="AR354" s="349">
        <v>0</v>
      </c>
      <c r="AS354" s="348">
        <v>0</v>
      </c>
      <c r="AT354" s="349">
        <v>0</v>
      </c>
      <c r="AU354" s="348">
        <v>0</v>
      </c>
      <c r="AV354" s="349">
        <v>0</v>
      </c>
      <c r="AW354" s="348">
        <v>0</v>
      </c>
      <c r="AX354" s="349">
        <v>0</v>
      </c>
      <c r="AY354" s="348">
        <v>0</v>
      </c>
      <c r="AZ354" s="350">
        <v>0</v>
      </c>
    </row>
    <row r="355" spans="2:52" x14ac:dyDescent="0.25">
      <c r="B355" s="347" t="s">
        <v>52</v>
      </c>
      <c r="C355" s="348">
        <v>44</v>
      </c>
      <c r="D355" s="349">
        <v>5.8139534883720927</v>
      </c>
      <c r="E355" s="348">
        <v>1</v>
      </c>
      <c r="F355" s="349">
        <v>11.363636363636363</v>
      </c>
      <c r="G355" s="348">
        <v>0</v>
      </c>
      <c r="H355" s="349">
        <v>0</v>
      </c>
      <c r="I355" s="348">
        <v>0</v>
      </c>
      <c r="J355" s="349">
        <v>0</v>
      </c>
      <c r="K355" s="348">
        <v>0</v>
      </c>
      <c r="L355" s="349">
        <v>0</v>
      </c>
      <c r="M355" s="348">
        <v>0</v>
      </c>
      <c r="N355" s="349">
        <v>0</v>
      </c>
      <c r="O355" s="348">
        <v>0</v>
      </c>
      <c r="P355" s="349">
        <v>0</v>
      </c>
      <c r="Q355" s="348">
        <v>0</v>
      </c>
      <c r="R355" s="349">
        <v>0</v>
      </c>
      <c r="S355" s="348">
        <v>0</v>
      </c>
      <c r="T355" s="349">
        <v>0</v>
      </c>
      <c r="U355" s="348">
        <v>0</v>
      </c>
      <c r="V355" s="349">
        <v>0</v>
      </c>
      <c r="W355" s="348">
        <v>2</v>
      </c>
      <c r="X355" s="349">
        <v>255.4278416347382</v>
      </c>
      <c r="Y355" s="348">
        <v>0</v>
      </c>
      <c r="Z355" s="349">
        <v>0</v>
      </c>
      <c r="AA355" s="348">
        <v>0</v>
      </c>
      <c r="AB355" s="349">
        <v>0</v>
      </c>
      <c r="AC355" s="348">
        <v>0</v>
      </c>
      <c r="AD355" s="349">
        <v>0</v>
      </c>
      <c r="AE355" s="348">
        <v>11</v>
      </c>
      <c r="AF355" s="349">
        <v>145.34883720930233</v>
      </c>
      <c r="AG355" s="348">
        <v>0</v>
      </c>
      <c r="AH355" s="349">
        <v>0</v>
      </c>
      <c r="AI355" s="348">
        <v>0</v>
      </c>
      <c r="AJ355" s="349">
        <v>0</v>
      </c>
      <c r="AK355" s="348">
        <v>0</v>
      </c>
      <c r="AL355" s="349">
        <v>0</v>
      </c>
      <c r="AM355" s="348">
        <v>0</v>
      </c>
      <c r="AN355" s="349">
        <v>0</v>
      </c>
      <c r="AO355" s="348">
        <v>3</v>
      </c>
      <c r="AP355" s="349">
        <v>39.640591966173361</v>
      </c>
      <c r="AQ355" s="348">
        <v>0</v>
      </c>
      <c r="AR355" s="349">
        <v>0</v>
      </c>
      <c r="AS355" s="348">
        <v>0</v>
      </c>
      <c r="AT355" s="349">
        <v>0</v>
      </c>
      <c r="AU355" s="348">
        <v>1</v>
      </c>
      <c r="AV355" s="349">
        <v>13.213530655391121</v>
      </c>
      <c r="AW355" s="348">
        <v>0</v>
      </c>
      <c r="AX355" s="349">
        <v>0</v>
      </c>
      <c r="AY355" s="348">
        <v>2</v>
      </c>
      <c r="AZ355" s="350">
        <v>26.427061310782243</v>
      </c>
    </row>
    <row r="356" spans="2:52" x14ac:dyDescent="0.25">
      <c r="B356" s="347" t="s">
        <v>53</v>
      </c>
      <c r="C356" s="348">
        <v>26</v>
      </c>
      <c r="D356" s="349">
        <v>6.1757719714964372</v>
      </c>
      <c r="E356" s="348">
        <v>1</v>
      </c>
      <c r="F356" s="349">
        <v>25.641025641025639</v>
      </c>
      <c r="G356" s="348">
        <v>1</v>
      </c>
      <c r="H356" s="349">
        <v>25.641025641025639</v>
      </c>
      <c r="I356" s="348">
        <v>1</v>
      </c>
      <c r="J356" s="349">
        <v>25.641025641025639</v>
      </c>
      <c r="K356" s="348">
        <v>1</v>
      </c>
      <c r="L356" s="349">
        <v>2564.102564102564</v>
      </c>
      <c r="M356" s="348">
        <v>0</v>
      </c>
      <c r="N356" s="349">
        <v>0</v>
      </c>
      <c r="O356" s="348">
        <v>0</v>
      </c>
      <c r="P356" s="349">
        <v>0</v>
      </c>
      <c r="Q356" s="348">
        <v>0</v>
      </c>
      <c r="R356" s="349">
        <v>0</v>
      </c>
      <c r="S356" s="348">
        <v>0</v>
      </c>
      <c r="T356" s="349">
        <v>0</v>
      </c>
      <c r="U356" s="348">
        <v>0</v>
      </c>
      <c r="V356" s="349">
        <v>0</v>
      </c>
      <c r="W356" s="348">
        <v>1</v>
      </c>
      <c r="X356" s="349">
        <v>245.09803921568627</v>
      </c>
      <c r="Y356" s="348">
        <v>0</v>
      </c>
      <c r="Z356" s="349">
        <v>0</v>
      </c>
      <c r="AA356" s="348">
        <v>0</v>
      </c>
      <c r="AB356" s="349">
        <v>0</v>
      </c>
      <c r="AC356" s="348">
        <v>0</v>
      </c>
      <c r="AD356" s="349">
        <v>0</v>
      </c>
      <c r="AE356" s="348">
        <v>10</v>
      </c>
      <c r="AF356" s="349">
        <v>237.52969121140143</v>
      </c>
      <c r="AG356" s="348">
        <v>0</v>
      </c>
      <c r="AH356" s="349">
        <v>0</v>
      </c>
      <c r="AI356" s="348">
        <v>0</v>
      </c>
      <c r="AJ356" s="349">
        <v>0</v>
      </c>
      <c r="AK356" s="348">
        <v>0</v>
      </c>
      <c r="AL356" s="349">
        <v>0</v>
      </c>
      <c r="AM356" s="348">
        <v>0</v>
      </c>
      <c r="AN356" s="349">
        <v>0</v>
      </c>
      <c r="AO356" s="348">
        <v>0</v>
      </c>
      <c r="AP356" s="349">
        <v>0</v>
      </c>
      <c r="AQ356" s="348">
        <v>0</v>
      </c>
      <c r="AR356" s="349">
        <v>0</v>
      </c>
      <c r="AS356" s="348">
        <v>0</v>
      </c>
      <c r="AT356" s="349">
        <v>0</v>
      </c>
      <c r="AU356" s="348">
        <v>3</v>
      </c>
      <c r="AV356" s="349">
        <v>71.258907363420434</v>
      </c>
      <c r="AW356" s="348">
        <v>0</v>
      </c>
      <c r="AX356" s="349">
        <v>0</v>
      </c>
      <c r="AY356" s="348">
        <v>0</v>
      </c>
      <c r="AZ356" s="350">
        <v>0</v>
      </c>
    </row>
    <row r="357" spans="2:52" x14ac:dyDescent="0.25">
      <c r="B357" s="347" t="s">
        <v>54</v>
      </c>
      <c r="C357" s="348">
        <v>32</v>
      </c>
      <c r="D357" s="349">
        <v>4.8477503408574458</v>
      </c>
      <c r="E357" s="348">
        <v>2</v>
      </c>
      <c r="F357" s="349">
        <v>22.727272727272727</v>
      </c>
      <c r="G357" s="348">
        <v>2</v>
      </c>
      <c r="H357" s="349">
        <v>22.727272727272727</v>
      </c>
      <c r="I357" s="348">
        <v>4</v>
      </c>
      <c r="J357" s="349">
        <v>45.454545454545453</v>
      </c>
      <c r="K357" s="348">
        <v>2</v>
      </c>
      <c r="L357" s="349">
        <v>2272.727272727273</v>
      </c>
      <c r="M357" s="348">
        <v>0</v>
      </c>
      <c r="N357" s="349">
        <v>0</v>
      </c>
      <c r="O357" s="348">
        <v>0</v>
      </c>
      <c r="P357" s="349">
        <v>0</v>
      </c>
      <c r="Q357" s="348">
        <v>0</v>
      </c>
      <c r="R357" s="349">
        <v>0</v>
      </c>
      <c r="S357" s="348">
        <v>0</v>
      </c>
      <c r="T357" s="349">
        <v>0</v>
      </c>
      <c r="U357" s="348">
        <v>0</v>
      </c>
      <c r="V357" s="349">
        <v>0</v>
      </c>
      <c r="W357" s="348">
        <v>2</v>
      </c>
      <c r="X357" s="349">
        <v>291.54518950437318</v>
      </c>
      <c r="Y357" s="348">
        <v>0</v>
      </c>
      <c r="Z357" s="349">
        <v>0</v>
      </c>
      <c r="AA357" s="348">
        <v>0</v>
      </c>
      <c r="AB357" s="349">
        <v>0</v>
      </c>
      <c r="AC357" s="348">
        <v>0</v>
      </c>
      <c r="AD357" s="349">
        <v>0</v>
      </c>
      <c r="AE357" s="348">
        <v>3</v>
      </c>
      <c r="AF357" s="349">
        <v>45.447659445538555</v>
      </c>
      <c r="AG357" s="348">
        <v>0</v>
      </c>
      <c r="AH357" s="349">
        <v>0</v>
      </c>
      <c r="AI357" s="348">
        <v>0</v>
      </c>
      <c r="AJ357" s="349">
        <v>0</v>
      </c>
      <c r="AK357" s="348">
        <v>0</v>
      </c>
      <c r="AL357" s="349">
        <v>0</v>
      </c>
      <c r="AM357" s="348">
        <v>0</v>
      </c>
      <c r="AN357" s="349">
        <v>0</v>
      </c>
      <c r="AO357" s="348">
        <v>0</v>
      </c>
      <c r="AP357" s="349">
        <v>0</v>
      </c>
      <c r="AQ357" s="348">
        <v>0</v>
      </c>
      <c r="AR357" s="349">
        <v>0</v>
      </c>
      <c r="AS357" s="348">
        <v>0</v>
      </c>
      <c r="AT357" s="349">
        <v>0</v>
      </c>
      <c r="AU357" s="348">
        <v>5</v>
      </c>
      <c r="AV357" s="349">
        <v>75.74609907589759</v>
      </c>
      <c r="AW357" s="348">
        <v>0</v>
      </c>
      <c r="AX357" s="349">
        <v>0</v>
      </c>
      <c r="AY357" s="348">
        <v>2</v>
      </c>
      <c r="AZ357" s="350">
        <v>30.298439630359038</v>
      </c>
    </row>
    <row r="358" spans="2:52" x14ac:dyDescent="0.25">
      <c r="B358" s="347" t="s">
        <v>55</v>
      </c>
      <c r="C358" s="348">
        <v>32</v>
      </c>
      <c r="D358" s="349">
        <v>3.900060938452163</v>
      </c>
      <c r="E358" s="348">
        <v>1</v>
      </c>
      <c r="F358" s="349">
        <v>9.0090090090090094</v>
      </c>
      <c r="G358" s="348">
        <v>0</v>
      </c>
      <c r="H358" s="349">
        <v>0</v>
      </c>
      <c r="I358" s="348">
        <v>3</v>
      </c>
      <c r="J358" s="349">
        <v>27.027027027027028</v>
      </c>
      <c r="K358" s="348">
        <v>0</v>
      </c>
      <c r="L358" s="349">
        <v>0</v>
      </c>
      <c r="M358" s="348">
        <v>0</v>
      </c>
      <c r="N358" s="349">
        <v>0</v>
      </c>
      <c r="O358" s="348">
        <v>0</v>
      </c>
      <c r="P358" s="349">
        <v>0</v>
      </c>
      <c r="Q358" s="348">
        <v>1</v>
      </c>
      <c r="R358" s="349">
        <v>102.14504596527068</v>
      </c>
      <c r="S358" s="348">
        <v>0</v>
      </c>
      <c r="T358" s="349">
        <v>0</v>
      </c>
      <c r="U358" s="348">
        <v>0</v>
      </c>
      <c r="V358" s="349">
        <v>0</v>
      </c>
      <c r="W358" s="348">
        <v>2</v>
      </c>
      <c r="X358" s="349">
        <v>204.29009193054137</v>
      </c>
      <c r="Y358" s="348">
        <v>0</v>
      </c>
      <c r="Z358" s="349">
        <v>0</v>
      </c>
      <c r="AA358" s="348">
        <v>0</v>
      </c>
      <c r="AB358" s="349">
        <v>0</v>
      </c>
      <c r="AC358" s="348">
        <v>0</v>
      </c>
      <c r="AD358" s="349">
        <v>0</v>
      </c>
      <c r="AE358" s="348">
        <v>8</v>
      </c>
      <c r="AF358" s="349">
        <v>97.501523461304075</v>
      </c>
      <c r="AG358" s="348">
        <v>0</v>
      </c>
      <c r="AH358" s="349">
        <v>0</v>
      </c>
      <c r="AI358" s="348">
        <v>0</v>
      </c>
      <c r="AJ358" s="349">
        <v>0</v>
      </c>
      <c r="AK358" s="348">
        <v>0</v>
      </c>
      <c r="AL358" s="349">
        <v>0</v>
      </c>
      <c r="AM358" s="348">
        <v>0</v>
      </c>
      <c r="AN358" s="349">
        <v>0</v>
      </c>
      <c r="AO358" s="348">
        <v>2</v>
      </c>
      <c r="AP358" s="349">
        <v>24.375380865326019</v>
      </c>
      <c r="AQ358" s="348">
        <v>1</v>
      </c>
      <c r="AR358" s="349">
        <v>25.297242600556537</v>
      </c>
      <c r="AS358" s="348">
        <v>1</v>
      </c>
      <c r="AT358" s="349">
        <v>25.297242600556537</v>
      </c>
      <c r="AU358" s="348">
        <v>2</v>
      </c>
      <c r="AV358" s="349">
        <v>24.375380865326019</v>
      </c>
      <c r="AW358" s="348">
        <v>1</v>
      </c>
      <c r="AX358" s="349">
        <v>12.187690432663009</v>
      </c>
      <c r="AY358" s="348">
        <v>0</v>
      </c>
      <c r="AZ358" s="350">
        <v>0</v>
      </c>
    </row>
    <row r="359" spans="2:52" x14ac:dyDescent="0.25">
      <c r="B359" s="347" t="s">
        <v>56</v>
      </c>
      <c r="C359" s="348">
        <v>72</v>
      </c>
      <c r="D359" s="349">
        <v>4.29517389488755</v>
      </c>
      <c r="E359" s="348">
        <v>3</v>
      </c>
      <c r="F359" s="349">
        <v>16.042780748663102</v>
      </c>
      <c r="G359" s="348">
        <v>3</v>
      </c>
      <c r="H359" s="349">
        <v>16.042780748663102</v>
      </c>
      <c r="I359" s="348">
        <v>3</v>
      </c>
      <c r="J359" s="349">
        <v>16.042780748663102</v>
      </c>
      <c r="K359" s="348">
        <v>3</v>
      </c>
      <c r="L359" s="349">
        <v>1604.2780748663104</v>
      </c>
      <c r="M359" s="348">
        <v>0</v>
      </c>
      <c r="N359" s="349">
        <v>0</v>
      </c>
      <c r="O359" s="348">
        <v>0</v>
      </c>
      <c r="P359" s="349">
        <v>0</v>
      </c>
      <c r="Q359" s="348">
        <v>0</v>
      </c>
      <c r="R359" s="349">
        <v>0</v>
      </c>
      <c r="S359" s="348">
        <v>0</v>
      </c>
      <c r="T359" s="349">
        <v>0</v>
      </c>
      <c r="U359" s="348">
        <v>0</v>
      </c>
      <c r="V359" s="349">
        <v>0</v>
      </c>
      <c r="W359" s="348">
        <v>3</v>
      </c>
      <c r="X359" s="349">
        <v>156.08740894901143</v>
      </c>
      <c r="Y359" s="348">
        <v>1</v>
      </c>
      <c r="Z359" s="349">
        <v>5.9655192984549306</v>
      </c>
      <c r="AA359" s="348">
        <v>1</v>
      </c>
      <c r="AB359" s="349">
        <v>5.9655192984549306</v>
      </c>
      <c r="AC359" s="348">
        <v>0</v>
      </c>
      <c r="AD359" s="349">
        <v>0</v>
      </c>
      <c r="AE359" s="348">
        <v>9</v>
      </c>
      <c r="AF359" s="349">
        <v>53.689673686094373</v>
      </c>
      <c r="AG359" s="348">
        <v>0</v>
      </c>
      <c r="AH359" s="349">
        <v>0</v>
      </c>
      <c r="AI359" s="348">
        <v>0</v>
      </c>
      <c r="AJ359" s="349">
        <v>0</v>
      </c>
      <c r="AK359" s="348">
        <v>1</v>
      </c>
      <c r="AL359" s="349">
        <v>11.609008590666358</v>
      </c>
      <c r="AM359" s="348">
        <v>1</v>
      </c>
      <c r="AN359" s="349">
        <v>12.271444348999877</v>
      </c>
      <c r="AO359" s="348">
        <v>3</v>
      </c>
      <c r="AP359" s="349">
        <v>17.89655789536479</v>
      </c>
      <c r="AQ359" s="348">
        <v>0</v>
      </c>
      <c r="AR359" s="349">
        <v>0</v>
      </c>
      <c r="AS359" s="348">
        <v>0</v>
      </c>
      <c r="AT359" s="349">
        <v>0</v>
      </c>
      <c r="AU359" s="348">
        <v>2</v>
      </c>
      <c r="AV359" s="349">
        <v>11.931038596909861</v>
      </c>
      <c r="AW359" s="348">
        <v>1</v>
      </c>
      <c r="AX359" s="349">
        <v>5.9655192984549306</v>
      </c>
      <c r="AY359" s="348">
        <v>1</v>
      </c>
      <c r="AZ359" s="350">
        <v>5.9655192984549306</v>
      </c>
    </row>
    <row r="360" spans="2:52" x14ac:dyDescent="0.25">
      <c r="B360" s="347" t="s">
        <v>57</v>
      </c>
      <c r="C360" s="348">
        <v>89</v>
      </c>
      <c r="D360" s="349">
        <v>3.8069980323380954</v>
      </c>
      <c r="E360" s="348">
        <v>5</v>
      </c>
      <c r="F360" s="349">
        <v>19.230769230769234</v>
      </c>
      <c r="G360" s="348">
        <v>4</v>
      </c>
      <c r="H360" s="349">
        <v>15.384615384615385</v>
      </c>
      <c r="I360" s="348">
        <v>8</v>
      </c>
      <c r="J360" s="349">
        <v>30.76923076923077</v>
      </c>
      <c r="K360" s="348">
        <v>1</v>
      </c>
      <c r="L360" s="349">
        <v>384.61538461538464</v>
      </c>
      <c r="M360" s="348">
        <v>0</v>
      </c>
      <c r="N360" s="349">
        <v>0</v>
      </c>
      <c r="O360" s="348">
        <v>1</v>
      </c>
      <c r="P360" s="349">
        <v>384.61538461538464</v>
      </c>
      <c r="Q360" s="348">
        <v>1</v>
      </c>
      <c r="R360" s="349">
        <v>35.739814152966403</v>
      </c>
      <c r="S360" s="348">
        <v>0</v>
      </c>
      <c r="T360" s="349">
        <v>0</v>
      </c>
      <c r="U360" s="348">
        <v>0</v>
      </c>
      <c r="V360" s="349">
        <v>0</v>
      </c>
      <c r="W360" s="348">
        <v>6</v>
      </c>
      <c r="X360" s="349">
        <v>214.43888491779842</v>
      </c>
      <c r="Y360" s="348">
        <v>0</v>
      </c>
      <c r="Z360" s="349">
        <v>0</v>
      </c>
      <c r="AA360" s="348">
        <v>0</v>
      </c>
      <c r="AB360" s="349">
        <v>0</v>
      </c>
      <c r="AC360" s="348">
        <v>0</v>
      </c>
      <c r="AD360" s="349">
        <v>0</v>
      </c>
      <c r="AE360" s="348">
        <v>15</v>
      </c>
      <c r="AF360" s="349">
        <v>64.16288818547352</v>
      </c>
      <c r="AG360" s="348">
        <v>0</v>
      </c>
      <c r="AH360" s="349">
        <v>0</v>
      </c>
      <c r="AI360" s="348">
        <v>0</v>
      </c>
      <c r="AJ360" s="349">
        <v>0</v>
      </c>
      <c r="AK360" s="348">
        <v>0</v>
      </c>
      <c r="AL360" s="349">
        <v>0</v>
      </c>
      <c r="AM360" s="348">
        <v>1</v>
      </c>
      <c r="AN360" s="349">
        <v>8.9015488695032943</v>
      </c>
      <c r="AO360" s="348">
        <v>1</v>
      </c>
      <c r="AP360" s="349">
        <v>4.2775258790315682</v>
      </c>
      <c r="AQ360" s="348">
        <v>0</v>
      </c>
      <c r="AR360" s="349">
        <v>0</v>
      </c>
      <c r="AS360" s="348">
        <v>1</v>
      </c>
      <c r="AT360" s="349">
        <v>8.9015488695032943</v>
      </c>
      <c r="AU360" s="348">
        <v>9</v>
      </c>
      <c r="AV360" s="349">
        <v>38.497732911284118</v>
      </c>
      <c r="AW360" s="348">
        <v>3</v>
      </c>
      <c r="AX360" s="349">
        <v>12.832577637094705</v>
      </c>
      <c r="AY360" s="348">
        <v>5</v>
      </c>
      <c r="AZ360" s="350">
        <v>21.387629395157841</v>
      </c>
    </row>
    <row r="361" spans="2:52" x14ac:dyDescent="0.25">
      <c r="B361" s="347" t="s">
        <v>58</v>
      </c>
      <c r="C361" s="348">
        <v>66</v>
      </c>
      <c r="D361" s="349">
        <v>5.2736715940870953</v>
      </c>
      <c r="E361" s="348">
        <v>0</v>
      </c>
      <c r="F361" s="349">
        <v>0</v>
      </c>
      <c r="G361" s="348">
        <v>0</v>
      </c>
      <c r="H361" s="349">
        <v>0</v>
      </c>
      <c r="I361" s="348">
        <v>0</v>
      </c>
      <c r="J361" s="349">
        <v>0</v>
      </c>
      <c r="K361" s="348">
        <v>0</v>
      </c>
      <c r="L361" s="349">
        <v>0</v>
      </c>
      <c r="M361" s="348">
        <v>0</v>
      </c>
      <c r="N361" s="349">
        <v>0</v>
      </c>
      <c r="O361" s="348">
        <v>0</v>
      </c>
      <c r="P361" s="349">
        <v>0</v>
      </c>
      <c r="Q361" s="348">
        <v>0</v>
      </c>
      <c r="R361" s="349">
        <v>0</v>
      </c>
      <c r="S361" s="348">
        <v>0</v>
      </c>
      <c r="T361" s="349">
        <v>0</v>
      </c>
      <c r="U361" s="348">
        <v>0</v>
      </c>
      <c r="V361" s="349">
        <v>0</v>
      </c>
      <c r="W361" s="348">
        <v>0</v>
      </c>
      <c r="X361" s="349">
        <v>0</v>
      </c>
      <c r="Y361" s="348">
        <v>0</v>
      </c>
      <c r="Z361" s="349">
        <v>0</v>
      </c>
      <c r="AA361" s="348">
        <v>0</v>
      </c>
      <c r="AB361" s="349">
        <v>0</v>
      </c>
      <c r="AC361" s="348">
        <v>0</v>
      </c>
      <c r="AD361" s="349">
        <v>0</v>
      </c>
      <c r="AE361" s="348">
        <v>15</v>
      </c>
      <c r="AF361" s="349">
        <v>119.85617259288853</v>
      </c>
      <c r="AG361" s="348">
        <v>0</v>
      </c>
      <c r="AH361" s="349">
        <v>0</v>
      </c>
      <c r="AI361" s="348">
        <v>0</v>
      </c>
      <c r="AJ361" s="349">
        <v>0</v>
      </c>
      <c r="AK361" s="348">
        <v>0</v>
      </c>
      <c r="AL361" s="349">
        <v>0</v>
      </c>
      <c r="AM361" s="348">
        <v>0</v>
      </c>
      <c r="AN361" s="349">
        <v>0</v>
      </c>
      <c r="AO361" s="348">
        <v>2</v>
      </c>
      <c r="AP361" s="349">
        <v>15.980823012385137</v>
      </c>
      <c r="AQ361" s="348">
        <v>0</v>
      </c>
      <c r="AR361" s="349">
        <v>0</v>
      </c>
      <c r="AS361" s="348">
        <v>0</v>
      </c>
      <c r="AT361" s="349">
        <v>0</v>
      </c>
      <c r="AU361" s="348">
        <v>2</v>
      </c>
      <c r="AV361" s="349">
        <v>15.980823012385137</v>
      </c>
      <c r="AW361" s="348">
        <v>0</v>
      </c>
      <c r="AX361" s="349">
        <v>0</v>
      </c>
      <c r="AY361" s="348">
        <v>2</v>
      </c>
      <c r="AZ361" s="350">
        <v>15.980823012385137</v>
      </c>
    </row>
    <row r="362" spans="2:52" x14ac:dyDescent="0.25">
      <c r="B362" s="347" t="s">
        <v>59</v>
      </c>
      <c r="C362" s="348">
        <v>94</v>
      </c>
      <c r="D362" s="349">
        <v>5.657538368943726</v>
      </c>
      <c r="E362" s="348">
        <v>10</v>
      </c>
      <c r="F362" s="349">
        <v>44.247787610619469</v>
      </c>
      <c r="G362" s="348">
        <v>3</v>
      </c>
      <c r="H362" s="349">
        <v>13.274336283185841</v>
      </c>
      <c r="I362" s="348">
        <v>1</v>
      </c>
      <c r="J362" s="349">
        <v>4.4247787610619467</v>
      </c>
      <c r="K362" s="348">
        <v>3</v>
      </c>
      <c r="L362" s="349">
        <v>1327.4336283185839</v>
      </c>
      <c r="M362" s="348">
        <v>0</v>
      </c>
      <c r="N362" s="349">
        <v>0</v>
      </c>
      <c r="O362" s="348">
        <v>0</v>
      </c>
      <c r="P362" s="349">
        <v>0</v>
      </c>
      <c r="Q362" s="348">
        <v>3</v>
      </c>
      <c r="R362" s="349">
        <v>158.64621893178213</v>
      </c>
      <c r="S362" s="348">
        <v>2</v>
      </c>
      <c r="T362" s="349">
        <v>105.76414595452141</v>
      </c>
      <c r="U362" s="348">
        <v>0</v>
      </c>
      <c r="V362" s="349">
        <v>0</v>
      </c>
      <c r="W362" s="348">
        <v>10</v>
      </c>
      <c r="X362" s="349">
        <v>528.82072977260714</v>
      </c>
      <c r="Y362" s="348">
        <v>0</v>
      </c>
      <c r="Z362" s="349">
        <v>0</v>
      </c>
      <c r="AA362" s="348">
        <v>0</v>
      </c>
      <c r="AB362" s="349">
        <v>0</v>
      </c>
      <c r="AC362" s="348">
        <v>0</v>
      </c>
      <c r="AD362" s="349">
        <v>0</v>
      </c>
      <c r="AE362" s="348">
        <v>19</v>
      </c>
      <c r="AF362" s="349">
        <v>114.35449894673488</v>
      </c>
      <c r="AG362" s="348">
        <v>0</v>
      </c>
      <c r="AH362" s="349">
        <v>0</v>
      </c>
      <c r="AI362" s="348">
        <v>0</v>
      </c>
      <c r="AJ362" s="349">
        <v>0</v>
      </c>
      <c r="AK362" s="348">
        <v>1</v>
      </c>
      <c r="AL362" s="349">
        <v>11.591515011011939</v>
      </c>
      <c r="AM362" s="348">
        <v>1</v>
      </c>
      <c r="AN362" s="349">
        <v>12.518778167250876</v>
      </c>
      <c r="AO362" s="348">
        <v>4</v>
      </c>
      <c r="AP362" s="349">
        <v>24.074631357207345</v>
      </c>
      <c r="AQ362" s="348">
        <v>0</v>
      </c>
      <c r="AR362" s="349">
        <v>0</v>
      </c>
      <c r="AS362" s="348">
        <v>0</v>
      </c>
      <c r="AT362" s="349">
        <v>0</v>
      </c>
      <c r="AU362" s="348">
        <v>6</v>
      </c>
      <c r="AV362" s="349">
        <v>36.111947035811014</v>
      </c>
      <c r="AW362" s="348">
        <v>1</v>
      </c>
      <c r="AX362" s="349">
        <v>6.0186578393018362</v>
      </c>
      <c r="AY362" s="348">
        <v>3</v>
      </c>
      <c r="AZ362" s="350">
        <v>18.055973517905507</v>
      </c>
    </row>
    <row r="363" spans="2:52" x14ac:dyDescent="0.25">
      <c r="B363" s="347" t="s">
        <v>60</v>
      </c>
      <c r="C363" s="348">
        <v>25</v>
      </c>
      <c r="D363" s="349">
        <v>6.2050136510300327</v>
      </c>
      <c r="E363" s="348">
        <v>0</v>
      </c>
      <c r="F363" s="349">
        <v>0</v>
      </c>
      <c r="G363" s="348">
        <v>0</v>
      </c>
      <c r="H363" s="349">
        <v>0</v>
      </c>
      <c r="I363" s="348">
        <v>1</v>
      </c>
      <c r="J363" s="349">
        <v>11.111111111111111</v>
      </c>
      <c r="K363" s="348">
        <v>0</v>
      </c>
      <c r="L363" s="349">
        <v>0</v>
      </c>
      <c r="M363" s="348">
        <v>0</v>
      </c>
      <c r="N363" s="349">
        <v>0</v>
      </c>
      <c r="O363" s="348">
        <v>0</v>
      </c>
      <c r="P363" s="349">
        <v>0</v>
      </c>
      <c r="Q363" s="348">
        <v>0</v>
      </c>
      <c r="R363" s="349">
        <v>0</v>
      </c>
      <c r="S363" s="348">
        <v>0</v>
      </c>
      <c r="T363" s="349">
        <v>0</v>
      </c>
      <c r="U363" s="348">
        <v>0</v>
      </c>
      <c r="V363" s="349">
        <v>0</v>
      </c>
      <c r="W363" s="348">
        <v>1</v>
      </c>
      <c r="X363" s="349">
        <v>244.49877750611248</v>
      </c>
      <c r="Y363" s="348">
        <v>0</v>
      </c>
      <c r="Z363" s="349">
        <v>0</v>
      </c>
      <c r="AA363" s="348">
        <v>0</v>
      </c>
      <c r="AB363" s="349">
        <v>0</v>
      </c>
      <c r="AC363" s="348">
        <v>0</v>
      </c>
      <c r="AD363" s="349">
        <v>0</v>
      </c>
      <c r="AE363" s="348">
        <v>0</v>
      </c>
      <c r="AF363" s="349">
        <v>0</v>
      </c>
      <c r="AG363" s="348">
        <v>0</v>
      </c>
      <c r="AH363" s="349">
        <v>0</v>
      </c>
      <c r="AI363" s="348">
        <v>0</v>
      </c>
      <c r="AJ363" s="349">
        <v>0</v>
      </c>
      <c r="AK363" s="348">
        <v>0</v>
      </c>
      <c r="AL363" s="349">
        <v>0</v>
      </c>
      <c r="AM363" s="348">
        <v>0</v>
      </c>
      <c r="AN363" s="349">
        <v>0</v>
      </c>
      <c r="AO363" s="348">
        <v>0</v>
      </c>
      <c r="AP363" s="349">
        <v>0</v>
      </c>
      <c r="AQ363" s="348">
        <v>0</v>
      </c>
      <c r="AR363" s="349">
        <v>0</v>
      </c>
      <c r="AS363" s="348">
        <v>0</v>
      </c>
      <c r="AT363" s="349">
        <v>0</v>
      </c>
      <c r="AU363" s="348">
        <v>3</v>
      </c>
      <c r="AV363" s="349">
        <v>74.460163812360392</v>
      </c>
      <c r="AW363" s="348">
        <v>0</v>
      </c>
      <c r="AX363" s="349">
        <v>0</v>
      </c>
      <c r="AY363" s="348">
        <v>6</v>
      </c>
      <c r="AZ363" s="350">
        <v>148.92032762472078</v>
      </c>
    </row>
    <row r="364" spans="2:52" x14ac:dyDescent="0.25">
      <c r="B364" s="347" t="s">
        <v>61</v>
      </c>
      <c r="C364" s="348">
        <v>25</v>
      </c>
      <c r="D364" s="349">
        <v>4.2329834067050456</v>
      </c>
      <c r="E364" s="348">
        <v>0</v>
      </c>
      <c r="F364" s="349">
        <v>0</v>
      </c>
      <c r="G364" s="348">
        <v>0</v>
      </c>
      <c r="H364" s="349">
        <v>0</v>
      </c>
      <c r="I364" s="348">
        <v>1</v>
      </c>
      <c r="J364" s="349">
        <v>19.607843137254903</v>
      </c>
      <c r="K364" s="348">
        <v>0</v>
      </c>
      <c r="L364" s="349">
        <v>0</v>
      </c>
      <c r="M364" s="348">
        <v>1</v>
      </c>
      <c r="N364" s="349">
        <v>1960.7843137254902</v>
      </c>
      <c r="O364" s="348">
        <v>1</v>
      </c>
      <c r="P364" s="349">
        <v>1960.7843137254902</v>
      </c>
      <c r="Q364" s="348">
        <v>0</v>
      </c>
      <c r="R364" s="349">
        <v>0</v>
      </c>
      <c r="S364" s="348">
        <v>0</v>
      </c>
      <c r="T364" s="349">
        <v>0</v>
      </c>
      <c r="U364" s="348">
        <v>0</v>
      </c>
      <c r="V364" s="349">
        <v>0</v>
      </c>
      <c r="W364" s="348">
        <v>0</v>
      </c>
      <c r="X364" s="349">
        <v>0</v>
      </c>
      <c r="Y364" s="348">
        <v>0</v>
      </c>
      <c r="Z364" s="349">
        <v>0</v>
      </c>
      <c r="AA364" s="348">
        <v>0</v>
      </c>
      <c r="AB364" s="349">
        <v>0</v>
      </c>
      <c r="AC364" s="348">
        <v>0</v>
      </c>
      <c r="AD364" s="349">
        <v>0</v>
      </c>
      <c r="AE364" s="348">
        <v>3</v>
      </c>
      <c r="AF364" s="349">
        <v>50.795800880460547</v>
      </c>
      <c r="AG364" s="348">
        <v>0</v>
      </c>
      <c r="AH364" s="349">
        <v>0</v>
      </c>
      <c r="AI364" s="348">
        <v>0</v>
      </c>
      <c r="AJ364" s="349">
        <v>0</v>
      </c>
      <c r="AK364" s="348">
        <v>1</v>
      </c>
      <c r="AL364" s="349">
        <v>32.351989647363318</v>
      </c>
      <c r="AM364" s="348">
        <v>0</v>
      </c>
      <c r="AN364" s="349">
        <v>0</v>
      </c>
      <c r="AO364" s="348">
        <v>2</v>
      </c>
      <c r="AP364" s="349">
        <v>33.863867253640365</v>
      </c>
      <c r="AQ364" s="348">
        <v>0</v>
      </c>
      <c r="AR364" s="349">
        <v>0</v>
      </c>
      <c r="AS364" s="348">
        <v>0</v>
      </c>
      <c r="AT364" s="349">
        <v>0</v>
      </c>
      <c r="AU364" s="348">
        <v>0</v>
      </c>
      <c r="AV364" s="349">
        <v>0</v>
      </c>
      <c r="AW364" s="348">
        <v>0</v>
      </c>
      <c r="AX364" s="349">
        <v>0</v>
      </c>
      <c r="AY364" s="348">
        <v>1</v>
      </c>
      <c r="AZ364" s="350">
        <v>16.931933626820182</v>
      </c>
    </row>
    <row r="365" spans="2:52" x14ac:dyDescent="0.25">
      <c r="B365" s="347" t="s">
        <v>62</v>
      </c>
      <c r="C365" s="348">
        <v>37</v>
      </c>
      <c r="D365" s="349">
        <v>3.8804404824331411</v>
      </c>
      <c r="E365" s="348">
        <v>0</v>
      </c>
      <c r="F365" s="349">
        <v>0</v>
      </c>
      <c r="G365" s="348">
        <v>0</v>
      </c>
      <c r="H365" s="349">
        <v>0</v>
      </c>
      <c r="I365" s="348">
        <v>2</v>
      </c>
      <c r="J365" s="349">
        <v>22.727272727272727</v>
      </c>
      <c r="K365" s="348">
        <v>0</v>
      </c>
      <c r="L365" s="349">
        <v>0</v>
      </c>
      <c r="M365" s="348">
        <v>0</v>
      </c>
      <c r="N365" s="349">
        <v>0</v>
      </c>
      <c r="O365" s="348">
        <v>0</v>
      </c>
      <c r="P365" s="349">
        <v>0</v>
      </c>
      <c r="Q365" s="348">
        <v>0</v>
      </c>
      <c r="R365" s="349">
        <v>0</v>
      </c>
      <c r="S365" s="348">
        <v>0</v>
      </c>
      <c r="T365" s="349">
        <v>0</v>
      </c>
      <c r="U365" s="348">
        <v>0</v>
      </c>
      <c r="V365" s="349">
        <v>0</v>
      </c>
      <c r="W365" s="348">
        <v>0</v>
      </c>
      <c r="X365" s="349">
        <v>0</v>
      </c>
      <c r="Y365" s="348">
        <v>0</v>
      </c>
      <c r="Z365" s="349">
        <v>0</v>
      </c>
      <c r="AA365" s="348">
        <v>0</v>
      </c>
      <c r="AB365" s="349">
        <v>0</v>
      </c>
      <c r="AC365" s="348">
        <v>0</v>
      </c>
      <c r="AD365" s="349">
        <v>0</v>
      </c>
      <c r="AE365" s="348">
        <v>2</v>
      </c>
      <c r="AF365" s="349">
        <v>20.975353959098058</v>
      </c>
      <c r="AG365" s="348">
        <v>0</v>
      </c>
      <c r="AH365" s="349">
        <v>0</v>
      </c>
      <c r="AI365" s="348">
        <v>0</v>
      </c>
      <c r="AJ365" s="349">
        <v>0</v>
      </c>
      <c r="AK365" s="348">
        <v>2</v>
      </c>
      <c r="AL365" s="349">
        <v>39.769337840524955</v>
      </c>
      <c r="AM365" s="348">
        <v>0</v>
      </c>
      <c r="AN365" s="349">
        <v>0</v>
      </c>
      <c r="AO365" s="348">
        <v>0</v>
      </c>
      <c r="AP365" s="349">
        <v>0</v>
      </c>
      <c r="AQ365" s="348">
        <v>0</v>
      </c>
      <c r="AR365" s="349">
        <v>0</v>
      </c>
      <c r="AS365" s="348">
        <v>0</v>
      </c>
      <c r="AT365" s="349">
        <v>0</v>
      </c>
      <c r="AU365" s="348">
        <v>0</v>
      </c>
      <c r="AV365" s="349">
        <v>0</v>
      </c>
      <c r="AW365" s="348">
        <v>0</v>
      </c>
      <c r="AX365" s="349">
        <v>0</v>
      </c>
      <c r="AY365" s="348">
        <v>0</v>
      </c>
      <c r="AZ365" s="350">
        <v>0</v>
      </c>
    </row>
    <row r="366" spans="2:52" x14ac:dyDescent="0.25">
      <c r="B366" s="347" t="s">
        <v>63</v>
      </c>
      <c r="C366" s="348">
        <v>8</v>
      </c>
      <c r="D366" s="349">
        <v>2.4714241581711462</v>
      </c>
      <c r="E366" s="348">
        <v>0</v>
      </c>
      <c r="F366" s="349">
        <v>0</v>
      </c>
      <c r="G366" s="348">
        <v>0</v>
      </c>
      <c r="H366" s="349">
        <v>0</v>
      </c>
      <c r="I366" s="348">
        <v>0</v>
      </c>
      <c r="J366" s="349">
        <v>0</v>
      </c>
      <c r="K366" s="348">
        <v>0</v>
      </c>
      <c r="L366" s="349">
        <v>0</v>
      </c>
      <c r="M366" s="348">
        <v>0</v>
      </c>
      <c r="N366" s="349">
        <v>0</v>
      </c>
      <c r="O366" s="348">
        <v>0</v>
      </c>
      <c r="P366" s="349">
        <v>0</v>
      </c>
      <c r="Q366" s="348">
        <v>0</v>
      </c>
      <c r="R366" s="349">
        <v>0</v>
      </c>
      <c r="S366" s="348">
        <v>0</v>
      </c>
      <c r="T366" s="349">
        <v>0</v>
      </c>
      <c r="U366" s="348">
        <v>0</v>
      </c>
      <c r="V366" s="349">
        <v>0</v>
      </c>
      <c r="W366" s="348">
        <v>0</v>
      </c>
      <c r="X366" s="349">
        <v>0</v>
      </c>
      <c r="Y366" s="348">
        <v>0</v>
      </c>
      <c r="Z366" s="349">
        <v>0</v>
      </c>
      <c r="AA366" s="348">
        <v>0</v>
      </c>
      <c r="AB366" s="349">
        <v>0</v>
      </c>
      <c r="AC366" s="348">
        <v>0</v>
      </c>
      <c r="AD366" s="349">
        <v>0</v>
      </c>
      <c r="AE366" s="348">
        <v>1</v>
      </c>
      <c r="AF366" s="349">
        <v>30.892801977139328</v>
      </c>
      <c r="AG366" s="348">
        <v>0</v>
      </c>
      <c r="AH366" s="349">
        <v>0</v>
      </c>
      <c r="AI366" s="348">
        <v>0</v>
      </c>
      <c r="AJ366" s="349">
        <v>0</v>
      </c>
      <c r="AK366" s="348">
        <v>0</v>
      </c>
      <c r="AL366" s="349">
        <v>0</v>
      </c>
      <c r="AM366" s="348">
        <v>0</v>
      </c>
      <c r="AN366" s="349">
        <v>0</v>
      </c>
      <c r="AO366" s="348">
        <v>0</v>
      </c>
      <c r="AP366" s="349">
        <v>0</v>
      </c>
      <c r="AQ366" s="348">
        <v>0</v>
      </c>
      <c r="AR366" s="349">
        <v>0</v>
      </c>
      <c r="AS366" s="348">
        <v>0</v>
      </c>
      <c r="AT366" s="349">
        <v>0</v>
      </c>
      <c r="AU366" s="348">
        <v>2</v>
      </c>
      <c r="AV366" s="349">
        <v>61.785603954278656</v>
      </c>
      <c r="AW366" s="348">
        <v>0</v>
      </c>
      <c r="AX366" s="349">
        <v>0</v>
      </c>
      <c r="AY366" s="348">
        <v>0</v>
      </c>
      <c r="AZ366" s="350">
        <v>0</v>
      </c>
    </row>
    <row r="367" spans="2:52" x14ac:dyDescent="0.25">
      <c r="B367" s="347" t="s">
        <v>64</v>
      </c>
      <c r="C367" s="348">
        <v>25</v>
      </c>
      <c r="D367" s="349">
        <v>2.2883295194508011</v>
      </c>
      <c r="E367" s="348">
        <v>1</v>
      </c>
      <c r="F367" s="349">
        <v>10.752688172043012</v>
      </c>
      <c r="G367" s="348">
        <v>1</v>
      </c>
      <c r="H367" s="349">
        <v>10.752688172043012</v>
      </c>
      <c r="I367" s="348">
        <v>2</v>
      </c>
      <c r="J367" s="349">
        <v>21.505376344086024</v>
      </c>
      <c r="K367" s="348">
        <v>1</v>
      </c>
      <c r="L367" s="349">
        <v>1075.2688172043011</v>
      </c>
      <c r="M367" s="348">
        <v>0</v>
      </c>
      <c r="N367" s="349">
        <v>0</v>
      </c>
      <c r="O367" s="348">
        <v>1</v>
      </c>
      <c r="P367" s="349">
        <v>1075.2688172043011</v>
      </c>
      <c r="Q367" s="348">
        <v>0</v>
      </c>
      <c r="R367" s="349">
        <v>0</v>
      </c>
      <c r="S367" s="348">
        <v>0</v>
      </c>
      <c r="T367" s="349">
        <v>0</v>
      </c>
      <c r="U367" s="348">
        <v>0</v>
      </c>
      <c r="V367" s="349">
        <v>0</v>
      </c>
      <c r="W367" s="348">
        <v>2</v>
      </c>
      <c r="X367" s="349">
        <v>175.9014951627089</v>
      </c>
      <c r="Y367" s="348">
        <v>0</v>
      </c>
      <c r="Z367" s="349">
        <v>0</v>
      </c>
      <c r="AA367" s="348">
        <v>0</v>
      </c>
      <c r="AB367" s="349">
        <v>0</v>
      </c>
      <c r="AC367" s="348">
        <v>0</v>
      </c>
      <c r="AD367" s="349">
        <v>0</v>
      </c>
      <c r="AE367" s="348">
        <v>1</v>
      </c>
      <c r="AF367" s="349">
        <v>9.1533180778032044</v>
      </c>
      <c r="AG367" s="348">
        <v>0</v>
      </c>
      <c r="AH367" s="349">
        <v>0</v>
      </c>
      <c r="AI367" s="348">
        <v>0</v>
      </c>
      <c r="AJ367" s="349">
        <v>0</v>
      </c>
      <c r="AK367" s="348">
        <v>0</v>
      </c>
      <c r="AL367" s="349">
        <v>0</v>
      </c>
      <c r="AM367" s="348">
        <v>0</v>
      </c>
      <c r="AN367" s="349">
        <v>0</v>
      </c>
      <c r="AO367" s="348">
        <v>0</v>
      </c>
      <c r="AP367" s="349">
        <v>0</v>
      </c>
      <c r="AQ367" s="348">
        <v>0</v>
      </c>
      <c r="AR367" s="349">
        <v>0</v>
      </c>
      <c r="AS367" s="348">
        <v>0</v>
      </c>
      <c r="AT367" s="349">
        <v>0</v>
      </c>
      <c r="AU367" s="348">
        <v>0</v>
      </c>
      <c r="AV367" s="349">
        <v>0</v>
      </c>
      <c r="AW367" s="348">
        <v>0</v>
      </c>
      <c r="AX367" s="349">
        <v>0</v>
      </c>
      <c r="AY367" s="348">
        <v>0</v>
      </c>
      <c r="AZ367" s="350">
        <v>0</v>
      </c>
    </row>
    <row r="368" spans="2:52" x14ac:dyDescent="0.25">
      <c r="B368" s="347" t="s">
        <v>65</v>
      </c>
      <c r="C368" s="348">
        <v>17</v>
      </c>
      <c r="D368" s="349">
        <v>2.0754486631668905</v>
      </c>
      <c r="E368" s="348">
        <v>1</v>
      </c>
      <c r="F368" s="349">
        <v>10.638297872340425</v>
      </c>
      <c r="G368" s="348">
        <v>1</v>
      </c>
      <c r="H368" s="349">
        <v>10.638297872340425</v>
      </c>
      <c r="I368" s="348">
        <v>1</v>
      </c>
      <c r="J368" s="349">
        <v>10.638297872340425</v>
      </c>
      <c r="K368" s="348">
        <v>1</v>
      </c>
      <c r="L368" s="349">
        <v>1063.8297872340424</v>
      </c>
      <c r="M368" s="348">
        <v>0</v>
      </c>
      <c r="N368" s="349">
        <v>0</v>
      </c>
      <c r="O368" s="348">
        <v>0</v>
      </c>
      <c r="P368" s="349">
        <v>0</v>
      </c>
      <c r="Q368" s="348">
        <v>0</v>
      </c>
      <c r="R368" s="349">
        <v>0</v>
      </c>
      <c r="S368" s="348">
        <v>0</v>
      </c>
      <c r="T368" s="349">
        <v>0</v>
      </c>
      <c r="U368" s="348">
        <v>0</v>
      </c>
      <c r="V368" s="349">
        <v>0</v>
      </c>
      <c r="W368" s="348">
        <v>1</v>
      </c>
      <c r="X368" s="349">
        <v>102.35414534288638</v>
      </c>
      <c r="Y368" s="348">
        <v>0</v>
      </c>
      <c r="Z368" s="349">
        <v>0</v>
      </c>
      <c r="AA368" s="348">
        <v>0</v>
      </c>
      <c r="AB368" s="349">
        <v>0</v>
      </c>
      <c r="AC368" s="348">
        <v>0</v>
      </c>
      <c r="AD368" s="349">
        <v>0</v>
      </c>
      <c r="AE368" s="348">
        <v>2</v>
      </c>
      <c r="AF368" s="349">
        <v>24.417043096081066</v>
      </c>
      <c r="AG368" s="348">
        <v>0</v>
      </c>
      <c r="AH368" s="349">
        <v>0</v>
      </c>
      <c r="AI368" s="348">
        <v>0</v>
      </c>
      <c r="AJ368" s="349">
        <v>0</v>
      </c>
      <c r="AK368" s="348">
        <v>0</v>
      </c>
      <c r="AL368" s="349">
        <v>0</v>
      </c>
      <c r="AM368" s="348">
        <v>0</v>
      </c>
      <c r="AN368" s="349">
        <v>0</v>
      </c>
      <c r="AO368" s="348">
        <v>0</v>
      </c>
      <c r="AP368" s="349">
        <v>0</v>
      </c>
      <c r="AQ368" s="348">
        <v>0</v>
      </c>
      <c r="AR368" s="349">
        <v>0</v>
      </c>
      <c r="AS368" s="348">
        <v>0</v>
      </c>
      <c r="AT368" s="349">
        <v>0</v>
      </c>
      <c r="AU368" s="348">
        <v>2</v>
      </c>
      <c r="AV368" s="349">
        <v>24.417043096081066</v>
      </c>
      <c r="AW368" s="348">
        <v>1</v>
      </c>
      <c r="AX368" s="349">
        <v>12.208521548040533</v>
      </c>
      <c r="AY368" s="348">
        <v>0</v>
      </c>
      <c r="AZ368" s="350">
        <v>0</v>
      </c>
    </row>
    <row r="369" spans="2:52" x14ac:dyDescent="0.25">
      <c r="B369" s="347" t="s">
        <v>66</v>
      </c>
      <c r="C369" s="348">
        <v>82</v>
      </c>
      <c r="D369" s="349">
        <v>6.4899089829837751</v>
      </c>
      <c r="E369" s="348">
        <v>2</v>
      </c>
      <c r="F369" s="349">
        <v>16.129032258064516</v>
      </c>
      <c r="G369" s="348">
        <v>2</v>
      </c>
      <c r="H369" s="349">
        <v>16.129032258064516</v>
      </c>
      <c r="I369" s="348">
        <v>1</v>
      </c>
      <c r="J369" s="349">
        <v>8.064516129032258</v>
      </c>
      <c r="K369" s="348">
        <v>2</v>
      </c>
      <c r="L369" s="349">
        <v>1612.9032258064515</v>
      </c>
      <c r="M369" s="348">
        <v>0</v>
      </c>
      <c r="N369" s="349">
        <v>0</v>
      </c>
      <c r="O369" s="348">
        <v>0</v>
      </c>
      <c r="P369" s="349">
        <v>0</v>
      </c>
      <c r="Q369" s="348">
        <v>0</v>
      </c>
      <c r="R369" s="349">
        <v>0</v>
      </c>
      <c r="S369" s="348">
        <v>0</v>
      </c>
      <c r="T369" s="349">
        <v>0</v>
      </c>
      <c r="U369" s="348">
        <v>0</v>
      </c>
      <c r="V369" s="349">
        <v>0</v>
      </c>
      <c r="W369" s="348">
        <v>2</v>
      </c>
      <c r="X369" s="349">
        <v>166.66666666666669</v>
      </c>
      <c r="Y369" s="348">
        <v>0</v>
      </c>
      <c r="Z369" s="349">
        <v>0</v>
      </c>
      <c r="AA369" s="348">
        <v>0</v>
      </c>
      <c r="AB369" s="349">
        <v>0</v>
      </c>
      <c r="AC369" s="348">
        <v>0</v>
      </c>
      <c r="AD369" s="349">
        <v>0</v>
      </c>
      <c r="AE369" s="348">
        <v>4</v>
      </c>
      <c r="AF369" s="349">
        <v>31.658092599920852</v>
      </c>
      <c r="AG369" s="348">
        <v>1</v>
      </c>
      <c r="AH369" s="349">
        <v>7.9145231499802131</v>
      </c>
      <c r="AI369" s="348">
        <v>0</v>
      </c>
      <c r="AJ369" s="349">
        <v>0</v>
      </c>
      <c r="AK369" s="348">
        <v>2</v>
      </c>
      <c r="AL369" s="349">
        <v>31.496062992125982</v>
      </c>
      <c r="AM369" s="348">
        <v>0</v>
      </c>
      <c r="AN369" s="349">
        <v>0</v>
      </c>
      <c r="AO369" s="348">
        <v>3</v>
      </c>
      <c r="AP369" s="349">
        <v>23.743569449940644</v>
      </c>
      <c r="AQ369" s="348">
        <v>0</v>
      </c>
      <c r="AR369" s="349">
        <v>0</v>
      </c>
      <c r="AS369" s="348">
        <v>0</v>
      </c>
      <c r="AT369" s="349">
        <v>0</v>
      </c>
      <c r="AU369" s="348">
        <v>7</v>
      </c>
      <c r="AV369" s="349">
        <v>55.4016620498615</v>
      </c>
      <c r="AW369" s="348">
        <v>1</v>
      </c>
      <c r="AX369" s="349">
        <v>7.9145231499802131</v>
      </c>
      <c r="AY369" s="348">
        <v>21</v>
      </c>
      <c r="AZ369" s="350">
        <v>166.20498614958447</v>
      </c>
    </row>
    <row r="370" spans="2:52" x14ac:dyDescent="0.25">
      <c r="B370" s="347" t="s">
        <v>67</v>
      </c>
      <c r="C370" s="348">
        <v>139</v>
      </c>
      <c r="D370" s="349">
        <v>5.6621450975599821</v>
      </c>
      <c r="E370" s="348">
        <v>6</v>
      </c>
      <c r="F370" s="349">
        <v>14.778325123152708</v>
      </c>
      <c r="G370" s="348">
        <v>5</v>
      </c>
      <c r="H370" s="349">
        <v>12.315270935960593</v>
      </c>
      <c r="I370" s="348">
        <v>14</v>
      </c>
      <c r="J370" s="349">
        <v>34.482758620689651</v>
      </c>
      <c r="K370" s="348">
        <v>5</v>
      </c>
      <c r="L370" s="349">
        <v>1231.5270935960591</v>
      </c>
      <c r="M370" s="348">
        <v>0</v>
      </c>
      <c r="N370" s="349">
        <v>0</v>
      </c>
      <c r="O370" s="348">
        <v>0</v>
      </c>
      <c r="P370" s="349">
        <v>0</v>
      </c>
      <c r="Q370" s="348">
        <v>0</v>
      </c>
      <c r="R370" s="349">
        <v>0</v>
      </c>
      <c r="S370" s="348">
        <v>0</v>
      </c>
      <c r="T370" s="349">
        <v>0</v>
      </c>
      <c r="U370" s="348">
        <v>0</v>
      </c>
      <c r="V370" s="349">
        <v>0</v>
      </c>
      <c r="W370" s="348">
        <v>8</v>
      </c>
      <c r="X370" s="349">
        <v>310.19775106630476</v>
      </c>
      <c r="Y370" s="348">
        <v>0</v>
      </c>
      <c r="Z370" s="349">
        <v>0</v>
      </c>
      <c r="AA370" s="348">
        <v>0</v>
      </c>
      <c r="AB370" s="349">
        <v>0</v>
      </c>
      <c r="AC370" s="348">
        <v>0</v>
      </c>
      <c r="AD370" s="349">
        <v>0</v>
      </c>
      <c r="AE370" s="348">
        <v>21</v>
      </c>
      <c r="AF370" s="349">
        <v>85.543199315654405</v>
      </c>
      <c r="AG370" s="348">
        <v>0</v>
      </c>
      <c r="AH370" s="349">
        <v>0</v>
      </c>
      <c r="AI370" s="348">
        <v>0</v>
      </c>
      <c r="AJ370" s="349">
        <v>0</v>
      </c>
      <c r="AK370" s="348">
        <v>0</v>
      </c>
      <c r="AL370" s="349">
        <v>0</v>
      </c>
      <c r="AM370" s="348">
        <v>2</v>
      </c>
      <c r="AN370" s="349">
        <v>16.572754391779913</v>
      </c>
      <c r="AO370" s="348">
        <v>4</v>
      </c>
      <c r="AP370" s="349">
        <v>16.293942726791315</v>
      </c>
      <c r="AQ370" s="348">
        <v>0</v>
      </c>
      <c r="AR370" s="349">
        <v>0</v>
      </c>
      <c r="AS370" s="348">
        <v>0</v>
      </c>
      <c r="AT370" s="349">
        <v>0</v>
      </c>
      <c r="AU370" s="348">
        <v>14</v>
      </c>
      <c r="AV370" s="349">
        <v>57.028799543769608</v>
      </c>
      <c r="AW370" s="348">
        <v>1</v>
      </c>
      <c r="AX370" s="349">
        <v>4.0734856816978287</v>
      </c>
      <c r="AY370" s="348">
        <v>23</v>
      </c>
      <c r="AZ370" s="350">
        <v>93.69017067905007</v>
      </c>
    </row>
    <row r="371" spans="2:52" x14ac:dyDescent="0.25">
      <c r="B371" s="347" t="s">
        <v>68</v>
      </c>
      <c r="C371" s="348">
        <v>89</v>
      </c>
      <c r="D371" s="349">
        <v>6.0560696788241692</v>
      </c>
      <c r="E371" s="348">
        <v>0</v>
      </c>
      <c r="F371" s="349">
        <v>0</v>
      </c>
      <c r="G371" s="348">
        <v>0</v>
      </c>
      <c r="H371" s="349">
        <v>0</v>
      </c>
      <c r="I371" s="348">
        <v>0</v>
      </c>
      <c r="J371" s="349">
        <v>0</v>
      </c>
      <c r="K371" s="348">
        <v>0</v>
      </c>
      <c r="L371" s="349">
        <v>0</v>
      </c>
      <c r="M371" s="348">
        <v>0</v>
      </c>
      <c r="N371" s="349">
        <v>0</v>
      </c>
      <c r="O371" s="348">
        <v>0</v>
      </c>
      <c r="P371" s="349">
        <v>0</v>
      </c>
      <c r="Q371" s="348">
        <v>0</v>
      </c>
      <c r="R371" s="349">
        <v>0</v>
      </c>
      <c r="S371" s="348">
        <v>0</v>
      </c>
      <c r="T371" s="349">
        <v>0</v>
      </c>
      <c r="U371" s="348">
        <v>0</v>
      </c>
      <c r="V371" s="349">
        <v>0</v>
      </c>
      <c r="W371" s="348">
        <v>0</v>
      </c>
      <c r="X371" s="349">
        <v>0</v>
      </c>
      <c r="Y371" s="348">
        <v>1</v>
      </c>
      <c r="Z371" s="349">
        <v>6.8045726728361462</v>
      </c>
      <c r="AA371" s="348">
        <v>1</v>
      </c>
      <c r="AB371" s="349">
        <v>6.8045726728361462</v>
      </c>
      <c r="AC371" s="348">
        <v>0</v>
      </c>
      <c r="AD371" s="349">
        <v>0</v>
      </c>
      <c r="AE371" s="348">
        <v>17</v>
      </c>
      <c r="AF371" s="349">
        <v>115.67773543821448</v>
      </c>
      <c r="AG371" s="348">
        <v>0</v>
      </c>
      <c r="AH371" s="349">
        <v>0</v>
      </c>
      <c r="AI371" s="348">
        <v>0</v>
      </c>
      <c r="AJ371" s="349">
        <v>0</v>
      </c>
      <c r="AK371" s="348">
        <v>0</v>
      </c>
      <c r="AL371" s="349">
        <v>0</v>
      </c>
      <c r="AM371" s="348">
        <v>2</v>
      </c>
      <c r="AN371" s="349">
        <v>27.948574622694242</v>
      </c>
      <c r="AO371" s="348">
        <v>1</v>
      </c>
      <c r="AP371" s="349">
        <v>6.8045726728361462</v>
      </c>
      <c r="AQ371" s="348">
        <v>1</v>
      </c>
      <c r="AR371" s="349">
        <v>13.974287311347121</v>
      </c>
      <c r="AS371" s="348">
        <v>2</v>
      </c>
      <c r="AT371" s="349">
        <v>27.948574622694242</v>
      </c>
      <c r="AU371" s="348">
        <v>5</v>
      </c>
      <c r="AV371" s="349">
        <v>34.022863364180729</v>
      </c>
      <c r="AW371" s="348">
        <v>0</v>
      </c>
      <c r="AX371" s="349">
        <v>0</v>
      </c>
      <c r="AY371" s="348">
        <v>3</v>
      </c>
      <c r="AZ371" s="350">
        <v>20.413718018508437</v>
      </c>
    </row>
    <row r="372" spans="2:52" ht="15.75" thickBot="1" x14ac:dyDescent="0.3">
      <c r="B372" s="351" t="s">
        <v>69</v>
      </c>
      <c r="C372" s="352">
        <v>31</v>
      </c>
      <c r="D372" s="353">
        <v>3.7630492838067489</v>
      </c>
      <c r="E372" s="352">
        <v>2</v>
      </c>
      <c r="F372" s="353">
        <v>26.315789473684209</v>
      </c>
      <c r="G372" s="352">
        <v>0</v>
      </c>
      <c r="H372" s="353">
        <v>0</v>
      </c>
      <c r="I372" s="352">
        <v>1</v>
      </c>
      <c r="J372" s="353">
        <v>13.157894736842104</v>
      </c>
      <c r="K372" s="352">
        <v>0</v>
      </c>
      <c r="L372" s="353">
        <v>0</v>
      </c>
      <c r="M372" s="352">
        <v>0</v>
      </c>
      <c r="N372" s="353">
        <v>0</v>
      </c>
      <c r="O372" s="352">
        <v>0</v>
      </c>
      <c r="P372" s="353">
        <v>0</v>
      </c>
      <c r="Q372" s="352">
        <v>0</v>
      </c>
      <c r="R372" s="353">
        <v>0</v>
      </c>
      <c r="S372" s="352">
        <v>0</v>
      </c>
      <c r="T372" s="353">
        <v>0</v>
      </c>
      <c r="U372" s="352">
        <v>0</v>
      </c>
      <c r="V372" s="353">
        <v>0</v>
      </c>
      <c r="W372" s="352">
        <v>2</v>
      </c>
      <c r="X372" s="353">
        <v>234.74178403755869</v>
      </c>
      <c r="Y372" s="352">
        <v>1</v>
      </c>
      <c r="Z372" s="353">
        <v>12.138868657441126</v>
      </c>
      <c r="AA372" s="352">
        <v>1</v>
      </c>
      <c r="AB372" s="353">
        <v>12.138868657441126</v>
      </c>
      <c r="AC372" s="352">
        <v>0</v>
      </c>
      <c r="AD372" s="353">
        <v>0</v>
      </c>
      <c r="AE372" s="352">
        <v>2</v>
      </c>
      <c r="AF372" s="353">
        <v>24.277737314882252</v>
      </c>
      <c r="AG372" s="352">
        <v>0</v>
      </c>
      <c r="AH372" s="353">
        <v>0</v>
      </c>
      <c r="AI372" s="352">
        <v>0</v>
      </c>
      <c r="AJ372" s="353">
        <v>0</v>
      </c>
      <c r="AK372" s="352">
        <v>1</v>
      </c>
      <c r="AL372" s="353">
        <v>22.893772893772894</v>
      </c>
      <c r="AM372" s="352">
        <v>0</v>
      </c>
      <c r="AN372" s="353">
        <v>0</v>
      </c>
      <c r="AO372" s="352">
        <v>0</v>
      </c>
      <c r="AP372" s="353">
        <v>0</v>
      </c>
      <c r="AQ372" s="352">
        <v>0</v>
      </c>
      <c r="AR372" s="353">
        <v>0</v>
      </c>
      <c r="AS372" s="352">
        <v>0</v>
      </c>
      <c r="AT372" s="353">
        <v>0</v>
      </c>
      <c r="AU372" s="352">
        <v>4</v>
      </c>
      <c r="AV372" s="353">
        <v>48.555474629764504</v>
      </c>
      <c r="AW372" s="352">
        <v>1</v>
      </c>
      <c r="AX372" s="353">
        <v>12.138868657441126</v>
      </c>
      <c r="AY372" s="352">
        <v>2</v>
      </c>
      <c r="AZ372" s="354">
        <v>24.277737314882252</v>
      </c>
    </row>
    <row r="373" spans="2:52" ht="18" customHeight="1" thickBot="1" x14ac:dyDescent="0.3">
      <c r="B373" s="343" t="s">
        <v>50</v>
      </c>
      <c r="C373" s="344">
        <v>942</v>
      </c>
      <c r="D373" s="345">
        <v>4.7117904803825459</v>
      </c>
      <c r="E373" s="344">
        <v>35</v>
      </c>
      <c r="F373" s="345">
        <v>15.51418439716312</v>
      </c>
      <c r="G373" s="344">
        <v>22</v>
      </c>
      <c r="H373" s="345">
        <v>9.75177304964539</v>
      </c>
      <c r="I373" s="344">
        <v>45</v>
      </c>
      <c r="J373" s="345">
        <v>19.946808510638299</v>
      </c>
      <c r="K373" s="344">
        <v>2</v>
      </c>
      <c r="L373" s="345">
        <v>88.652482269503551</v>
      </c>
      <c r="M373" s="344">
        <v>1</v>
      </c>
      <c r="N373" s="345">
        <v>44.326241134751776</v>
      </c>
      <c r="O373" s="344">
        <v>3</v>
      </c>
      <c r="P373" s="345">
        <v>132.97872340425531</v>
      </c>
      <c r="Q373" s="344">
        <v>5</v>
      </c>
      <c r="R373" s="345">
        <v>23.76087059829872</v>
      </c>
      <c r="S373" s="344">
        <v>2</v>
      </c>
      <c r="T373" s="345">
        <v>9.5043482393194889</v>
      </c>
      <c r="U373" s="344">
        <v>0</v>
      </c>
      <c r="V373" s="345">
        <v>0</v>
      </c>
      <c r="W373" s="344">
        <v>42</v>
      </c>
      <c r="X373" s="345">
        <v>199.59131302570927</v>
      </c>
      <c r="Y373" s="344">
        <v>3</v>
      </c>
      <c r="Z373" s="345">
        <v>1.5005702166823394</v>
      </c>
      <c r="AA373" s="344">
        <v>3</v>
      </c>
      <c r="AB373" s="345">
        <v>1.5005702166823394</v>
      </c>
      <c r="AC373" s="344">
        <v>0</v>
      </c>
      <c r="AD373" s="345">
        <v>0</v>
      </c>
      <c r="AE373" s="344">
        <v>147</v>
      </c>
      <c r="AF373" s="345">
        <v>73.527940617434624</v>
      </c>
      <c r="AG373" s="344">
        <v>1</v>
      </c>
      <c r="AH373" s="345">
        <v>0.50019007222744638</v>
      </c>
      <c r="AI373" s="344">
        <v>0</v>
      </c>
      <c r="AJ373" s="345">
        <v>0</v>
      </c>
      <c r="AK373" s="344">
        <v>8</v>
      </c>
      <c r="AL373" s="345">
        <v>7.7299914003845664</v>
      </c>
      <c r="AM373" s="344">
        <v>8</v>
      </c>
      <c r="AN373" s="345">
        <v>8.2960873577998768</v>
      </c>
      <c r="AO373" s="344">
        <v>26</v>
      </c>
      <c r="AP373" s="345">
        <v>13.004941877913607</v>
      </c>
      <c r="AQ373" s="344">
        <v>2</v>
      </c>
      <c r="AR373" s="345">
        <v>2.0740218394499692</v>
      </c>
      <c r="AS373" s="344">
        <v>4</v>
      </c>
      <c r="AT373" s="345">
        <v>4.1480436788999384</v>
      </c>
      <c r="AU373" s="344">
        <v>67</v>
      </c>
      <c r="AV373" s="345">
        <v>33.51273483923891</v>
      </c>
      <c r="AW373" s="344">
        <v>10</v>
      </c>
      <c r="AX373" s="345">
        <v>5.0019007222744643</v>
      </c>
      <c r="AY373" s="344">
        <v>71</v>
      </c>
      <c r="AZ373" s="346">
        <v>35.513495128148698</v>
      </c>
    </row>
    <row r="374" spans="2:52" x14ac:dyDescent="0.25">
      <c r="B374" s="90" t="s">
        <v>262</v>
      </c>
    </row>
    <row r="378" spans="2:52" ht="24.75" customHeight="1" thickBot="1" x14ac:dyDescent="0.3">
      <c r="B378" s="697" t="s">
        <v>527</v>
      </c>
      <c r="C378" s="711"/>
      <c r="D378" s="711"/>
      <c r="E378" s="711"/>
      <c r="F378" s="711"/>
      <c r="G378" s="711"/>
      <c r="H378" s="711"/>
      <c r="I378" s="711"/>
      <c r="J378" s="711"/>
      <c r="K378" s="711"/>
      <c r="L378" s="711"/>
      <c r="M378" s="355"/>
      <c r="N378" s="355"/>
      <c r="O378" s="355"/>
      <c r="P378" s="355"/>
      <c r="Q378" s="355"/>
      <c r="R378" s="355"/>
      <c r="S378" s="355"/>
      <c r="T378" s="355"/>
      <c r="U378" s="355"/>
      <c r="V378" s="355"/>
      <c r="W378" s="355"/>
      <c r="X378" s="355"/>
      <c r="Y378" s="355"/>
      <c r="Z378" s="355"/>
      <c r="AA378" s="355"/>
      <c r="AB378" s="355"/>
      <c r="AC378" s="355"/>
      <c r="AD378" s="355"/>
      <c r="AE378" s="355"/>
      <c r="AF378" s="355"/>
      <c r="AG378" s="355"/>
      <c r="AH378" s="355"/>
      <c r="AI378" s="355"/>
      <c r="AJ378" s="355"/>
      <c r="AK378" s="355"/>
      <c r="AL378" s="355"/>
      <c r="AM378" s="355"/>
      <c r="AN378" s="355"/>
      <c r="AO378" s="356"/>
    </row>
    <row r="379" spans="2:52" ht="12.75" customHeight="1" x14ac:dyDescent="0.25">
      <c r="B379" s="699" t="s">
        <v>606</v>
      </c>
      <c r="C379" s="702" t="s">
        <v>221</v>
      </c>
      <c r="D379" s="703"/>
      <c r="E379" s="706" t="s">
        <v>498</v>
      </c>
      <c r="F379" s="707"/>
      <c r="G379" s="707"/>
      <c r="H379" s="707"/>
      <c r="I379" s="707"/>
      <c r="J379" s="707"/>
      <c r="K379" s="707"/>
      <c r="L379" s="707"/>
      <c r="M379" s="707"/>
      <c r="N379" s="707"/>
      <c r="O379" s="707"/>
      <c r="P379" s="707"/>
      <c r="Q379" s="707"/>
      <c r="R379" s="707"/>
      <c r="S379" s="707"/>
      <c r="T379" s="707"/>
      <c r="U379" s="707"/>
      <c r="V379" s="707"/>
      <c r="W379" s="707"/>
      <c r="X379" s="707"/>
      <c r="Y379" s="707"/>
      <c r="Z379" s="707"/>
      <c r="AA379" s="707"/>
      <c r="AB379" s="707"/>
      <c r="AC379" s="707"/>
      <c r="AD379" s="707"/>
      <c r="AE379" s="707"/>
      <c r="AF379" s="707"/>
    </row>
    <row r="380" spans="2:52" x14ac:dyDescent="0.25">
      <c r="B380" s="700"/>
      <c r="C380" s="704"/>
      <c r="D380" s="705"/>
      <c r="E380" s="708" t="s">
        <v>499</v>
      </c>
      <c r="F380" s="709"/>
      <c r="G380" s="708" t="s">
        <v>500</v>
      </c>
      <c r="H380" s="709"/>
      <c r="I380" s="708" t="s">
        <v>501</v>
      </c>
      <c r="J380" s="709"/>
      <c r="K380" s="708" t="s">
        <v>502</v>
      </c>
      <c r="L380" s="709"/>
      <c r="M380" s="708" t="s">
        <v>503</v>
      </c>
      <c r="N380" s="709"/>
      <c r="O380" s="708" t="s">
        <v>504</v>
      </c>
      <c r="P380" s="709"/>
      <c r="Q380" s="708" t="s">
        <v>505</v>
      </c>
      <c r="R380" s="709"/>
      <c r="S380" s="708" t="s">
        <v>506</v>
      </c>
      <c r="T380" s="709"/>
      <c r="U380" s="708" t="s">
        <v>507</v>
      </c>
      <c r="V380" s="709"/>
      <c r="W380" s="708" t="s">
        <v>508</v>
      </c>
      <c r="X380" s="709"/>
      <c r="Y380" s="708" t="s">
        <v>509</v>
      </c>
      <c r="Z380" s="709"/>
      <c r="AA380" s="708" t="s">
        <v>510</v>
      </c>
      <c r="AB380" s="709"/>
      <c r="AC380" s="708" t="s">
        <v>511</v>
      </c>
      <c r="AD380" s="709"/>
      <c r="AE380" s="708" t="s">
        <v>512</v>
      </c>
      <c r="AF380" s="715"/>
    </row>
    <row r="381" spans="2:52" ht="31.5" customHeight="1" thickBot="1" x14ac:dyDescent="0.3">
      <c r="B381" s="701"/>
      <c r="C381" s="357" t="s">
        <v>269</v>
      </c>
      <c r="D381" s="357" t="s">
        <v>513</v>
      </c>
      <c r="E381" s="357" t="s">
        <v>269</v>
      </c>
      <c r="F381" s="357" t="s">
        <v>513</v>
      </c>
      <c r="G381" s="357" t="s">
        <v>269</v>
      </c>
      <c r="H381" s="357" t="s">
        <v>513</v>
      </c>
      <c r="I381" s="357" t="s">
        <v>269</v>
      </c>
      <c r="J381" s="357" t="s">
        <v>513</v>
      </c>
      <c r="K381" s="357" t="s">
        <v>269</v>
      </c>
      <c r="L381" s="357" t="s">
        <v>513</v>
      </c>
      <c r="M381" s="357" t="s">
        <v>269</v>
      </c>
      <c r="N381" s="357" t="s">
        <v>513</v>
      </c>
      <c r="O381" s="357" t="s">
        <v>269</v>
      </c>
      <c r="P381" s="357" t="s">
        <v>513</v>
      </c>
      <c r="Q381" s="357" t="s">
        <v>269</v>
      </c>
      <c r="R381" s="357" t="s">
        <v>513</v>
      </c>
      <c r="S381" s="357" t="s">
        <v>269</v>
      </c>
      <c r="T381" s="357" t="s">
        <v>513</v>
      </c>
      <c r="U381" s="357" t="s">
        <v>269</v>
      </c>
      <c r="V381" s="357" t="s">
        <v>513</v>
      </c>
      <c r="W381" s="357" t="s">
        <v>269</v>
      </c>
      <c r="X381" s="357" t="s">
        <v>513</v>
      </c>
      <c r="Y381" s="357" t="s">
        <v>269</v>
      </c>
      <c r="Z381" s="357" t="s">
        <v>513</v>
      </c>
      <c r="AA381" s="357" t="s">
        <v>269</v>
      </c>
      <c r="AB381" s="357" t="s">
        <v>513</v>
      </c>
      <c r="AC381" s="357" t="s">
        <v>269</v>
      </c>
      <c r="AD381" s="357" t="s">
        <v>513</v>
      </c>
      <c r="AE381" s="357" t="s">
        <v>269</v>
      </c>
      <c r="AF381" s="357" t="s">
        <v>513</v>
      </c>
      <c r="AI381" s="710" t="s">
        <v>528</v>
      </c>
      <c r="AJ381" s="710"/>
      <c r="AK381" s="710"/>
      <c r="AL381" s="710"/>
      <c r="AM381" s="711"/>
      <c r="AN381" s="711"/>
      <c r="AO381" s="711"/>
    </row>
    <row r="382" spans="2:52" ht="15.75" thickBot="1" x14ac:dyDescent="0.3">
      <c r="B382" s="409" t="s">
        <v>1</v>
      </c>
      <c r="C382" s="410">
        <v>29278</v>
      </c>
      <c r="D382" s="266">
        <v>4.5347961734733788</v>
      </c>
      <c r="E382" s="411">
        <v>799</v>
      </c>
      <c r="F382" s="266">
        <v>1.5037282674566101</v>
      </c>
      <c r="G382" s="411">
        <v>106</v>
      </c>
      <c r="H382" s="266">
        <v>0.20333741926449403</v>
      </c>
      <c r="I382" s="411">
        <v>144</v>
      </c>
      <c r="J382" s="266">
        <v>0.2742345238412639</v>
      </c>
      <c r="K382" s="411">
        <v>537</v>
      </c>
      <c r="L382" s="266">
        <v>0.97516861155602041</v>
      </c>
      <c r="M382" s="411">
        <v>781</v>
      </c>
      <c r="N382" s="266">
        <v>1.3522170472843118</v>
      </c>
      <c r="O382" s="411">
        <v>741</v>
      </c>
      <c r="P382" s="266">
        <v>1.3450594930160373</v>
      </c>
      <c r="Q382" s="411">
        <v>698</v>
      </c>
      <c r="R382" s="266">
        <v>1.4317126400945177</v>
      </c>
      <c r="S382" s="411">
        <v>666</v>
      </c>
      <c r="T382" s="266">
        <v>1.5198262012560246</v>
      </c>
      <c r="U382" s="411">
        <v>664</v>
      </c>
      <c r="V382" s="266">
        <v>1.7047365488840909</v>
      </c>
      <c r="W382" s="411">
        <v>897</v>
      </c>
      <c r="X382" s="266">
        <v>2.1916643455059885</v>
      </c>
      <c r="Y382" s="411">
        <v>1314</v>
      </c>
      <c r="Z382" s="412">
        <v>3.3428564886777909</v>
      </c>
      <c r="AA382" s="411">
        <v>1681</v>
      </c>
      <c r="AB382" s="412">
        <v>5.1526167691468299</v>
      </c>
      <c r="AC382" s="411">
        <v>2005</v>
      </c>
      <c r="AD382" s="266">
        <v>7.9412230671736372</v>
      </c>
      <c r="AE382" s="411">
        <v>18245</v>
      </c>
      <c r="AF382" s="412">
        <v>36.265948967280146</v>
      </c>
    </row>
    <row r="383" spans="2:52" x14ac:dyDescent="0.25">
      <c r="B383" s="424" t="s">
        <v>51</v>
      </c>
      <c r="C383" s="369">
        <v>9</v>
      </c>
      <c r="D383" s="370">
        <v>4.2293233082706765</v>
      </c>
      <c r="E383" s="369">
        <v>0</v>
      </c>
      <c r="F383" s="370">
        <v>0</v>
      </c>
      <c r="G383" s="369">
        <v>0</v>
      </c>
      <c r="H383" s="370">
        <v>0</v>
      </c>
      <c r="I383" s="369">
        <v>0</v>
      </c>
      <c r="J383" s="370">
        <v>0</v>
      </c>
      <c r="K383" s="369">
        <v>0</v>
      </c>
      <c r="L383" s="370">
        <v>0</v>
      </c>
      <c r="M383" s="369">
        <v>1</v>
      </c>
      <c r="N383" s="370">
        <v>5.6818181818181817</v>
      </c>
      <c r="O383" s="369">
        <v>0</v>
      </c>
      <c r="P383" s="370">
        <v>0</v>
      </c>
      <c r="Q383" s="369">
        <v>0</v>
      </c>
      <c r="R383" s="370">
        <v>0</v>
      </c>
      <c r="S383" s="369">
        <v>0</v>
      </c>
      <c r="T383" s="370">
        <v>0</v>
      </c>
      <c r="U383" s="369">
        <v>0</v>
      </c>
      <c r="V383" s="370">
        <v>0</v>
      </c>
      <c r="W383" s="369">
        <v>0</v>
      </c>
      <c r="X383" s="370">
        <v>0</v>
      </c>
      <c r="Y383" s="369">
        <v>2</v>
      </c>
      <c r="Z383" s="370">
        <v>13.986013986013987</v>
      </c>
      <c r="AA383" s="369">
        <v>0</v>
      </c>
      <c r="AB383" s="370">
        <v>0</v>
      </c>
      <c r="AC383" s="369">
        <v>1</v>
      </c>
      <c r="AD383" s="370">
        <v>10</v>
      </c>
      <c r="AE383" s="369">
        <v>5</v>
      </c>
      <c r="AF383" s="370">
        <v>25.510204081632654</v>
      </c>
    </row>
    <row r="384" spans="2:52" x14ac:dyDescent="0.25">
      <c r="B384" s="424" t="s">
        <v>52</v>
      </c>
      <c r="C384" s="369">
        <v>44</v>
      </c>
      <c r="D384" s="370">
        <v>5.8139534883720927</v>
      </c>
      <c r="E384" s="369">
        <v>2</v>
      </c>
      <c r="F384" s="370">
        <v>2.554278416347382</v>
      </c>
      <c r="G384" s="369">
        <v>0</v>
      </c>
      <c r="H384" s="370">
        <v>0</v>
      </c>
      <c r="I384" s="369">
        <v>0</v>
      </c>
      <c r="J384" s="370">
        <v>0</v>
      </c>
      <c r="K384" s="369">
        <v>0</v>
      </c>
      <c r="L384" s="370">
        <v>0</v>
      </c>
      <c r="M384" s="369">
        <v>0</v>
      </c>
      <c r="N384" s="370">
        <v>0</v>
      </c>
      <c r="O384" s="369">
        <v>0</v>
      </c>
      <c r="P384" s="370">
        <v>0</v>
      </c>
      <c r="Q384" s="369">
        <v>0</v>
      </c>
      <c r="R384" s="370">
        <v>0</v>
      </c>
      <c r="S384" s="369">
        <v>1</v>
      </c>
      <c r="T384" s="370">
        <v>2.1551724137931032</v>
      </c>
      <c r="U384" s="369">
        <v>1</v>
      </c>
      <c r="V384" s="370">
        <v>2.5839793281653747</v>
      </c>
      <c r="W384" s="369">
        <v>1</v>
      </c>
      <c r="X384" s="370">
        <v>2.4154589371980677</v>
      </c>
      <c r="Y384" s="369">
        <v>0</v>
      </c>
      <c r="Z384" s="370">
        <v>0</v>
      </c>
      <c r="AA384" s="369">
        <v>3</v>
      </c>
      <c r="AB384" s="370">
        <v>8.8235294117647065</v>
      </c>
      <c r="AC384" s="369">
        <v>1</v>
      </c>
      <c r="AD384" s="370">
        <v>3.8910505836575875</v>
      </c>
      <c r="AE384" s="369">
        <v>35</v>
      </c>
      <c r="AF384" s="370">
        <v>63.868613138686136</v>
      </c>
    </row>
    <row r="385" spans="2:49" x14ac:dyDescent="0.25">
      <c r="B385" s="424" t="s">
        <v>53</v>
      </c>
      <c r="C385" s="369">
        <v>26</v>
      </c>
      <c r="D385" s="370">
        <v>6.1757719714964372</v>
      </c>
      <c r="E385" s="369">
        <v>1</v>
      </c>
      <c r="F385" s="370">
        <v>2.4509803921568629</v>
      </c>
      <c r="G385" s="369">
        <v>0</v>
      </c>
      <c r="H385" s="370">
        <v>0</v>
      </c>
      <c r="I385" s="369">
        <v>0</v>
      </c>
      <c r="J385" s="370">
        <v>0</v>
      </c>
      <c r="K385" s="369">
        <v>0</v>
      </c>
      <c r="L385" s="370">
        <v>0</v>
      </c>
      <c r="M385" s="369">
        <v>1</v>
      </c>
      <c r="N385" s="370">
        <v>2.4213075060532687</v>
      </c>
      <c r="O385" s="369">
        <v>0</v>
      </c>
      <c r="P385" s="370">
        <v>0</v>
      </c>
      <c r="Q385" s="369">
        <v>0</v>
      </c>
      <c r="R385" s="370">
        <v>0</v>
      </c>
      <c r="S385" s="369">
        <v>0</v>
      </c>
      <c r="T385" s="370">
        <v>0</v>
      </c>
      <c r="U385" s="369">
        <v>1</v>
      </c>
      <c r="V385" s="370">
        <v>4.545454545454545</v>
      </c>
      <c r="W385" s="369">
        <v>2</v>
      </c>
      <c r="X385" s="370">
        <v>8</v>
      </c>
      <c r="Y385" s="369">
        <v>2</v>
      </c>
      <c r="Z385" s="370">
        <v>9.0497737556561102</v>
      </c>
      <c r="AA385" s="369">
        <v>1</v>
      </c>
      <c r="AB385" s="370">
        <v>5.7142857142857144</v>
      </c>
      <c r="AC385" s="369">
        <v>2</v>
      </c>
      <c r="AD385" s="370">
        <v>13.513513513513514</v>
      </c>
      <c r="AE385" s="369">
        <v>16</v>
      </c>
      <c r="AF385" s="370">
        <v>45.070422535211272</v>
      </c>
    </row>
    <row r="386" spans="2:49" x14ac:dyDescent="0.25">
      <c r="B386" s="424" t="s">
        <v>54</v>
      </c>
      <c r="C386" s="369">
        <v>32</v>
      </c>
      <c r="D386" s="370">
        <v>4.8477503408574458</v>
      </c>
      <c r="E386" s="369">
        <v>2</v>
      </c>
      <c r="F386" s="370">
        <v>2.9154518950437316</v>
      </c>
      <c r="G386" s="369">
        <v>0</v>
      </c>
      <c r="H386" s="370">
        <v>0</v>
      </c>
      <c r="I386" s="369">
        <v>0</v>
      </c>
      <c r="J386" s="370">
        <v>0</v>
      </c>
      <c r="K386" s="369">
        <v>1</v>
      </c>
      <c r="L386" s="370">
        <v>1.5847860538827259</v>
      </c>
      <c r="M386" s="369">
        <v>3</v>
      </c>
      <c r="N386" s="370">
        <v>5.0933786078098473</v>
      </c>
      <c r="O386" s="369">
        <v>0</v>
      </c>
      <c r="P386" s="370">
        <v>0</v>
      </c>
      <c r="Q386" s="369">
        <v>1</v>
      </c>
      <c r="R386" s="370">
        <v>2.4630541871921183</v>
      </c>
      <c r="S386" s="369">
        <v>4</v>
      </c>
      <c r="T386" s="370">
        <v>9.8765432098765427</v>
      </c>
      <c r="U386" s="369">
        <v>1</v>
      </c>
      <c r="V386" s="370">
        <v>2.9673590504451042</v>
      </c>
      <c r="W386" s="369">
        <v>3</v>
      </c>
      <c r="X386" s="370">
        <v>8.3333333333333339</v>
      </c>
      <c r="Y386" s="369">
        <v>3</v>
      </c>
      <c r="Z386" s="370">
        <v>8.6705202312138727</v>
      </c>
      <c r="AA386" s="369">
        <v>0</v>
      </c>
      <c r="AB386" s="370">
        <v>0</v>
      </c>
      <c r="AC386" s="369">
        <v>3</v>
      </c>
      <c r="AD386" s="370">
        <v>13.45291479820628</v>
      </c>
      <c r="AE386" s="369">
        <v>11</v>
      </c>
      <c r="AF386" s="370">
        <v>23.305084745762713</v>
      </c>
    </row>
    <row r="387" spans="2:49" x14ac:dyDescent="0.25">
      <c r="B387" s="424" t="s">
        <v>55</v>
      </c>
      <c r="C387" s="369">
        <v>32</v>
      </c>
      <c r="D387" s="370">
        <v>3.900060938452163</v>
      </c>
      <c r="E387" s="369">
        <v>2</v>
      </c>
      <c r="F387" s="370">
        <v>2.042900919305414</v>
      </c>
      <c r="G387" s="369">
        <v>0</v>
      </c>
      <c r="H387" s="370">
        <v>0</v>
      </c>
      <c r="I387" s="369">
        <v>0</v>
      </c>
      <c r="J387" s="370">
        <v>0</v>
      </c>
      <c r="K387" s="369">
        <v>0</v>
      </c>
      <c r="L387" s="370">
        <v>0</v>
      </c>
      <c r="M387" s="369">
        <v>0</v>
      </c>
      <c r="N387" s="370">
        <v>0</v>
      </c>
      <c r="O387" s="369">
        <v>1</v>
      </c>
      <c r="P387" s="370">
        <v>1.4104372355430184</v>
      </c>
      <c r="Q387" s="369">
        <v>1</v>
      </c>
      <c r="R387" s="370">
        <v>1.9342359767891684</v>
      </c>
      <c r="S387" s="369">
        <v>1</v>
      </c>
      <c r="T387" s="370">
        <v>2.4213075060532687</v>
      </c>
      <c r="U387" s="369">
        <v>2</v>
      </c>
      <c r="V387" s="370">
        <v>5.1546391752577323</v>
      </c>
      <c r="W387" s="369">
        <v>1</v>
      </c>
      <c r="X387" s="370">
        <v>2.4570024570024569</v>
      </c>
      <c r="Y387" s="369">
        <v>1</v>
      </c>
      <c r="Z387" s="370">
        <v>3.1055900621118009</v>
      </c>
      <c r="AA387" s="369">
        <v>1</v>
      </c>
      <c r="AB387" s="370">
        <v>2.9154518950437316</v>
      </c>
      <c r="AC387" s="369">
        <v>3</v>
      </c>
      <c r="AD387" s="370">
        <v>11.71875</v>
      </c>
      <c r="AE387" s="369">
        <v>19</v>
      </c>
      <c r="AF387" s="370">
        <v>34.798534798534803</v>
      </c>
    </row>
    <row r="388" spans="2:49" x14ac:dyDescent="0.25">
      <c r="B388" s="425" t="s">
        <v>56</v>
      </c>
      <c r="C388" s="369">
        <v>72</v>
      </c>
      <c r="D388" s="370">
        <v>4.29517389488755</v>
      </c>
      <c r="E388" s="369">
        <v>3</v>
      </c>
      <c r="F388" s="370">
        <v>1.5608740894901143</v>
      </c>
      <c r="G388" s="371">
        <v>0</v>
      </c>
      <c r="H388" s="372">
        <v>0</v>
      </c>
      <c r="I388" s="369">
        <v>0</v>
      </c>
      <c r="J388" s="370">
        <v>0</v>
      </c>
      <c r="K388" s="369">
        <v>1</v>
      </c>
      <c r="L388" s="370">
        <v>0.58343057176196023</v>
      </c>
      <c r="M388" s="371">
        <v>1</v>
      </c>
      <c r="N388" s="372">
        <v>0.63451776649746183</v>
      </c>
      <c r="O388" s="369">
        <v>0</v>
      </c>
      <c r="P388" s="370">
        <v>0</v>
      </c>
      <c r="Q388" s="369">
        <v>1</v>
      </c>
      <c r="R388" s="370">
        <v>1.2165450121654502</v>
      </c>
      <c r="S388" s="369">
        <v>1</v>
      </c>
      <c r="T388" s="370">
        <v>1.2738853503184713</v>
      </c>
      <c r="U388" s="371">
        <v>2</v>
      </c>
      <c r="V388" s="372">
        <v>2.8050490883590462</v>
      </c>
      <c r="W388" s="371">
        <v>1</v>
      </c>
      <c r="X388" s="370">
        <v>1.2690355329949237</v>
      </c>
      <c r="Y388" s="369">
        <v>0</v>
      </c>
      <c r="Z388" s="370">
        <v>0</v>
      </c>
      <c r="AA388" s="369">
        <v>6</v>
      </c>
      <c r="AB388" s="372">
        <v>7.8843626806833109</v>
      </c>
      <c r="AC388" s="371">
        <v>3</v>
      </c>
      <c r="AD388" s="370">
        <v>4.7543581616481774</v>
      </c>
      <c r="AE388" s="369">
        <v>53</v>
      </c>
      <c r="AF388" s="370">
        <v>32.655576093653728</v>
      </c>
    </row>
    <row r="389" spans="2:49" x14ac:dyDescent="0.25">
      <c r="B389" s="424" t="s">
        <v>57</v>
      </c>
      <c r="C389" s="369">
        <v>89</v>
      </c>
      <c r="D389" s="370">
        <v>3.8069980323380954</v>
      </c>
      <c r="E389" s="369">
        <v>6</v>
      </c>
      <c r="F389" s="370">
        <v>2.1443888491779841</v>
      </c>
      <c r="G389" s="369">
        <v>0</v>
      </c>
      <c r="H389" s="370">
        <v>0</v>
      </c>
      <c r="I389" s="369">
        <v>3</v>
      </c>
      <c r="J389" s="370">
        <v>1.2531328320802004</v>
      </c>
      <c r="K389" s="369">
        <v>3</v>
      </c>
      <c r="L389" s="370">
        <v>1.1961722488038278</v>
      </c>
      <c r="M389" s="369">
        <v>2</v>
      </c>
      <c r="N389" s="370">
        <v>1.0460251046025104</v>
      </c>
      <c r="O389" s="369">
        <v>2</v>
      </c>
      <c r="P389" s="370">
        <v>1.0055304172951232</v>
      </c>
      <c r="Q389" s="369">
        <v>5</v>
      </c>
      <c r="R389" s="370">
        <v>3.566333808844508</v>
      </c>
      <c r="S389" s="369">
        <v>0</v>
      </c>
      <c r="T389" s="370">
        <v>0</v>
      </c>
      <c r="U389" s="369">
        <v>5</v>
      </c>
      <c r="V389" s="370">
        <v>4.2992261392949267</v>
      </c>
      <c r="W389" s="369">
        <v>1</v>
      </c>
      <c r="X389" s="370">
        <v>0.91575091575091572</v>
      </c>
      <c r="Y389" s="369">
        <v>4</v>
      </c>
      <c r="Z389" s="370">
        <v>3.90625</v>
      </c>
      <c r="AA389" s="369">
        <v>0</v>
      </c>
      <c r="AB389" s="370">
        <v>0</v>
      </c>
      <c r="AC389" s="369">
        <v>6</v>
      </c>
      <c r="AD389" s="370">
        <v>7.5662042875157631</v>
      </c>
      <c r="AE389" s="369">
        <v>52</v>
      </c>
      <c r="AF389" s="370">
        <v>32.198142414860676</v>
      </c>
    </row>
    <row r="390" spans="2:49" x14ac:dyDescent="0.25">
      <c r="B390" s="424" t="s">
        <v>58</v>
      </c>
      <c r="C390" s="369">
        <v>66</v>
      </c>
      <c r="D390" s="370">
        <v>5.2736715940870953</v>
      </c>
      <c r="E390" s="369">
        <v>0</v>
      </c>
      <c r="F390" s="370">
        <v>0</v>
      </c>
      <c r="G390" s="369">
        <v>0</v>
      </c>
      <c r="H390" s="370">
        <v>0</v>
      </c>
      <c r="I390" s="369">
        <v>1</v>
      </c>
      <c r="J390" s="370">
        <v>0.89605734767025091</v>
      </c>
      <c r="K390" s="369">
        <v>0</v>
      </c>
      <c r="L390" s="370">
        <v>0</v>
      </c>
      <c r="M390" s="369">
        <v>0</v>
      </c>
      <c r="N390" s="370">
        <v>0</v>
      </c>
      <c r="O390" s="369">
        <v>0</v>
      </c>
      <c r="P390" s="370">
        <v>0</v>
      </c>
      <c r="Q390" s="369">
        <v>0</v>
      </c>
      <c r="R390" s="370">
        <v>0</v>
      </c>
      <c r="S390" s="369">
        <v>1</v>
      </c>
      <c r="T390" s="370">
        <v>1.3550135501355014</v>
      </c>
      <c r="U390" s="369">
        <v>3</v>
      </c>
      <c r="V390" s="370">
        <v>4.3541364296081273</v>
      </c>
      <c r="W390" s="369">
        <v>2</v>
      </c>
      <c r="X390" s="370">
        <v>3.125</v>
      </c>
      <c r="Y390" s="369">
        <v>1</v>
      </c>
      <c r="Z390" s="370">
        <v>1.5600624024960998</v>
      </c>
      <c r="AA390" s="369">
        <v>3</v>
      </c>
      <c r="AB390" s="370">
        <v>5.964214711729622</v>
      </c>
      <c r="AC390" s="369">
        <v>8</v>
      </c>
      <c r="AD390" s="370">
        <v>18.058690744920991</v>
      </c>
      <c r="AE390" s="369">
        <v>47</v>
      </c>
      <c r="AF390" s="370">
        <v>45.853658536585364</v>
      </c>
    </row>
    <row r="391" spans="2:49" x14ac:dyDescent="0.25">
      <c r="B391" s="424" t="s">
        <v>59</v>
      </c>
      <c r="C391" s="369">
        <v>94</v>
      </c>
      <c r="D391" s="370">
        <v>5.657538368943726</v>
      </c>
      <c r="E391" s="369">
        <v>10</v>
      </c>
      <c r="F391" s="370">
        <v>5.2882072977260712</v>
      </c>
      <c r="G391" s="369">
        <v>0</v>
      </c>
      <c r="H391" s="370">
        <v>0</v>
      </c>
      <c r="I391" s="369">
        <v>2</v>
      </c>
      <c r="J391" s="370">
        <v>1.1806375442739079</v>
      </c>
      <c r="K391" s="369">
        <v>1</v>
      </c>
      <c r="L391" s="370">
        <v>0.59171597633136097</v>
      </c>
      <c r="M391" s="369">
        <v>2</v>
      </c>
      <c r="N391" s="370">
        <v>1.2128562765312312</v>
      </c>
      <c r="O391" s="369">
        <v>3</v>
      </c>
      <c r="P391" s="370">
        <v>2.1216407355021216</v>
      </c>
      <c r="Q391" s="369">
        <v>5</v>
      </c>
      <c r="R391" s="370">
        <v>4.7755491881566385</v>
      </c>
      <c r="S391" s="369">
        <v>1</v>
      </c>
      <c r="T391" s="370">
        <v>1.1235955056179776</v>
      </c>
      <c r="U391" s="369">
        <v>1</v>
      </c>
      <c r="V391" s="370">
        <v>1.2062726176115801</v>
      </c>
      <c r="W391" s="369">
        <v>5</v>
      </c>
      <c r="X391" s="370">
        <v>5.9808612440191391</v>
      </c>
      <c r="Y391" s="369">
        <v>1</v>
      </c>
      <c r="Z391" s="370">
        <v>1.5015015015015014</v>
      </c>
      <c r="AA391" s="369">
        <v>3</v>
      </c>
      <c r="AB391" s="370">
        <v>4.3795620437956204</v>
      </c>
      <c r="AC391" s="369">
        <v>7</v>
      </c>
      <c r="AD391" s="370">
        <v>13.20754716981132</v>
      </c>
      <c r="AE391" s="369">
        <v>53</v>
      </c>
      <c r="AF391" s="370">
        <v>51.356589147286826</v>
      </c>
    </row>
    <row r="392" spans="2:49" x14ac:dyDescent="0.25">
      <c r="B392" s="424" t="s">
        <v>60</v>
      </c>
      <c r="C392" s="369">
        <v>25</v>
      </c>
      <c r="D392" s="370">
        <v>6.2050136510300327</v>
      </c>
      <c r="E392" s="369">
        <v>1</v>
      </c>
      <c r="F392" s="370">
        <v>2.4449877750611249</v>
      </c>
      <c r="G392" s="369">
        <v>0</v>
      </c>
      <c r="H392" s="370">
        <v>0</v>
      </c>
      <c r="I392" s="369">
        <v>0</v>
      </c>
      <c r="J392" s="370">
        <v>0</v>
      </c>
      <c r="K392" s="369">
        <v>2</v>
      </c>
      <c r="L392" s="370">
        <v>4.9875311720698257</v>
      </c>
      <c r="M392" s="369">
        <v>1</v>
      </c>
      <c r="N392" s="370">
        <v>2.5641025641025643</v>
      </c>
      <c r="O392" s="369">
        <v>1</v>
      </c>
      <c r="P392" s="370">
        <v>3.0395136778115504</v>
      </c>
      <c r="Q392" s="369">
        <v>4</v>
      </c>
      <c r="R392" s="370">
        <v>18.348623853211009</v>
      </c>
      <c r="S392" s="369">
        <v>0</v>
      </c>
      <c r="T392" s="370">
        <v>0</v>
      </c>
      <c r="U392" s="369">
        <v>0</v>
      </c>
      <c r="V392" s="370">
        <v>0</v>
      </c>
      <c r="W392" s="369">
        <v>2</v>
      </c>
      <c r="X392" s="370">
        <v>10.101010101010102</v>
      </c>
      <c r="Y392" s="369">
        <v>1</v>
      </c>
      <c r="Z392" s="370">
        <v>4.5871559633027523</v>
      </c>
      <c r="AA392" s="369">
        <v>0</v>
      </c>
      <c r="AB392" s="370">
        <v>0</v>
      </c>
      <c r="AC392" s="369">
        <v>0</v>
      </c>
      <c r="AD392" s="370">
        <v>0</v>
      </c>
      <c r="AE392" s="369">
        <v>13</v>
      </c>
      <c r="AF392" s="370">
        <v>36.72316384180791</v>
      </c>
    </row>
    <row r="393" spans="2:49" x14ac:dyDescent="0.25">
      <c r="B393" s="424" t="s">
        <v>61</v>
      </c>
      <c r="C393" s="369">
        <v>25</v>
      </c>
      <c r="D393" s="370">
        <v>4.2329834067050456</v>
      </c>
      <c r="E393" s="369">
        <v>0</v>
      </c>
      <c r="F393" s="370">
        <v>0</v>
      </c>
      <c r="G393" s="369">
        <v>0</v>
      </c>
      <c r="H393" s="370">
        <v>0</v>
      </c>
      <c r="I393" s="369">
        <v>0</v>
      </c>
      <c r="J393" s="370">
        <v>0</v>
      </c>
      <c r="K393" s="369">
        <v>1</v>
      </c>
      <c r="L393" s="370">
        <v>1.9230769230769231</v>
      </c>
      <c r="M393" s="369">
        <v>0</v>
      </c>
      <c r="N393" s="370">
        <v>0</v>
      </c>
      <c r="O393" s="369">
        <v>1</v>
      </c>
      <c r="P393" s="370">
        <v>1.9607843137254901</v>
      </c>
      <c r="Q393" s="369">
        <v>0</v>
      </c>
      <c r="R393" s="370">
        <v>0</v>
      </c>
      <c r="S393" s="369">
        <v>0</v>
      </c>
      <c r="T393" s="370">
        <v>0</v>
      </c>
      <c r="U393" s="369">
        <v>1</v>
      </c>
      <c r="V393" s="370">
        <v>3.2051282051282048</v>
      </c>
      <c r="W393" s="369">
        <v>0</v>
      </c>
      <c r="X393" s="370">
        <v>0</v>
      </c>
      <c r="Y393" s="369">
        <v>0</v>
      </c>
      <c r="Z393" s="370">
        <v>0</v>
      </c>
      <c r="AA393" s="369">
        <v>1</v>
      </c>
      <c r="AB393" s="370">
        <v>4.0816326530612246</v>
      </c>
      <c r="AC393" s="369">
        <v>1</v>
      </c>
      <c r="AD393" s="370">
        <v>5</v>
      </c>
      <c r="AE393" s="369">
        <v>20</v>
      </c>
      <c r="AF393" s="370">
        <v>38.684719535783366</v>
      </c>
    </row>
    <row r="394" spans="2:49" x14ac:dyDescent="0.25">
      <c r="B394" s="424" t="s">
        <v>62</v>
      </c>
      <c r="C394" s="369">
        <v>37</v>
      </c>
      <c r="D394" s="370">
        <v>3.8804404824331411</v>
      </c>
      <c r="E394" s="369">
        <v>0</v>
      </c>
      <c r="F394" s="370">
        <v>0</v>
      </c>
      <c r="G394" s="369">
        <v>0</v>
      </c>
      <c r="H394" s="370">
        <v>0</v>
      </c>
      <c r="I394" s="369">
        <v>0</v>
      </c>
      <c r="J394" s="370">
        <v>0</v>
      </c>
      <c r="K394" s="369">
        <v>0</v>
      </c>
      <c r="L394" s="370">
        <v>0</v>
      </c>
      <c r="M394" s="369">
        <v>1</v>
      </c>
      <c r="N394" s="370">
        <v>1.0373443983402491</v>
      </c>
      <c r="O394" s="369">
        <v>1</v>
      </c>
      <c r="P394" s="370">
        <v>1.0482180293501049</v>
      </c>
      <c r="Q394" s="369">
        <v>0</v>
      </c>
      <c r="R394" s="370">
        <v>0</v>
      </c>
      <c r="S394" s="369">
        <v>0</v>
      </c>
      <c r="T394" s="370">
        <v>0</v>
      </c>
      <c r="U394" s="369">
        <v>0</v>
      </c>
      <c r="V394" s="370">
        <v>0</v>
      </c>
      <c r="W394" s="369">
        <v>0</v>
      </c>
      <c r="X394" s="370">
        <v>0</v>
      </c>
      <c r="Y394" s="369">
        <v>2</v>
      </c>
      <c r="Z394" s="370">
        <v>3.992015968063872</v>
      </c>
      <c r="AA394" s="369">
        <v>0</v>
      </c>
      <c r="AB394" s="370">
        <v>0</v>
      </c>
      <c r="AC394" s="369">
        <v>3</v>
      </c>
      <c r="AD394" s="370">
        <v>8.595988538681949</v>
      </c>
      <c r="AE394" s="369">
        <v>30</v>
      </c>
      <c r="AF394" s="370">
        <v>35.377358490566039</v>
      </c>
    </row>
    <row r="395" spans="2:49" x14ac:dyDescent="0.25">
      <c r="B395" s="424" t="s">
        <v>63</v>
      </c>
      <c r="C395" s="369">
        <v>8</v>
      </c>
      <c r="D395" s="370">
        <v>2.4714241581711462</v>
      </c>
      <c r="E395" s="369">
        <v>0</v>
      </c>
      <c r="F395" s="370">
        <v>0</v>
      </c>
      <c r="G395" s="369">
        <v>0</v>
      </c>
      <c r="H395" s="370">
        <v>0</v>
      </c>
      <c r="I395" s="369">
        <v>0</v>
      </c>
      <c r="J395" s="370">
        <v>0</v>
      </c>
      <c r="K395" s="369">
        <v>0</v>
      </c>
      <c r="L395" s="370">
        <v>0</v>
      </c>
      <c r="M395" s="369">
        <v>2</v>
      </c>
      <c r="N395" s="370">
        <v>7.0671378091872787</v>
      </c>
      <c r="O395" s="369">
        <v>0</v>
      </c>
      <c r="P395" s="370">
        <v>0</v>
      </c>
      <c r="Q395" s="369">
        <v>1</v>
      </c>
      <c r="R395" s="370">
        <v>5.1546391752577323</v>
      </c>
      <c r="S395" s="369">
        <v>0</v>
      </c>
      <c r="T395" s="370">
        <v>0</v>
      </c>
      <c r="U395" s="369">
        <v>0</v>
      </c>
      <c r="V395" s="370">
        <v>0</v>
      </c>
      <c r="W395" s="369">
        <v>1</v>
      </c>
      <c r="X395" s="370">
        <v>5.7803468208092479</v>
      </c>
      <c r="Y395" s="369">
        <v>1</v>
      </c>
      <c r="Z395" s="370">
        <v>6.9930069930069934</v>
      </c>
      <c r="AA395" s="369">
        <v>0</v>
      </c>
      <c r="AB395" s="370">
        <v>0</v>
      </c>
      <c r="AC395" s="369">
        <v>0</v>
      </c>
      <c r="AD395" s="370">
        <v>0</v>
      </c>
      <c r="AE395" s="369">
        <v>3</v>
      </c>
      <c r="AF395" s="370">
        <v>11.494252873563218</v>
      </c>
      <c r="AI395" s="495" t="s">
        <v>515</v>
      </c>
    </row>
    <row r="396" spans="2:49" x14ac:dyDescent="0.25">
      <c r="B396" s="424" t="s">
        <v>64</v>
      </c>
      <c r="C396" s="369">
        <v>25</v>
      </c>
      <c r="D396" s="370">
        <v>2.2883295194508011</v>
      </c>
      <c r="E396" s="369">
        <v>2</v>
      </c>
      <c r="F396" s="370">
        <v>1.759014951627089</v>
      </c>
      <c r="G396" s="369">
        <v>0</v>
      </c>
      <c r="H396" s="370">
        <v>0</v>
      </c>
      <c r="I396" s="369">
        <v>0</v>
      </c>
      <c r="J396" s="370">
        <v>0</v>
      </c>
      <c r="K396" s="369">
        <v>0</v>
      </c>
      <c r="L396" s="370">
        <v>0</v>
      </c>
      <c r="M396" s="369">
        <v>1</v>
      </c>
      <c r="N396" s="370">
        <v>1.0288065843621399</v>
      </c>
      <c r="O396" s="369">
        <v>1</v>
      </c>
      <c r="P396" s="370">
        <v>1.053740779768177</v>
      </c>
      <c r="Q396" s="369">
        <v>0</v>
      </c>
      <c r="R396" s="370">
        <v>0</v>
      </c>
      <c r="S396" s="369">
        <v>0</v>
      </c>
      <c r="T396" s="370">
        <v>0</v>
      </c>
      <c r="U396" s="369">
        <v>1</v>
      </c>
      <c r="V396" s="370">
        <v>1.7921146953405018</v>
      </c>
      <c r="W396" s="369">
        <v>0</v>
      </c>
      <c r="X396" s="370">
        <v>0</v>
      </c>
      <c r="Y396" s="369">
        <v>0</v>
      </c>
      <c r="Z396" s="370">
        <v>0</v>
      </c>
      <c r="AA396" s="369">
        <v>2</v>
      </c>
      <c r="AB396" s="370">
        <v>4.0816326530612246</v>
      </c>
      <c r="AC396" s="369">
        <v>2</v>
      </c>
      <c r="AD396" s="370">
        <v>5.4495912806539506</v>
      </c>
      <c r="AE396" s="369">
        <v>16</v>
      </c>
      <c r="AF396" s="370">
        <v>20.434227330779056</v>
      </c>
      <c r="AI396" s="496" t="s">
        <v>591</v>
      </c>
    </row>
    <row r="397" spans="2:49" x14ac:dyDescent="0.25">
      <c r="B397" s="424" t="s">
        <v>65</v>
      </c>
      <c r="C397" s="369">
        <v>17</v>
      </c>
      <c r="D397" s="370">
        <v>2.0754486631668905</v>
      </c>
      <c r="E397" s="369">
        <v>1</v>
      </c>
      <c r="F397" s="370">
        <v>1.0235414534288638</v>
      </c>
      <c r="G397" s="369">
        <v>0</v>
      </c>
      <c r="H397" s="370">
        <v>0</v>
      </c>
      <c r="I397" s="369">
        <v>0</v>
      </c>
      <c r="J397" s="370">
        <v>0</v>
      </c>
      <c r="K397" s="369">
        <v>0</v>
      </c>
      <c r="L397" s="370">
        <v>0</v>
      </c>
      <c r="M397" s="369">
        <v>0</v>
      </c>
      <c r="N397" s="370">
        <v>0</v>
      </c>
      <c r="O397" s="369">
        <v>0</v>
      </c>
      <c r="P397" s="370">
        <v>0</v>
      </c>
      <c r="Q397" s="369">
        <v>0</v>
      </c>
      <c r="R397" s="370">
        <v>0</v>
      </c>
      <c r="S397" s="369">
        <v>1</v>
      </c>
      <c r="T397" s="370">
        <v>2.2421524663677128</v>
      </c>
      <c r="U397" s="369">
        <v>1</v>
      </c>
      <c r="V397" s="370">
        <v>2.512562814070352</v>
      </c>
      <c r="W397" s="369">
        <v>0</v>
      </c>
      <c r="X397" s="370">
        <v>0</v>
      </c>
      <c r="Y397" s="369">
        <v>1</v>
      </c>
      <c r="Z397" s="370">
        <v>2.9325513196480939</v>
      </c>
      <c r="AA397" s="369">
        <v>0</v>
      </c>
      <c r="AB397" s="370">
        <v>0</v>
      </c>
      <c r="AC397" s="369">
        <v>2</v>
      </c>
      <c r="AD397" s="370">
        <v>9.5693779904306222</v>
      </c>
      <c r="AE397" s="369">
        <v>11</v>
      </c>
      <c r="AF397" s="370">
        <v>19.469026548672566</v>
      </c>
      <c r="AI397" s="496" t="s">
        <v>592</v>
      </c>
      <c r="AJ397" s="374"/>
      <c r="AK397" s="375"/>
      <c r="AL397" s="375"/>
      <c r="AM397" s="375"/>
      <c r="AN397" s="376"/>
      <c r="AO397" s="376"/>
      <c r="AP397" s="376"/>
      <c r="AQ397" s="376"/>
      <c r="AR397" s="376"/>
      <c r="AS397" s="376"/>
      <c r="AT397" s="376"/>
      <c r="AU397" s="376"/>
      <c r="AV397" s="376"/>
      <c r="AW397" s="376"/>
    </row>
    <row r="398" spans="2:49" x14ac:dyDescent="0.25">
      <c r="B398" s="424" t="s">
        <v>66</v>
      </c>
      <c r="C398" s="369">
        <v>82</v>
      </c>
      <c r="D398" s="370">
        <v>6.4899089829837751</v>
      </c>
      <c r="E398" s="369">
        <v>2</v>
      </c>
      <c r="F398" s="370">
        <v>1.6666666666666667</v>
      </c>
      <c r="G398" s="369">
        <v>1</v>
      </c>
      <c r="H398" s="370">
        <v>0.85543199315654406</v>
      </c>
      <c r="I398" s="369">
        <v>1</v>
      </c>
      <c r="J398" s="370">
        <v>0.86505190311418689</v>
      </c>
      <c r="K398" s="369">
        <v>2</v>
      </c>
      <c r="L398" s="370">
        <v>1.7152658662092624</v>
      </c>
      <c r="M398" s="369">
        <v>1</v>
      </c>
      <c r="N398" s="370">
        <v>0.84745762711864403</v>
      </c>
      <c r="O398" s="369">
        <v>8</v>
      </c>
      <c r="P398" s="370">
        <v>7.611798287345386</v>
      </c>
      <c r="Q398" s="369">
        <v>4</v>
      </c>
      <c r="R398" s="370">
        <v>4.4247787610619467</v>
      </c>
      <c r="S398" s="369">
        <v>2</v>
      </c>
      <c r="T398" s="370">
        <v>2.7359781121751023</v>
      </c>
      <c r="U398" s="369">
        <v>6</v>
      </c>
      <c r="V398" s="370">
        <v>8.2758620689655178</v>
      </c>
      <c r="W398" s="369">
        <v>4</v>
      </c>
      <c r="X398" s="370">
        <v>5.9970014992503744</v>
      </c>
      <c r="Y398" s="369">
        <v>1</v>
      </c>
      <c r="Z398" s="370">
        <v>1.7391304347826089</v>
      </c>
      <c r="AA398" s="369">
        <v>3</v>
      </c>
      <c r="AB398" s="370">
        <v>5.4744525547445262</v>
      </c>
      <c r="AC398" s="369">
        <v>5</v>
      </c>
      <c r="AD398" s="370">
        <v>11.261261261261261</v>
      </c>
      <c r="AE398" s="369">
        <v>42</v>
      </c>
      <c r="AF398" s="370">
        <v>37.533512064343164</v>
      </c>
      <c r="AI398" s="741"/>
      <c r="AJ398" s="741"/>
      <c r="AK398" s="741"/>
      <c r="AL398" s="741"/>
      <c r="AM398" s="741"/>
      <c r="AN398" s="741"/>
      <c r="AO398" s="741"/>
      <c r="AP398" s="741"/>
      <c r="AQ398" s="741"/>
      <c r="AR398" s="741"/>
      <c r="AS398" s="741"/>
      <c r="AT398" s="741"/>
      <c r="AU398" s="741"/>
      <c r="AV398" s="741"/>
      <c r="AW398" s="741"/>
    </row>
    <row r="399" spans="2:49" x14ac:dyDescent="0.25">
      <c r="B399" s="424" t="s">
        <v>67</v>
      </c>
      <c r="C399" s="369">
        <v>139</v>
      </c>
      <c r="D399" s="370">
        <v>5.6621450975599821</v>
      </c>
      <c r="E399" s="369">
        <v>8</v>
      </c>
      <c r="F399" s="370">
        <v>3.1019775106630476</v>
      </c>
      <c r="G399" s="369">
        <v>0</v>
      </c>
      <c r="H399" s="370">
        <v>0</v>
      </c>
      <c r="I399" s="369">
        <v>1</v>
      </c>
      <c r="J399" s="370">
        <v>0.43103448275862066</v>
      </c>
      <c r="K399" s="369">
        <v>4</v>
      </c>
      <c r="L399" s="370">
        <v>1.7436791630340018</v>
      </c>
      <c r="M399" s="369">
        <v>7</v>
      </c>
      <c r="N399" s="370">
        <v>2.8536485935589075</v>
      </c>
      <c r="O399" s="369">
        <v>11</v>
      </c>
      <c r="P399" s="370">
        <v>5.9076262083780886</v>
      </c>
      <c r="Q399" s="369">
        <v>7</v>
      </c>
      <c r="R399" s="370">
        <v>4.814305364511692</v>
      </c>
      <c r="S399" s="369">
        <v>4</v>
      </c>
      <c r="T399" s="370">
        <v>2.8268551236749113</v>
      </c>
      <c r="U399" s="369">
        <v>2</v>
      </c>
      <c r="V399" s="370">
        <v>1.4981273408239701</v>
      </c>
      <c r="W399" s="369">
        <v>4</v>
      </c>
      <c r="X399" s="370">
        <v>3.2051282051282048</v>
      </c>
      <c r="Y399" s="369">
        <v>7</v>
      </c>
      <c r="Z399" s="370">
        <v>6.6921606118546846</v>
      </c>
      <c r="AA399" s="369">
        <v>7</v>
      </c>
      <c r="AB399" s="370">
        <v>6.5666041275797378</v>
      </c>
      <c r="AC399" s="369">
        <v>10</v>
      </c>
      <c r="AD399" s="370">
        <v>11.918951132300357</v>
      </c>
      <c r="AE399" s="369">
        <v>67</v>
      </c>
      <c r="AF399" s="370">
        <v>30.510018214936249</v>
      </c>
      <c r="AI399" s="377"/>
      <c r="AJ399" s="378"/>
      <c r="AK399" s="378"/>
      <c r="AL399" s="379"/>
      <c r="AM399" s="379"/>
      <c r="AN399" s="379"/>
      <c r="AO399" s="379"/>
      <c r="AP399" s="379"/>
      <c r="AQ399" s="379"/>
      <c r="AR399" s="379"/>
      <c r="AS399" s="379"/>
      <c r="AT399" s="379"/>
      <c r="AU399" s="379"/>
      <c r="AV399" s="379"/>
      <c r="AW399" s="379"/>
    </row>
    <row r="400" spans="2:49" x14ac:dyDescent="0.25">
      <c r="B400" s="424" t="s">
        <v>68</v>
      </c>
      <c r="C400" s="369">
        <v>89</v>
      </c>
      <c r="D400" s="370">
        <v>6.0560696788241692</v>
      </c>
      <c r="E400" s="369">
        <v>0</v>
      </c>
      <c r="F400" s="370">
        <v>0</v>
      </c>
      <c r="G400" s="369">
        <v>0</v>
      </c>
      <c r="H400" s="370">
        <v>0</v>
      </c>
      <c r="I400" s="369">
        <v>0</v>
      </c>
      <c r="J400" s="370">
        <v>0</v>
      </c>
      <c r="K400" s="369">
        <v>4</v>
      </c>
      <c r="L400" s="370">
        <v>2.9433406916850626</v>
      </c>
      <c r="M400" s="369">
        <v>2</v>
      </c>
      <c r="N400" s="370">
        <v>1.4104372355430184</v>
      </c>
      <c r="O400" s="369">
        <v>0</v>
      </c>
      <c r="P400" s="370">
        <v>0</v>
      </c>
      <c r="Q400" s="369">
        <v>4</v>
      </c>
      <c r="R400" s="370">
        <v>3.9254170755642783</v>
      </c>
      <c r="S400" s="369">
        <v>3</v>
      </c>
      <c r="T400" s="370">
        <v>3.3821871476888385</v>
      </c>
      <c r="U400" s="369">
        <v>2</v>
      </c>
      <c r="V400" s="370">
        <v>2.3612750885478158</v>
      </c>
      <c r="W400" s="369">
        <v>7</v>
      </c>
      <c r="X400" s="370">
        <v>8.9285714285714288</v>
      </c>
      <c r="Y400" s="369">
        <v>1</v>
      </c>
      <c r="Z400" s="370">
        <v>1.5128593040847202</v>
      </c>
      <c r="AA400" s="369">
        <v>3</v>
      </c>
      <c r="AB400" s="370">
        <v>4.4444444444444446</v>
      </c>
      <c r="AC400" s="369">
        <v>6</v>
      </c>
      <c r="AD400" s="370">
        <v>10.989010989010989</v>
      </c>
      <c r="AE400" s="369">
        <v>57</v>
      </c>
      <c r="AF400" s="370">
        <v>43.879907621247114</v>
      </c>
      <c r="AI400" s="712"/>
      <c r="AJ400" s="712"/>
      <c r="AK400" s="712"/>
      <c r="AL400" s="712"/>
      <c r="AM400" s="712"/>
      <c r="AN400" s="712"/>
      <c r="AO400" s="712"/>
      <c r="AP400" s="712"/>
      <c r="AQ400" s="712"/>
      <c r="AR400" s="712"/>
      <c r="AS400" s="712"/>
      <c r="AT400" s="712"/>
      <c r="AU400" s="712"/>
      <c r="AV400" s="712"/>
      <c r="AW400" s="712"/>
    </row>
    <row r="401" spans="2:49" ht="15.75" thickBot="1" x14ac:dyDescent="0.3">
      <c r="B401" s="426" t="s">
        <v>69</v>
      </c>
      <c r="C401" s="427">
        <v>31</v>
      </c>
      <c r="D401" s="428">
        <v>3.7630492838067489</v>
      </c>
      <c r="E401" s="427">
        <v>2</v>
      </c>
      <c r="F401" s="428">
        <v>2.347417840375587</v>
      </c>
      <c r="G401" s="427">
        <v>0</v>
      </c>
      <c r="H401" s="428">
        <v>0</v>
      </c>
      <c r="I401" s="427">
        <v>1</v>
      </c>
      <c r="J401" s="428">
        <v>1.277139208173691</v>
      </c>
      <c r="K401" s="427">
        <v>0</v>
      </c>
      <c r="L401" s="428">
        <v>0</v>
      </c>
      <c r="M401" s="427">
        <v>0</v>
      </c>
      <c r="N401" s="428">
        <v>0</v>
      </c>
      <c r="O401" s="427">
        <v>2</v>
      </c>
      <c r="P401" s="428">
        <v>2.7972027972027971</v>
      </c>
      <c r="Q401" s="427">
        <v>0</v>
      </c>
      <c r="R401" s="428">
        <v>0</v>
      </c>
      <c r="S401" s="427">
        <v>4</v>
      </c>
      <c r="T401" s="428">
        <v>7.8895463510848129</v>
      </c>
      <c r="U401" s="427">
        <v>2</v>
      </c>
      <c r="V401" s="428">
        <v>4.7505938242280283</v>
      </c>
      <c r="W401" s="427">
        <v>0</v>
      </c>
      <c r="X401" s="428">
        <v>0</v>
      </c>
      <c r="Y401" s="427">
        <v>1</v>
      </c>
      <c r="Z401" s="428">
        <v>2.3148148148148149</v>
      </c>
      <c r="AA401" s="427">
        <v>2</v>
      </c>
      <c r="AB401" s="428">
        <v>5.4054054054054053</v>
      </c>
      <c r="AC401" s="427">
        <v>3</v>
      </c>
      <c r="AD401" s="428">
        <v>10.752688172043012</v>
      </c>
      <c r="AE401" s="427">
        <v>14</v>
      </c>
      <c r="AF401" s="428">
        <v>23.648648648648649</v>
      </c>
      <c r="AI401" s="382"/>
      <c r="AJ401" s="374"/>
      <c r="AK401" s="383"/>
      <c r="AL401" s="383"/>
      <c r="AM401" s="383"/>
      <c r="AN401" s="384"/>
      <c r="AO401" s="384"/>
      <c r="AP401" s="384"/>
      <c r="AQ401" s="381"/>
      <c r="AR401" s="381"/>
      <c r="AS401" s="381"/>
      <c r="AT401" s="381"/>
      <c r="AU401" s="381"/>
      <c r="AV401" s="381"/>
      <c r="AW401" s="381"/>
    </row>
    <row r="402" spans="2:49" ht="15.75" customHeight="1" thickBot="1" x14ac:dyDescent="0.3">
      <c r="B402" s="385" t="s">
        <v>50</v>
      </c>
      <c r="C402" s="386">
        <v>942</v>
      </c>
      <c r="D402" s="362">
        <v>4.7117904803825459</v>
      </c>
      <c r="E402" s="386">
        <v>42</v>
      </c>
      <c r="F402" s="362">
        <v>1.9959131302570927</v>
      </c>
      <c r="G402" s="387">
        <v>1</v>
      </c>
      <c r="H402" s="360">
        <v>5.0673963717441976E-2</v>
      </c>
      <c r="I402" s="386">
        <v>9</v>
      </c>
      <c r="J402" s="362">
        <v>0.47154982709839677</v>
      </c>
      <c r="K402" s="386">
        <v>19</v>
      </c>
      <c r="L402" s="362">
        <v>0.96534904989330361</v>
      </c>
      <c r="M402" s="387">
        <v>25</v>
      </c>
      <c r="N402" s="360">
        <v>1.3368269076519972</v>
      </c>
      <c r="O402" s="386">
        <v>31</v>
      </c>
      <c r="P402" s="362">
        <v>1.8537343778030257</v>
      </c>
      <c r="Q402" s="386">
        <v>33</v>
      </c>
      <c r="R402" s="362">
        <v>2.6729305038069011</v>
      </c>
      <c r="S402" s="386">
        <v>23</v>
      </c>
      <c r="T402" s="362">
        <v>2.0382842963488126</v>
      </c>
      <c r="U402" s="387">
        <v>31</v>
      </c>
      <c r="V402" s="360">
        <v>3.005332040717402</v>
      </c>
      <c r="W402" s="387">
        <v>34</v>
      </c>
      <c r="X402" s="362">
        <v>3.2942544327100087</v>
      </c>
      <c r="Y402" s="386">
        <v>29</v>
      </c>
      <c r="Z402" s="362">
        <v>3.1182795698924735</v>
      </c>
      <c r="AA402" s="386">
        <v>35</v>
      </c>
      <c r="AB402" s="360">
        <v>4.0835375102088438</v>
      </c>
      <c r="AC402" s="359">
        <v>66</v>
      </c>
      <c r="AD402" s="362">
        <v>9.6041909196740409</v>
      </c>
      <c r="AE402" s="386">
        <v>564</v>
      </c>
      <c r="AF402" s="362">
        <v>35.369371629248711</v>
      </c>
      <c r="AI402" s="713"/>
      <c r="AJ402" s="713"/>
      <c r="AK402" s="713"/>
      <c r="AL402" s="713"/>
      <c r="AM402" s="713"/>
      <c r="AN402" s="713"/>
      <c r="AO402" s="713"/>
      <c r="AP402" s="713"/>
    </row>
    <row r="403" spans="2:49" x14ac:dyDescent="0.25">
      <c r="B403" s="148" t="s">
        <v>529</v>
      </c>
    </row>
    <row r="404" spans="2:49" x14ac:dyDescent="0.25">
      <c r="B404" s="377" t="s">
        <v>516</v>
      </c>
      <c r="C404" s="378"/>
      <c r="D404" s="378"/>
      <c r="E404" s="379"/>
      <c r="F404" s="379"/>
      <c r="G404" s="379"/>
      <c r="H404" s="379"/>
      <c r="I404" s="379"/>
      <c r="J404" s="379"/>
      <c r="K404" s="379"/>
      <c r="L404" s="379"/>
      <c r="M404" s="379"/>
      <c r="N404" s="379"/>
      <c r="O404" s="379"/>
      <c r="P404" s="379"/>
    </row>
    <row r="405" spans="2:49" x14ac:dyDescent="0.25">
      <c r="B405" s="712" t="s">
        <v>517</v>
      </c>
      <c r="C405" s="712"/>
      <c r="D405" s="712"/>
      <c r="E405" s="712"/>
      <c r="F405" s="712"/>
      <c r="G405" s="712"/>
      <c r="H405" s="712"/>
      <c r="I405" s="712"/>
      <c r="J405" s="712"/>
      <c r="K405" s="712"/>
      <c r="L405" s="712"/>
      <c r="M405" s="712"/>
      <c r="N405" s="712"/>
      <c r="O405" s="712"/>
      <c r="P405" s="712"/>
    </row>
    <row r="406" spans="2:49" x14ac:dyDescent="0.25">
      <c r="B406" s="380" t="s">
        <v>518</v>
      </c>
      <c r="C406" s="380"/>
      <c r="D406" s="380"/>
      <c r="E406" s="380"/>
      <c r="F406" s="380"/>
      <c r="G406" s="380"/>
      <c r="H406" s="380"/>
      <c r="I406" s="380"/>
      <c r="J406" s="381"/>
      <c r="K406" s="381"/>
      <c r="L406" s="381"/>
      <c r="M406" s="381"/>
      <c r="N406" s="381"/>
      <c r="O406" s="381"/>
      <c r="P406" s="381"/>
    </row>
    <row r="407" spans="2:49" x14ac:dyDescent="0.25">
      <c r="B407" s="380"/>
      <c r="C407" s="380"/>
      <c r="D407" s="380"/>
      <c r="E407" s="380"/>
      <c r="F407" s="380"/>
      <c r="G407" s="380"/>
      <c r="H407" s="380"/>
      <c r="I407" s="380"/>
      <c r="J407" s="381"/>
      <c r="K407" s="381"/>
      <c r="L407" s="381"/>
      <c r="M407" s="381"/>
      <c r="N407" s="381"/>
      <c r="O407" s="381"/>
      <c r="P407" s="381"/>
    </row>
    <row r="408" spans="2:49" x14ac:dyDescent="0.25">
      <c r="B408" s="380"/>
      <c r="C408" s="380"/>
      <c r="D408" s="380"/>
      <c r="E408" s="380"/>
      <c r="F408" s="380"/>
      <c r="G408" s="380"/>
      <c r="H408" s="380"/>
      <c r="I408" s="380"/>
      <c r="J408" s="381"/>
      <c r="K408" s="381"/>
      <c r="L408" s="381"/>
      <c r="M408" s="381"/>
      <c r="N408" s="381"/>
      <c r="O408" s="381"/>
      <c r="P408" s="381"/>
    </row>
    <row r="410" spans="2:49" ht="18" x14ac:dyDescent="0.25">
      <c r="B410" s="246" t="s">
        <v>548</v>
      </c>
    </row>
    <row r="411" spans="2:49" ht="18" x14ac:dyDescent="0.25">
      <c r="B411" s="246"/>
    </row>
    <row r="413" spans="2:49" x14ac:dyDescent="0.25">
      <c r="B413" s="577" t="s">
        <v>558</v>
      </c>
      <c r="C413" s="578"/>
      <c r="D413" s="578"/>
      <c r="E413" s="578"/>
      <c r="F413" s="578"/>
      <c r="G413" s="578"/>
      <c r="H413" s="578"/>
      <c r="I413" s="579"/>
      <c r="J413" s="579"/>
      <c r="K413" s="579"/>
      <c r="M413" s="577" t="s">
        <v>559</v>
      </c>
      <c r="N413" s="578"/>
      <c r="O413" s="578"/>
      <c r="P413" s="578"/>
      <c r="Q413" s="578"/>
      <c r="R413" s="578"/>
      <c r="S413" s="578"/>
      <c r="T413" s="579"/>
      <c r="U413" s="579"/>
      <c r="V413" s="579"/>
      <c r="W413" s="579"/>
      <c r="Y413" s="734" t="s">
        <v>560</v>
      </c>
      <c r="Z413" s="735"/>
      <c r="AA413" s="735"/>
      <c r="AB413" s="735"/>
      <c r="AC413" s="735"/>
      <c r="AD413" s="735"/>
      <c r="AE413" s="735"/>
      <c r="AF413" s="736"/>
      <c r="AG413" s="736"/>
      <c r="AH413" s="736"/>
      <c r="AI413" s="736"/>
      <c r="AJ413" s="736"/>
    </row>
    <row r="429" spans="2:25" x14ac:dyDescent="0.25">
      <c r="B429" s="40" t="s">
        <v>595</v>
      </c>
      <c r="M429" s="40" t="s">
        <v>595</v>
      </c>
      <c r="Y429" s="40" t="s">
        <v>595</v>
      </c>
    </row>
    <row r="430" spans="2:25" x14ac:dyDescent="0.25">
      <c r="B430" s="514" t="s">
        <v>596</v>
      </c>
      <c r="M430" s="514" t="s">
        <v>596</v>
      </c>
      <c r="Y430" s="514" t="s">
        <v>596</v>
      </c>
    </row>
    <row r="431" spans="2:25" x14ac:dyDescent="0.25">
      <c r="B431" s="514" t="s">
        <v>597</v>
      </c>
      <c r="M431" s="514" t="s">
        <v>597</v>
      </c>
      <c r="Y431" s="514" t="s">
        <v>597</v>
      </c>
    </row>
    <row r="436" spans="2:75" ht="18" x14ac:dyDescent="0.25">
      <c r="B436" s="246" t="s">
        <v>576</v>
      </c>
    </row>
    <row r="440" spans="2:75" ht="30.75" customHeight="1" thickBot="1" x14ac:dyDescent="0.3">
      <c r="B440" s="577" t="s">
        <v>604</v>
      </c>
      <c r="C440" s="578"/>
      <c r="D440" s="578"/>
      <c r="E440" s="578"/>
      <c r="F440" s="578"/>
      <c r="G440" s="578"/>
      <c r="H440" s="578"/>
      <c r="I440" s="578"/>
      <c r="J440" s="578"/>
      <c r="K440" s="578"/>
      <c r="L440" s="578"/>
      <c r="M440" s="578"/>
      <c r="N440" s="578"/>
      <c r="O440" s="578"/>
      <c r="P440" s="578"/>
      <c r="Q440" s="578"/>
      <c r="R440" s="578"/>
    </row>
    <row r="441" spans="2:75" x14ac:dyDescent="0.25">
      <c r="B441" s="737" t="s">
        <v>606</v>
      </c>
      <c r="C441" s="570" t="s">
        <v>577</v>
      </c>
      <c r="D441" s="570"/>
      <c r="E441" s="570"/>
      <c r="F441" s="570" t="s">
        <v>578</v>
      </c>
      <c r="G441" s="570"/>
      <c r="H441" s="570"/>
      <c r="I441" s="570" t="s">
        <v>500</v>
      </c>
      <c r="J441" s="570"/>
      <c r="K441" s="570"/>
      <c r="L441" s="570" t="s">
        <v>501</v>
      </c>
      <c r="M441" s="570"/>
      <c r="N441" s="570"/>
      <c r="O441" s="570" t="s">
        <v>502</v>
      </c>
      <c r="P441" s="570"/>
      <c r="Q441" s="570"/>
      <c r="R441" s="570"/>
      <c r="S441" s="570" t="s">
        <v>503</v>
      </c>
      <c r="T441" s="570"/>
      <c r="U441" s="570"/>
      <c r="V441" s="570" t="s">
        <v>504</v>
      </c>
      <c r="W441" s="570"/>
      <c r="X441" s="570"/>
      <c r="Y441" s="570"/>
      <c r="Z441" s="570" t="s">
        <v>505</v>
      </c>
      <c r="AA441" s="570"/>
      <c r="AB441" s="570"/>
      <c r="AC441" s="570"/>
      <c r="AD441" s="570" t="s">
        <v>506</v>
      </c>
      <c r="AE441" s="570"/>
      <c r="AF441" s="570"/>
      <c r="AG441" s="570"/>
      <c r="AH441" s="570" t="s">
        <v>507</v>
      </c>
      <c r="AI441" s="570"/>
      <c r="AJ441" s="570"/>
      <c r="AK441" s="570"/>
      <c r="AL441" s="570" t="s">
        <v>508</v>
      </c>
      <c r="AM441" s="570"/>
      <c r="AN441" s="570"/>
      <c r="AO441" s="570"/>
      <c r="AP441" s="570" t="s">
        <v>509</v>
      </c>
      <c r="AQ441" s="570"/>
      <c r="AR441" s="570"/>
      <c r="AS441" s="570"/>
      <c r="AT441" s="570" t="s">
        <v>510</v>
      </c>
      <c r="AU441" s="570"/>
      <c r="AV441" s="570"/>
      <c r="AW441" s="570"/>
      <c r="AX441" s="570" t="s">
        <v>511</v>
      </c>
      <c r="AY441" s="570"/>
      <c r="AZ441" s="570"/>
      <c r="BA441" s="570"/>
      <c r="BB441" s="570" t="s">
        <v>579</v>
      </c>
      <c r="BC441" s="570"/>
      <c r="BD441" s="570"/>
      <c r="BE441" s="570"/>
      <c r="BF441" s="570" t="s">
        <v>580</v>
      </c>
      <c r="BG441" s="570"/>
      <c r="BH441" s="570"/>
      <c r="BI441" s="570"/>
      <c r="BJ441" s="570" t="s">
        <v>581</v>
      </c>
      <c r="BK441" s="570"/>
      <c r="BL441" s="570"/>
      <c r="BM441" s="570"/>
      <c r="BN441" s="570" t="s">
        <v>582</v>
      </c>
      <c r="BO441" s="570"/>
      <c r="BP441" s="570"/>
      <c r="BQ441" s="570"/>
      <c r="BR441" s="570" t="s">
        <v>583</v>
      </c>
      <c r="BS441" s="570"/>
      <c r="BT441" s="570"/>
      <c r="BU441" s="570"/>
      <c r="BV441" s="570" t="s">
        <v>584</v>
      </c>
      <c r="BW441" s="572" t="s">
        <v>585</v>
      </c>
    </row>
    <row r="442" spans="2:75" ht="24.75" thickBot="1" x14ac:dyDescent="0.3">
      <c r="B442" s="569"/>
      <c r="C442" s="467" t="s">
        <v>586</v>
      </c>
      <c r="D442" s="467" t="s">
        <v>587</v>
      </c>
      <c r="E442" s="467" t="s">
        <v>147</v>
      </c>
      <c r="F442" s="467" t="s">
        <v>586</v>
      </c>
      <c r="G442" s="467" t="s">
        <v>587</v>
      </c>
      <c r="H442" s="467" t="s">
        <v>147</v>
      </c>
      <c r="I442" s="467" t="s">
        <v>586</v>
      </c>
      <c r="J442" s="467" t="s">
        <v>587</v>
      </c>
      <c r="K442" s="467" t="s">
        <v>147</v>
      </c>
      <c r="L442" s="467" t="s">
        <v>586</v>
      </c>
      <c r="M442" s="467" t="s">
        <v>587</v>
      </c>
      <c r="N442" s="467" t="s">
        <v>147</v>
      </c>
      <c r="O442" s="467" t="s">
        <v>586</v>
      </c>
      <c r="P442" s="467" t="s">
        <v>587</v>
      </c>
      <c r="Q442" s="467" t="s">
        <v>584</v>
      </c>
      <c r="R442" s="467" t="s">
        <v>147</v>
      </c>
      <c r="S442" s="467" t="s">
        <v>586</v>
      </c>
      <c r="T442" s="467" t="s">
        <v>587</v>
      </c>
      <c r="U442" s="467" t="s">
        <v>147</v>
      </c>
      <c r="V442" s="467" t="s">
        <v>586</v>
      </c>
      <c r="W442" s="467" t="s">
        <v>587</v>
      </c>
      <c r="X442" s="467" t="s">
        <v>584</v>
      </c>
      <c r="Y442" s="467" t="s">
        <v>147</v>
      </c>
      <c r="Z442" s="467" t="s">
        <v>586</v>
      </c>
      <c r="AA442" s="467" t="s">
        <v>587</v>
      </c>
      <c r="AB442" s="467" t="s">
        <v>584</v>
      </c>
      <c r="AC442" s="467" t="s">
        <v>147</v>
      </c>
      <c r="AD442" s="467" t="s">
        <v>586</v>
      </c>
      <c r="AE442" s="467" t="s">
        <v>587</v>
      </c>
      <c r="AF442" s="467" t="s">
        <v>584</v>
      </c>
      <c r="AG442" s="467" t="s">
        <v>147</v>
      </c>
      <c r="AH442" s="467" t="s">
        <v>586</v>
      </c>
      <c r="AI442" s="467" t="s">
        <v>587</v>
      </c>
      <c r="AJ442" s="467" t="s">
        <v>584</v>
      </c>
      <c r="AK442" s="467" t="s">
        <v>147</v>
      </c>
      <c r="AL442" s="467" t="s">
        <v>586</v>
      </c>
      <c r="AM442" s="467" t="s">
        <v>587</v>
      </c>
      <c r="AN442" s="467" t="s">
        <v>584</v>
      </c>
      <c r="AO442" s="467" t="s">
        <v>147</v>
      </c>
      <c r="AP442" s="467" t="s">
        <v>586</v>
      </c>
      <c r="AQ442" s="467" t="s">
        <v>587</v>
      </c>
      <c r="AR442" s="467" t="s">
        <v>584</v>
      </c>
      <c r="AS442" s="467" t="s">
        <v>147</v>
      </c>
      <c r="AT442" s="467" t="s">
        <v>586</v>
      </c>
      <c r="AU442" s="467" t="s">
        <v>587</v>
      </c>
      <c r="AV442" s="467" t="s">
        <v>584</v>
      </c>
      <c r="AW442" s="467" t="s">
        <v>147</v>
      </c>
      <c r="AX442" s="467" t="s">
        <v>586</v>
      </c>
      <c r="AY442" s="467" t="s">
        <v>587</v>
      </c>
      <c r="AZ442" s="467" t="s">
        <v>584</v>
      </c>
      <c r="BA442" s="467" t="s">
        <v>147</v>
      </c>
      <c r="BB442" s="467" t="s">
        <v>586</v>
      </c>
      <c r="BC442" s="467" t="s">
        <v>587</v>
      </c>
      <c r="BD442" s="467" t="s">
        <v>584</v>
      </c>
      <c r="BE442" s="467" t="s">
        <v>147</v>
      </c>
      <c r="BF442" s="467" t="s">
        <v>586</v>
      </c>
      <c r="BG442" s="467" t="s">
        <v>587</v>
      </c>
      <c r="BH442" s="467" t="s">
        <v>584</v>
      </c>
      <c r="BI442" s="467" t="s">
        <v>147</v>
      </c>
      <c r="BJ442" s="467" t="s">
        <v>586</v>
      </c>
      <c r="BK442" s="467" t="s">
        <v>587</v>
      </c>
      <c r="BL442" s="467" t="s">
        <v>584</v>
      </c>
      <c r="BM442" s="467" t="s">
        <v>147</v>
      </c>
      <c r="BN442" s="467" t="s">
        <v>586</v>
      </c>
      <c r="BO442" s="467" t="s">
        <v>587</v>
      </c>
      <c r="BP442" s="467" t="s">
        <v>584</v>
      </c>
      <c r="BQ442" s="467" t="s">
        <v>147</v>
      </c>
      <c r="BR442" s="467" t="s">
        <v>586</v>
      </c>
      <c r="BS442" s="467" t="s">
        <v>587</v>
      </c>
      <c r="BT442" s="467" t="s">
        <v>584</v>
      </c>
      <c r="BU442" s="467" t="s">
        <v>147</v>
      </c>
      <c r="BV442" s="571"/>
      <c r="BW442" s="573"/>
    </row>
    <row r="443" spans="2:75" ht="15.75" thickBot="1" x14ac:dyDescent="0.3">
      <c r="B443" s="423" t="s">
        <v>1</v>
      </c>
      <c r="C443" s="265">
        <v>0</v>
      </c>
      <c r="D443" s="265">
        <v>1</v>
      </c>
      <c r="E443" s="265">
        <v>1</v>
      </c>
      <c r="F443" s="265">
        <v>328</v>
      </c>
      <c r="G443" s="265">
        <v>252</v>
      </c>
      <c r="H443" s="265">
        <v>580</v>
      </c>
      <c r="I443" s="265">
        <v>1849</v>
      </c>
      <c r="J443" s="265">
        <v>1284</v>
      </c>
      <c r="K443" s="265">
        <v>3133</v>
      </c>
      <c r="L443" s="265">
        <v>4187</v>
      </c>
      <c r="M443" s="265">
        <v>2605</v>
      </c>
      <c r="N443" s="265">
        <v>6792</v>
      </c>
      <c r="O443" s="265">
        <v>5481</v>
      </c>
      <c r="P443" s="265">
        <v>3730</v>
      </c>
      <c r="Q443" s="265">
        <v>3</v>
      </c>
      <c r="R443" s="265">
        <v>9214</v>
      </c>
      <c r="S443" s="265">
        <v>6343</v>
      </c>
      <c r="T443" s="265">
        <v>4310</v>
      </c>
      <c r="U443" s="265">
        <v>10653</v>
      </c>
      <c r="V443" s="265">
        <v>5204</v>
      </c>
      <c r="W443" s="265">
        <v>3568</v>
      </c>
      <c r="X443" s="265">
        <v>1</v>
      </c>
      <c r="Y443" s="265">
        <v>8773</v>
      </c>
      <c r="Z443" s="265">
        <v>4738</v>
      </c>
      <c r="AA443" s="265">
        <v>3114</v>
      </c>
      <c r="AB443" s="265">
        <v>1</v>
      </c>
      <c r="AC443" s="265">
        <v>7853</v>
      </c>
      <c r="AD443" s="265">
        <v>4708</v>
      </c>
      <c r="AE443" s="265">
        <v>3282</v>
      </c>
      <c r="AF443" s="265">
        <v>4</v>
      </c>
      <c r="AG443" s="265">
        <v>7994</v>
      </c>
      <c r="AH443" s="265">
        <v>4415</v>
      </c>
      <c r="AI443" s="265">
        <v>3421</v>
      </c>
      <c r="AJ443" s="265">
        <v>3</v>
      </c>
      <c r="AK443" s="265">
        <v>7839</v>
      </c>
      <c r="AL443" s="265">
        <v>5204</v>
      </c>
      <c r="AM443" s="265">
        <v>4371</v>
      </c>
      <c r="AN443" s="265">
        <v>5</v>
      </c>
      <c r="AO443" s="265">
        <v>9580</v>
      </c>
      <c r="AP443" s="265">
        <v>5913</v>
      </c>
      <c r="AQ443" s="265">
        <v>5242</v>
      </c>
      <c r="AR443" s="265">
        <v>1</v>
      </c>
      <c r="AS443" s="265">
        <v>11156</v>
      </c>
      <c r="AT443" s="265">
        <v>6049</v>
      </c>
      <c r="AU443" s="265">
        <v>5822</v>
      </c>
      <c r="AV443" s="265">
        <v>3</v>
      </c>
      <c r="AW443" s="265">
        <v>11874</v>
      </c>
      <c r="AX443" s="265">
        <v>5759</v>
      </c>
      <c r="AY443" s="265">
        <v>5690</v>
      </c>
      <c r="AZ443" s="265">
        <v>4</v>
      </c>
      <c r="BA443" s="265">
        <v>11453</v>
      </c>
      <c r="BB443" s="265">
        <v>4971</v>
      </c>
      <c r="BC443" s="265">
        <v>4971</v>
      </c>
      <c r="BD443" s="265">
        <v>4</v>
      </c>
      <c r="BE443" s="265">
        <v>9946</v>
      </c>
      <c r="BF443" s="265">
        <v>4362</v>
      </c>
      <c r="BG443" s="265">
        <v>4478</v>
      </c>
      <c r="BH443" s="265">
        <v>6</v>
      </c>
      <c r="BI443" s="265">
        <v>8846</v>
      </c>
      <c r="BJ443" s="265">
        <v>3950</v>
      </c>
      <c r="BK443" s="265">
        <v>4449</v>
      </c>
      <c r="BL443" s="265">
        <v>2</v>
      </c>
      <c r="BM443" s="265">
        <v>8401</v>
      </c>
      <c r="BN443" s="265">
        <v>7908</v>
      </c>
      <c r="BO443" s="265">
        <v>10566</v>
      </c>
      <c r="BP443" s="265">
        <v>54</v>
      </c>
      <c r="BQ443" s="265">
        <v>18528</v>
      </c>
      <c r="BR443" s="265">
        <v>1</v>
      </c>
      <c r="BS443" s="265">
        <v>1</v>
      </c>
      <c r="BT443" s="265">
        <v>18</v>
      </c>
      <c r="BU443" s="265">
        <v>20</v>
      </c>
      <c r="BV443" s="265">
        <v>9</v>
      </c>
      <c r="BW443" s="468">
        <v>152645</v>
      </c>
    </row>
    <row r="444" spans="2:75" x14ac:dyDescent="0.25">
      <c r="B444" s="469" t="s">
        <v>51</v>
      </c>
      <c r="C444" s="470">
        <v>0</v>
      </c>
      <c r="D444" s="470">
        <v>0</v>
      </c>
      <c r="E444" s="470">
        <v>0</v>
      </c>
      <c r="F444" s="470">
        <v>0</v>
      </c>
      <c r="G444" s="470">
        <v>0</v>
      </c>
      <c r="H444" s="470">
        <v>0</v>
      </c>
      <c r="I444" s="470">
        <v>2</v>
      </c>
      <c r="J444" s="470">
        <v>0</v>
      </c>
      <c r="K444" s="470">
        <v>2</v>
      </c>
      <c r="L444" s="470">
        <v>10</v>
      </c>
      <c r="M444" s="470">
        <v>4</v>
      </c>
      <c r="N444" s="470">
        <v>14</v>
      </c>
      <c r="O444" s="470">
        <v>4</v>
      </c>
      <c r="P444" s="470">
        <v>7</v>
      </c>
      <c r="Q444" s="470">
        <v>0</v>
      </c>
      <c r="R444" s="470">
        <v>11</v>
      </c>
      <c r="S444" s="470">
        <v>6</v>
      </c>
      <c r="T444" s="470">
        <v>5</v>
      </c>
      <c r="U444" s="470">
        <v>11</v>
      </c>
      <c r="V444" s="470">
        <v>8</v>
      </c>
      <c r="W444" s="470">
        <v>4</v>
      </c>
      <c r="X444" s="470">
        <v>0</v>
      </c>
      <c r="Y444" s="470">
        <v>12</v>
      </c>
      <c r="Z444" s="470">
        <v>5</v>
      </c>
      <c r="AA444" s="470">
        <v>7</v>
      </c>
      <c r="AB444" s="470">
        <v>0</v>
      </c>
      <c r="AC444" s="470">
        <v>12</v>
      </c>
      <c r="AD444" s="470">
        <v>8</v>
      </c>
      <c r="AE444" s="470">
        <v>9</v>
      </c>
      <c r="AF444" s="470">
        <v>0</v>
      </c>
      <c r="AG444" s="470">
        <v>17</v>
      </c>
      <c r="AH444" s="470">
        <v>8</v>
      </c>
      <c r="AI444" s="470">
        <v>4</v>
      </c>
      <c r="AJ444" s="470">
        <v>0</v>
      </c>
      <c r="AK444" s="470">
        <v>12</v>
      </c>
      <c r="AL444" s="470">
        <v>10</v>
      </c>
      <c r="AM444" s="470">
        <v>2</v>
      </c>
      <c r="AN444" s="470">
        <v>0</v>
      </c>
      <c r="AO444" s="470">
        <v>12</v>
      </c>
      <c r="AP444" s="470">
        <v>11</v>
      </c>
      <c r="AQ444" s="470">
        <v>5</v>
      </c>
      <c r="AR444" s="470">
        <v>0</v>
      </c>
      <c r="AS444" s="470">
        <v>16</v>
      </c>
      <c r="AT444" s="470">
        <v>14</v>
      </c>
      <c r="AU444" s="470">
        <v>4</v>
      </c>
      <c r="AV444" s="470">
        <v>0</v>
      </c>
      <c r="AW444" s="470">
        <v>18</v>
      </c>
      <c r="AX444" s="470">
        <v>6</v>
      </c>
      <c r="AY444" s="470">
        <v>7</v>
      </c>
      <c r="AZ444" s="470">
        <v>0</v>
      </c>
      <c r="BA444" s="470">
        <v>13</v>
      </c>
      <c r="BB444" s="470">
        <v>12</v>
      </c>
      <c r="BC444" s="470">
        <v>3</v>
      </c>
      <c r="BD444" s="470">
        <v>0</v>
      </c>
      <c r="BE444" s="470">
        <v>15</v>
      </c>
      <c r="BF444" s="470">
        <v>5</v>
      </c>
      <c r="BG444" s="470">
        <v>3</v>
      </c>
      <c r="BH444" s="470">
        <v>0</v>
      </c>
      <c r="BI444" s="470">
        <v>8</v>
      </c>
      <c r="BJ444" s="470">
        <v>10</v>
      </c>
      <c r="BK444" s="470">
        <v>11</v>
      </c>
      <c r="BL444" s="470">
        <v>0</v>
      </c>
      <c r="BM444" s="470">
        <v>21</v>
      </c>
      <c r="BN444" s="470">
        <v>16</v>
      </c>
      <c r="BO444" s="470">
        <v>14</v>
      </c>
      <c r="BP444" s="470">
        <v>1</v>
      </c>
      <c r="BQ444" s="470">
        <v>31</v>
      </c>
      <c r="BR444" s="470">
        <v>0</v>
      </c>
      <c r="BS444" s="470">
        <v>0</v>
      </c>
      <c r="BT444" s="470">
        <v>0</v>
      </c>
      <c r="BU444" s="470">
        <v>0</v>
      </c>
      <c r="BV444" s="470">
        <v>0</v>
      </c>
      <c r="BW444" s="471">
        <v>225</v>
      </c>
    </row>
    <row r="445" spans="2:75" x14ac:dyDescent="0.25">
      <c r="B445" s="472" t="s">
        <v>52</v>
      </c>
      <c r="C445" s="473">
        <v>0</v>
      </c>
      <c r="D445" s="473">
        <v>0</v>
      </c>
      <c r="E445" s="473">
        <v>0</v>
      </c>
      <c r="F445" s="473">
        <v>1</v>
      </c>
      <c r="G445" s="473">
        <v>2</v>
      </c>
      <c r="H445" s="473">
        <v>3</v>
      </c>
      <c r="I445" s="473">
        <v>5</v>
      </c>
      <c r="J445" s="473">
        <v>3</v>
      </c>
      <c r="K445" s="473">
        <v>8</v>
      </c>
      <c r="L445" s="473">
        <v>9</v>
      </c>
      <c r="M445" s="473">
        <v>3</v>
      </c>
      <c r="N445" s="473">
        <v>12</v>
      </c>
      <c r="O445" s="473">
        <v>10</v>
      </c>
      <c r="P445" s="473">
        <v>12</v>
      </c>
      <c r="Q445" s="473">
        <v>0</v>
      </c>
      <c r="R445" s="473">
        <v>22</v>
      </c>
      <c r="S445" s="473">
        <v>13</v>
      </c>
      <c r="T445" s="473">
        <v>11</v>
      </c>
      <c r="U445" s="473">
        <v>24</v>
      </c>
      <c r="V445" s="473">
        <v>11</v>
      </c>
      <c r="W445" s="473">
        <v>10</v>
      </c>
      <c r="X445" s="473">
        <v>0</v>
      </c>
      <c r="Y445" s="473">
        <v>21</v>
      </c>
      <c r="Z445" s="473">
        <v>9</v>
      </c>
      <c r="AA445" s="473">
        <v>6</v>
      </c>
      <c r="AB445" s="473">
        <v>0</v>
      </c>
      <c r="AC445" s="473">
        <v>15</v>
      </c>
      <c r="AD445" s="473">
        <v>16</v>
      </c>
      <c r="AE445" s="473">
        <v>14</v>
      </c>
      <c r="AF445" s="473">
        <v>0</v>
      </c>
      <c r="AG445" s="473">
        <v>30</v>
      </c>
      <c r="AH445" s="473">
        <v>9</v>
      </c>
      <c r="AI445" s="473">
        <v>12</v>
      </c>
      <c r="AJ445" s="473">
        <v>0</v>
      </c>
      <c r="AK445" s="473">
        <v>21</v>
      </c>
      <c r="AL445" s="473">
        <v>14</v>
      </c>
      <c r="AM445" s="473">
        <v>6</v>
      </c>
      <c r="AN445" s="473">
        <v>0</v>
      </c>
      <c r="AO445" s="473">
        <v>20</v>
      </c>
      <c r="AP445" s="473">
        <v>12</v>
      </c>
      <c r="AQ445" s="473">
        <v>7</v>
      </c>
      <c r="AR445" s="473">
        <v>0</v>
      </c>
      <c r="AS445" s="473">
        <v>19</v>
      </c>
      <c r="AT445" s="473">
        <v>15</v>
      </c>
      <c r="AU445" s="473">
        <v>7</v>
      </c>
      <c r="AV445" s="473">
        <v>0</v>
      </c>
      <c r="AW445" s="473">
        <v>22</v>
      </c>
      <c r="AX445" s="473">
        <v>11</v>
      </c>
      <c r="AY445" s="473">
        <v>10</v>
      </c>
      <c r="AZ445" s="473">
        <v>0</v>
      </c>
      <c r="BA445" s="473">
        <v>21</v>
      </c>
      <c r="BB445" s="473">
        <v>10</v>
      </c>
      <c r="BC445" s="473">
        <v>12</v>
      </c>
      <c r="BD445" s="473">
        <v>0</v>
      </c>
      <c r="BE445" s="473">
        <v>22</v>
      </c>
      <c r="BF445" s="473">
        <v>8</v>
      </c>
      <c r="BG445" s="473">
        <v>12</v>
      </c>
      <c r="BH445" s="473">
        <v>0</v>
      </c>
      <c r="BI445" s="473">
        <v>20</v>
      </c>
      <c r="BJ445" s="473">
        <v>13</v>
      </c>
      <c r="BK445" s="473">
        <v>6</v>
      </c>
      <c r="BL445" s="473">
        <v>0</v>
      </c>
      <c r="BM445" s="473">
        <v>19</v>
      </c>
      <c r="BN445" s="473">
        <v>19</v>
      </c>
      <c r="BO445" s="473">
        <v>20</v>
      </c>
      <c r="BP445" s="473">
        <v>0</v>
      </c>
      <c r="BQ445" s="473">
        <v>39</v>
      </c>
      <c r="BR445" s="473">
        <v>0</v>
      </c>
      <c r="BS445" s="473">
        <v>0</v>
      </c>
      <c r="BT445" s="473">
        <v>0</v>
      </c>
      <c r="BU445" s="473">
        <v>0</v>
      </c>
      <c r="BV445" s="473">
        <v>0</v>
      </c>
      <c r="BW445" s="474">
        <v>338</v>
      </c>
    </row>
    <row r="446" spans="2:75" x14ac:dyDescent="0.25">
      <c r="B446" s="472" t="s">
        <v>53</v>
      </c>
      <c r="C446" s="473">
        <v>0</v>
      </c>
      <c r="D446" s="473">
        <v>0</v>
      </c>
      <c r="E446" s="473">
        <v>0</v>
      </c>
      <c r="F446" s="473">
        <v>0</v>
      </c>
      <c r="G446" s="473">
        <v>1</v>
      </c>
      <c r="H446" s="473">
        <v>1</v>
      </c>
      <c r="I446" s="473">
        <v>2</v>
      </c>
      <c r="J446" s="473">
        <v>2</v>
      </c>
      <c r="K446" s="473">
        <v>4</v>
      </c>
      <c r="L446" s="473">
        <v>2</v>
      </c>
      <c r="M446" s="473">
        <v>2</v>
      </c>
      <c r="N446" s="473">
        <v>4</v>
      </c>
      <c r="O446" s="473">
        <v>0</v>
      </c>
      <c r="P446" s="473">
        <v>6</v>
      </c>
      <c r="Q446" s="473">
        <v>0</v>
      </c>
      <c r="R446" s="473">
        <v>6</v>
      </c>
      <c r="S446" s="473">
        <v>4</v>
      </c>
      <c r="T446" s="473">
        <v>3</v>
      </c>
      <c r="U446" s="473">
        <v>7</v>
      </c>
      <c r="V446" s="473">
        <v>5</v>
      </c>
      <c r="W446" s="473">
        <v>5</v>
      </c>
      <c r="X446" s="473">
        <v>0</v>
      </c>
      <c r="Y446" s="473">
        <v>10</v>
      </c>
      <c r="Z446" s="473">
        <v>8</v>
      </c>
      <c r="AA446" s="473">
        <v>5</v>
      </c>
      <c r="AB446" s="473">
        <v>0</v>
      </c>
      <c r="AC446" s="473">
        <v>13</v>
      </c>
      <c r="AD446" s="473">
        <v>9</v>
      </c>
      <c r="AE446" s="473">
        <v>5</v>
      </c>
      <c r="AF446" s="473">
        <v>0</v>
      </c>
      <c r="AG446" s="473">
        <v>14</v>
      </c>
      <c r="AH446" s="473">
        <v>2</v>
      </c>
      <c r="AI446" s="473">
        <v>3</v>
      </c>
      <c r="AJ446" s="473">
        <v>0</v>
      </c>
      <c r="AK446" s="473">
        <v>5</v>
      </c>
      <c r="AL446" s="473">
        <v>20</v>
      </c>
      <c r="AM446" s="473">
        <v>0</v>
      </c>
      <c r="AN446" s="473">
        <v>0</v>
      </c>
      <c r="AO446" s="473">
        <v>20</v>
      </c>
      <c r="AP446" s="473">
        <v>9</v>
      </c>
      <c r="AQ446" s="473">
        <v>5</v>
      </c>
      <c r="AR446" s="473">
        <v>0</v>
      </c>
      <c r="AS446" s="473">
        <v>14</v>
      </c>
      <c r="AT446" s="473">
        <v>8</v>
      </c>
      <c r="AU446" s="473">
        <v>5</v>
      </c>
      <c r="AV446" s="473">
        <v>0</v>
      </c>
      <c r="AW446" s="473">
        <v>13</v>
      </c>
      <c r="AX446" s="473">
        <v>12</v>
      </c>
      <c r="AY446" s="473">
        <v>7</v>
      </c>
      <c r="AZ446" s="473">
        <v>0</v>
      </c>
      <c r="BA446" s="473">
        <v>19</v>
      </c>
      <c r="BB446" s="473">
        <v>6</v>
      </c>
      <c r="BC446" s="473">
        <v>3</v>
      </c>
      <c r="BD446" s="473">
        <v>0</v>
      </c>
      <c r="BE446" s="473">
        <v>9</v>
      </c>
      <c r="BF446" s="473">
        <v>11</v>
      </c>
      <c r="BG446" s="473">
        <v>3</v>
      </c>
      <c r="BH446" s="473">
        <v>0</v>
      </c>
      <c r="BI446" s="473">
        <v>14</v>
      </c>
      <c r="BJ446" s="473">
        <v>7</v>
      </c>
      <c r="BK446" s="473">
        <v>4</v>
      </c>
      <c r="BL446" s="473">
        <v>0</v>
      </c>
      <c r="BM446" s="473">
        <v>11</v>
      </c>
      <c r="BN446" s="473">
        <v>11</v>
      </c>
      <c r="BO446" s="473">
        <v>6</v>
      </c>
      <c r="BP446" s="473">
        <v>0</v>
      </c>
      <c r="BQ446" s="473">
        <v>17</v>
      </c>
      <c r="BR446" s="473">
        <v>0</v>
      </c>
      <c r="BS446" s="473">
        <v>0</v>
      </c>
      <c r="BT446" s="473">
        <v>0</v>
      </c>
      <c r="BU446" s="473">
        <v>0</v>
      </c>
      <c r="BV446" s="473">
        <v>0</v>
      </c>
      <c r="BW446" s="474">
        <v>181</v>
      </c>
    </row>
    <row r="447" spans="2:75" x14ac:dyDescent="0.25">
      <c r="B447" s="472" t="s">
        <v>54</v>
      </c>
      <c r="C447" s="473">
        <v>0</v>
      </c>
      <c r="D447" s="473">
        <v>0</v>
      </c>
      <c r="E447" s="473">
        <v>0</v>
      </c>
      <c r="F447" s="473">
        <v>0</v>
      </c>
      <c r="G447" s="473">
        <v>0</v>
      </c>
      <c r="H447" s="473">
        <v>0</v>
      </c>
      <c r="I447" s="473">
        <v>1</v>
      </c>
      <c r="J447" s="473">
        <v>0</v>
      </c>
      <c r="K447" s="473">
        <v>1</v>
      </c>
      <c r="L447" s="473">
        <v>6</v>
      </c>
      <c r="M447" s="473">
        <v>5</v>
      </c>
      <c r="N447" s="473">
        <v>11</v>
      </c>
      <c r="O447" s="473">
        <v>16</v>
      </c>
      <c r="P447" s="473">
        <v>11</v>
      </c>
      <c r="Q447" s="473">
        <v>0</v>
      </c>
      <c r="R447" s="473">
        <v>27</v>
      </c>
      <c r="S447" s="473">
        <v>15</v>
      </c>
      <c r="T447" s="473">
        <v>8</v>
      </c>
      <c r="U447" s="473">
        <v>23</v>
      </c>
      <c r="V447" s="473">
        <v>8</v>
      </c>
      <c r="W447" s="473">
        <v>6</v>
      </c>
      <c r="X447" s="473">
        <v>1</v>
      </c>
      <c r="Y447" s="473">
        <v>15</v>
      </c>
      <c r="Z447" s="473">
        <v>7</v>
      </c>
      <c r="AA447" s="473">
        <v>5</v>
      </c>
      <c r="AB447" s="473">
        <v>0</v>
      </c>
      <c r="AC447" s="473">
        <v>12</v>
      </c>
      <c r="AD447" s="473">
        <v>7</v>
      </c>
      <c r="AE447" s="473">
        <v>6</v>
      </c>
      <c r="AF447" s="473">
        <v>0</v>
      </c>
      <c r="AG447" s="473">
        <v>13</v>
      </c>
      <c r="AH447" s="473">
        <v>5</v>
      </c>
      <c r="AI447" s="473">
        <v>5</v>
      </c>
      <c r="AJ447" s="473">
        <v>0</v>
      </c>
      <c r="AK447" s="473">
        <v>10</v>
      </c>
      <c r="AL447" s="473">
        <v>4</v>
      </c>
      <c r="AM447" s="473">
        <v>2</v>
      </c>
      <c r="AN447" s="473">
        <v>0</v>
      </c>
      <c r="AO447" s="473">
        <v>6</v>
      </c>
      <c r="AP447" s="473">
        <v>11</v>
      </c>
      <c r="AQ447" s="473">
        <v>5</v>
      </c>
      <c r="AR447" s="473">
        <v>0</v>
      </c>
      <c r="AS447" s="473">
        <v>16</v>
      </c>
      <c r="AT447" s="473">
        <v>12</v>
      </c>
      <c r="AU447" s="473">
        <v>7</v>
      </c>
      <c r="AV447" s="473">
        <v>0</v>
      </c>
      <c r="AW447" s="473">
        <v>19</v>
      </c>
      <c r="AX447" s="473">
        <v>14</v>
      </c>
      <c r="AY447" s="473">
        <v>11</v>
      </c>
      <c r="AZ447" s="473">
        <v>0</v>
      </c>
      <c r="BA447" s="473">
        <v>25</v>
      </c>
      <c r="BB447" s="473">
        <v>7</v>
      </c>
      <c r="BC447" s="473">
        <v>11</v>
      </c>
      <c r="BD447" s="473">
        <v>0</v>
      </c>
      <c r="BE447" s="473">
        <v>18</v>
      </c>
      <c r="BF447" s="473">
        <v>10</v>
      </c>
      <c r="BG447" s="473">
        <v>8</v>
      </c>
      <c r="BH447" s="473">
        <v>0</v>
      </c>
      <c r="BI447" s="473">
        <v>18</v>
      </c>
      <c r="BJ447" s="473">
        <v>15</v>
      </c>
      <c r="BK447" s="473">
        <v>18</v>
      </c>
      <c r="BL447" s="473">
        <v>0</v>
      </c>
      <c r="BM447" s="473">
        <v>33</v>
      </c>
      <c r="BN447" s="473">
        <v>33</v>
      </c>
      <c r="BO447" s="473">
        <v>38</v>
      </c>
      <c r="BP447" s="473">
        <v>0</v>
      </c>
      <c r="BQ447" s="473">
        <v>71</v>
      </c>
      <c r="BR447" s="473">
        <v>0</v>
      </c>
      <c r="BS447" s="473">
        <v>0</v>
      </c>
      <c r="BT447" s="473">
        <v>0</v>
      </c>
      <c r="BU447" s="473">
        <v>0</v>
      </c>
      <c r="BV447" s="473">
        <v>0</v>
      </c>
      <c r="BW447" s="474">
        <v>318</v>
      </c>
    </row>
    <row r="448" spans="2:75" x14ac:dyDescent="0.25">
      <c r="B448" s="472" t="s">
        <v>55</v>
      </c>
      <c r="C448" s="473">
        <v>0</v>
      </c>
      <c r="D448" s="473">
        <v>0</v>
      </c>
      <c r="E448" s="473">
        <v>0</v>
      </c>
      <c r="F448" s="473">
        <v>2</v>
      </c>
      <c r="G448" s="473">
        <v>1</v>
      </c>
      <c r="H448" s="473">
        <v>3</v>
      </c>
      <c r="I448" s="473">
        <v>3</v>
      </c>
      <c r="J448" s="473">
        <v>4</v>
      </c>
      <c r="K448" s="473">
        <v>7</v>
      </c>
      <c r="L448" s="473">
        <v>10</v>
      </c>
      <c r="M448" s="473">
        <v>3</v>
      </c>
      <c r="N448" s="473">
        <v>13</v>
      </c>
      <c r="O448" s="473">
        <v>10</v>
      </c>
      <c r="P448" s="473">
        <v>11</v>
      </c>
      <c r="Q448" s="473">
        <v>0</v>
      </c>
      <c r="R448" s="473">
        <v>21</v>
      </c>
      <c r="S448" s="473">
        <v>19</v>
      </c>
      <c r="T448" s="473">
        <v>17</v>
      </c>
      <c r="U448" s="473">
        <v>36</v>
      </c>
      <c r="V448" s="473">
        <v>19</v>
      </c>
      <c r="W448" s="473">
        <v>16</v>
      </c>
      <c r="X448" s="473">
        <v>0</v>
      </c>
      <c r="Y448" s="473">
        <v>35</v>
      </c>
      <c r="Z448" s="473">
        <v>12</v>
      </c>
      <c r="AA448" s="473">
        <v>7</v>
      </c>
      <c r="AB448" s="473">
        <v>0</v>
      </c>
      <c r="AC448" s="473">
        <v>19</v>
      </c>
      <c r="AD448" s="473">
        <v>14</v>
      </c>
      <c r="AE448" s="473">
        <v>11</v>
      </c>
      <c r="AF448" s="473">
        <v>0</v>
      </c>
      <c r="AG448" s="473">
        <v>25</v>
      </c>
      <c r="AH448" s="473">
        <v>13</v>
      </c>
      <c r="AI448" s="473">
        <v>11</v>
      </c>
      <c r="AJ448" s="473">
        <v>0</v>
      </c>
      <c r="AK448" s="473">
        <v>24</v>
      </c>
      <c r="AL448" s="473">
        <v>18</v>
      </c>
      <c r="AM448" s="473">
        <v>12</v>
      </c>
      <c r="AN448" s="473">
        <v>0</v>
      </c>
      <c r="AO448" s="473">
        <v>30</v>
      </c>
      <c r="AP448" s="473">
        <v>12</v>
      </c>
      <c r="AQ448" s="473">
        <v>20</v>
      </c>
      <c r="AR448" s="473">
        <v>0</v>
      </c>
      <c r="AS448" s="473">
        <v>32</v>
      </c>
      <c r="AT448" s="473">
        <v>13</v>
      </c>
      <c r="AU448" s="473">
        <v>16</v>
      </c>
      <c r="AV448" s="473">
        <v>0</v>
      </c>
      <c r="AW448" s="473">
        <v>29</v>
      </c>
      <c r="AX448" s="473">
        <v>17</v>
      </c>
      <c r="AY448" s="473">
        <v>16</v>
      </c>
      <c r="AZ448" s="473">
        <v>0</v>
      </c>
      <c r="BA448" s="473">
        <v>33</v>
      </c>
      <c r="BB448" s="473">
        <v>18</v>
      </c>
      <c r="BC448" s="473">
        <v>19</v>
      </c>
      <c r="BD448" s="473">
        <v>0</v>
      </c>
      <c r="BE448" s="473">
        <v>37</v>
      </c>
      <c r="BF448" s="473">
        <v>19</v>
      </c>
      <c r="BG448" s="473">
        <v>13</v>
      </c>
      <c r="BH448" s="473">
        <v>0</v>
      </c>
      <c r="BI448" s="473">
        <v>32</v>
      </c>
      <c r="BJ448" s="473">
        <v>6</v>
      </c>
      <c r="BK448" s="473">
        <v>19</v>
      </c>
      <c r="BL448" s="473">
        <v>0</v>
      </c>
      <c r="BM448" s="473">
        <v>25</v>
      </c>
      <c r="BN448" s="473">
        <v>24</v>
      </c>
      <c r="BO448" s="473">
        <v>26</v>
      </c>
      <c r="BP448" s="473">
        <v>1</v>
      </c>
      <c r="BQ448" s="473">
        <v>51</v>
      </c>
      <c r="BR448" s="473">
        <v>0</v>
      </c>
      <c r="BS448" s="473">
        <v>0</v>
      </c>
      <c r="BT448" s="473">
        <v>0</v>
      </c>
      <c r="BU448" s="473">
        <v>0</v>
      </c>
      <c r="BV448" s="473">
        <v>0</v>
      </c>
      <c r="BW448" s="474">
        <v>452</v>
      </c>
    </row>
    <row r="449" spans="2:75" x14ac:dyDescent="0.25">
      <c r="B449" s="472" t="s">
        <v>56</v>
      </c>
      <c r="C449" s="473">
        <v>0</v>
      </c>
      <c r="D449" s="473">
        <v>0</v>
      </c>
      <c r="E449" s="473">
        <v>0</v>
      </c>
      <c r="F449" s="473">
        <v>3</v>
      </c>
      <c r="G449" s="473">
        <v>0</v>
      </c>
      <c r="H449" s="473">
        <v>3</v>
      </c>
      <c r="I449" s="473">
        <v>6</v>
      </c>
      <c r="J449" s="473">
        <v>5</v>
      </c>
      <c r="K449" s="473">
        <v>11</v>
      </c>
      <c r="L449" s="473">
        <v>20</v>
      </c>
      <c r="M449" s="473">
        <v>12</v>
      </c>
      <c r="N449" s="473">
        <v>32</v>
      </c>
      <c r="O449" s="473">
        <v>29</v>
      </c>
      <c r="P449" s="473">
        <v>7</v>
      </c>
      <c r="Q449" s="473">
        <v>0</v>
      </c>
      <c r="R449" s="473">
        <v>36</v>
      </c>
      <c r="S449" s="473">
        <v>22</v>
      </c>
      <c r="T449" s="473">
        <v>13</v>
      </c>
      <c r="U449" s="473">
        <v>35</v>
      </c>
      <c r="V449" s="473">
        <v>21</v>
      </c>
      <c r="W449" s="473">
        <v>10</v>
      </c>
      <c r="X449" s="473">
        <v>0</v>
      </c>
      <c r="Y449" s="473">
        <v>31</v>
      </c>
      <c r="Z449" s="473">
        <v>20</v>
      </c>
      <c r="AA449" s="473">
        <v>11</v>
      </c>
      <c r="AB449" s="473">
        <v>0</v>
      </c>
      <c r="AC449" s="473">
        <v>31</v>
      </c>
      <c r="AD449" s="473">
        <v>18</v>
      </c>
      <c r="AE449" s="473">
        <v>14</v>
      </c>
      <c r="AF449" s="473">
        <v>0</v>
      </c>
      <c r="AG449" s="473">
        <v>32</v>
      </c>
      <c r="AH449" s="473">
        <v>12</v>
      </c>
      <c r="AI449" s="473">
        <v>11</v>
      </c>
      <c r="AJ449" s="473">
        <v>0</v>
      </c>
      <c r="AK449" s="473">
        <v>23</v>
      </c>
      <c r="AL449" s="473">
        <v>24</v>
      </c>
      <c r="AM449" s="473">
        <v>21</v>
      </c>
      <c r="AN449" s="473">
        <v>0</v>
      </c>
      <c r="AO449" s="473">
        <v>45</v>
      </c>
      <c r="AP449" s="473">
        <v>26</v>
      </c>
      <c r="AQ449" s="473">
        <v>21</v>
      </c>
      <c r="AR449" s="473">
        <v>0</v>
      </c>
      <c r="AS449" s="473">
        <v>47</v>
      </c>
      <c r="AT449" s="473">
        <v>31</v>
      </c>
      <c r="AU449" s="473">
        <v>22</v>
      </c>
      <c r="AV449" s="473">
        <v>0</v>
      </c>
      <c r="AW449" s="473">
        <v>53</v>
      </c>
      <c r="AX449" s="473">
        <v>35</v>
      </c>
      <c r="AY449" s="473">
        <v>13</v>
      </c>
      <c r="AZ449" s="473">
        <v>0</v>
      </c>
      <c r="BA449" s="473">
        <v>48</v>
      </c>
      <c r="BB449" s="473">
        <v>18</v>
      </c>
      <c r="BC449" s="473">
        <v>14</v>
      </c>
      <c r="BD449" s="473">
        <v>0</v>
      </c>
      <c r="BE449" s="473">
        <v>32</v>
      </c>
      <c r="BF449" s="473">
        <v>31</v>
      </c>
      <c r="BG449" s="473">
        <v>11</v>
      </c>
      <c r="BH449" s="473">
        <v>0</v>
      </c>
      <c r="BI449" s="473">
        <v>42</v>
      </c>
      <c r="BJ449" s="473">
        <v>28</v>
      </c>
      <c r="BK449" s="473">
        <v>16</v>
      </c>
      <c r="BL449" s="473">
        <v>0</v>
      </c>
      <c r="BM449" s="473">
        <v>44</v>
      </c>
      <c r="BN449" s="473">
        <v>60</v>
      </c>
      <c r="BO449" s="473">
        <v>42</v>
      </c>
      <c r="BP449" s="473">
        <v>0</v>
      </c>
      <c r="BQ449" s="473">
        <v>102</v>
      </c>
      <c r="BR449" s="473">
        <v>0</v>
      </c>
      <c r="BS449" s="473">
        <v>0</v>
      </c>
      <c r="BT449" s="473">
        <v>0</v>
      </c>
      <c r="BU449" s="473">
        <v>0</v>
      </c>
      <c r="BV449" s="473">
        <v>0</v>
      </c>
      <c r="BW449" s="474">
        <v>647</v>
      </c>
    </row>
    <row r="450" spans="2:75" x14ac:dyDescent="0.25">
      <c r="B450" s="472" t="s">
        <v>57</v>
      </c>
      <c r="C450" s="473">
        <v>0</v>
      </c>
      <c r="D450" s="473">
        <v>0</v>
      </c>
      <c r="E450" s="473">
        <v>0</v>
      </c>
      <c r="F450" s="473">
        <v>3</v>
      </c>
      <c r="G450" s="473">
        <v>0</v>
      </c>
      <c r="H450" s="473">
        <v>3</v>
      </c>
      <c r="I450" s="473">
        <v>8</v>
      </c>
      <c r="J450" s="473">
        <v>4</v>
      </c>
      <c r="K450" s="473">
        <v>12</v>
      </c>
      <c r="L450" s="473">
        <v>12</v>
      </c>
      <c r="M450" s="473">
        <v>12</v>
      </c>
      <c r="N450" s="473">
        <v>24</v>
      </c>
      <c r="O450" s="473">
        <v>24</v>
      </c>
      <c r="P450" s="473">
        <v>15</v>
      </c>
      <c r="Q450" s="473">
        <v>0</v>
      </c>
      <c r="R450" s="473">
        <v>39</v>
      </c>
      <c r="S450" s="473">
        <v>30</v>
      </c>
      <c r="T450" s="473">
        <v>27</v>
      </c>
      <c r="U450" s="473">
        <v>57</v>
      </c>
      <c r="V450" s="473">
        <v>19</v>
      </c>
      <c r="W450" s="473">
        <v>19</v>
      </c>
      <c r="X450" s="473">
        <v>0</v>
      </c>
      <c r="Y450" s="473">
        <v>38</v>
      </c>
      <c r="Z450" s="473">
        <v>16</v>
      </c>
      <c r="AA450" s="473">
        <v>8</v>
      </c>
      <c r="AB450" s="473">
        <v>0</v>
      </c>
      <c r="AC450" s="473">
        <v>24</v>
      </c>
      <c r="AD450" s="473">
        <v>16</v>
      </c>
      <c r="AE450" s="473">
        <v>13</v>
      </c>
      <c r="AF450" s="473">
        <v>0</v>
      </c>
      <c r="AG450" s="473">
        <v>29</v>
      </c>
      <c r="AH450" s="473">
        <v>3</v>
      </c>
      <c r="AI450" s="473">
        <v>5</v>
      </c>
      <c r="AJ450" s="473">
        <v>0</v>
      </c>
      <c r="AK450" s="473">
        <v>8</v>
      </c>
      <c r="AL450" s="473">
        <v>16</v>
      </c>
      <c r="AM450" s="473">
        <v>7</v>
      </c>
      <c r="AN450" s="473">
        <v>0</v>
      </c>
      <c r="AO450" s="473">
        <v>23</v>
      </c>
      <c r="AP450" s="473">
        <v>19</v>
      </c>
      <c r="AQ450" s="473">
        <v>19</v>
      </c>
      <c r="AR450" s="473">
        <v>0</v>
      </c>
      <c r="AS450" s="473">
        <v>38</v>
      </c>
      <c r="AT450" s="473">
        <v>17</v>
      </c>
      <c r="AU450" s="473">
        <v>7</v>
      </c>
      <c r="AV450" s="473">
        <v>0</v>
      </c>
      <c r="AW450" s="473">
        <v>24</v>
      </c>
      <c r="AX450" s="473">
        <v>16</v>
      </c>
      <c r="AY450" s="473">
        <v>8</v>
      </c>
      <c r="AZ450" s="473">
        <v>0</v>
      </c>
      <c r="BA450" s="473">
        <v>24</v>
      </c>
      <c r="BB450" s="473">
        <v>12</v>
      </c>
      <c r="BC450" s="473">
        <v>6</v>
      </c>
      <c r="BD450" s="473">
        <v>0</v>
      </c>
      <c r="BE450" s="473">
        <v>18</v>
      </c>
      <c r="BF450" s="473">
        <v>8</v>
      </c>
      <c r="BG450" s="473">
        <v>4</v>
      </c>
      <c r="BH450" s="473">
        <v>0</v>
      </c>
      <c r="BI450" s="473">
        <v>12</v>
      </c>
      <c r="BJ450" s="473">
        <v>9</v>
      </c>
      <c r="BK450" s="473">
        <v>5</v>
      </c>
      <c r="BL450" s="473">
        <v>0</v>
      </c>
      <c r="BM450" s="473">
        <v>14</v>
      </c>
      <c r="BN450" s="473">
        <v>15</v>
      </c>
      <c r="BO450" s="473">
        <v>13</v>
      </c>
      <c r="BP450" s="473">
        <v>1</v>
      </c>
      <c r="BQ450" s="473">
        <v>29</v>
      </c>
      <c r="BR450" s="473">
        <v>0</v>
      </c>
      <c r="BS450" s="473">
        <v>0</v>
      </c>
      <c r="BT450" s="473">
        <v>0</v>
      </c>
      <c r="BU450" s="473">
        <v>0</v>
      </c>
      <c r="BV450" s="473">
        <v>0</v>
      </c>
      <c r="BW450" s="474">
        <v>416</v>
      </c>
    </row>
    <row r="451" spans="2:75" x14ac:dyDescent="0.25">
      <c r="B451" s="472" t="s">
        <v>58</v>
      </c>
      <c r="C451" s="473">
        <v>0</v>
      </c>
      <c r="D451" s="473">
        <v>0</v>
      </c>
      <c r="E451" s="473">
        <v>0</v>
      </c>
      <c r="F451" s="473">
        <v>0</v>
      </c>
      <c r="G451" s="473">
        <v>0</v>
      </c>
      <c r="H451" s="473">
        <v>0</v>
      </c>
      <c r="I451" s="473">
        <v>8</v>
      </c>
      <c r="J451" s="473">
        <v>1</v>
      </c>
      <c r="K451" s="473">
        <v>9</v>
      </c>
      <c r="L451" s="473">
        <v>20</v>
      </c>
      <c r="M451" s="473">
        <v>7</v>
      </c>
      <c r="N451" s="473">
        <v>27</v>
      </c>
      <c r="O451" s="473">
        <v>10</v>
      </c>
      <c r="P451" s="473">
        <v>14</v>
      </c>
      <c r="Q451" s="473">
        <v>0</v>
      </c>
      <c r="R451" s="473">
        <v>24</v>
      </c>
      <c r="S451" s="473">
        <v>21</v>
      </c>
      <c r="T451" s="473">
        <v>16</v>
      </c>
      <c r="U451" s="473">
        <v>37</v>
      </c>
      <c r="V451" s="473">
        <v>11</v>
      </c>
      <c r="W451" s="473">
        <v>15</v>
      </c>
      <c r="X451" s="473">
        <v>0</v>
      </c>
      <c r="Y451" s="473">
        <v>26</v>
      </c>
      <c r="Z451" s="473">
        <v>12</v>
      </c>
      <c r="AA451" s="473">
        <v>10</v>
      </c>
      <c r="AB451" s="473">
        <v>0</v>
      </c>
      <c r="AC451" s="473">
        <v>22</v>
      </c>
      <c r="AD451" s="473">
        <v>15</v>
      </c>
      <c r="AE451" s="473">
        <v>8</v>
      </c>
      <c r="AF451" s="473">
        <v>0</v>
      </c>
      <c r="AG451" s="473">
        <v>23</v>
      </c>
      <c r="AH451" s="473">
        <v>19</v>
      </c>
      <c r="AI451" s="473">
        <v>10</v>
      </c>
      <c r="AJ451" s="473">
        <v>0</v>
      </c>
      <c r="AK451" s="473">
        <v>29</v>
      </c>
      <c r="AL451" s="473">
        <v>23</v>
      </c>
      <c r="AM451" s="473">
        <v>12</v>
      </c>
      <c r="AN451" s="473">
        <v>0</v>
      </c>
      <c r="AO451" s="473">
        <v>35</v>
      </c>
      <c r="AP451" s="473">
        <v>16</v>
      </c>
      <c r="AQ451" s="473">
        <v>20</v>
      </c>
      <c r="AR451" s="473">
        <v>0</v>
      </c>
      <c r="AS451" s="473">
        <v>36</v>
      </c>
      <c r="AT451" s="473">
        <v>22</v>
      </c>
      <c r="AU451" s="473">
        <v>11</v>
      </c>
      <c r="AV451" s="473">
        <v>0</v>
      </c>
      <c r="AW451" s="473">
        <v>33</v>
      </c>
      <c r="AX451" s="473">
        <v>16</v>
      </c>
      <c r="AY451" s="473">
        <v>15</v>
      </c>
      <c r="AZ451" s="473">
        <v>0</v>
      </c>
      <c r="BA451" s="473">
        <v>31</v>
      </c>
      <c r="BB451" s="473">
        <v>10</v>
      </c>
      <c r="BC451" s="473">
        <v>9</v>
      </c>
      <c r="BD451" s="473">
        <v>0</v>
      </c>
      <c r="BE451" s="473">
        <v>19</v>
      </c>
      <c r="BF451" s="473">
        <v>5</v>
      </c>
      <c r="BG451" s="473">
        <v>10</v>
      </c>
      <c r="BH451" s="473">
        <v>0</v>
      </c>
      <c r="BI451" s="473">
        <v>15</v>
      </c>
      <c r="BJ451" s="473">
        <v>16</v>
      </c>
      <c r="BK451" s="473">
        <v>7</v>
      </c>
      <c r="BL451" s="473">
        <v>0</v>
      </c>
      <c r="BM451" s="473">
        <v>23</v>
      </c>
      <c r="BN451" s="473">
        <v>49</v>
      </c>
      <c r="BO451" s="473">
        <v>28</v>
      </c>
      <c r="BP451" s="473">
        <v>1</v>
      </c>
      <c r="BQ451" s="473">
        <v>78</v>
      </c>
      <c r="BR451" s="473">
        <v>0</v>
      </c>
      <c r="BS451" s="473">
        <v>0</v>
      </c>
      <c r="BT451" s="473">
        <v>1</v>
      </c>
      <c r="BU451" s="473">
        <v>1</v>
      </c>
      <c r="BV451" s="473">
        <v>0</v>
      </c>
      <c r="BW451" s="474">
        <v>468</v>
      </c>
    </row>
    <row r="452" spans="2:75" x14ac:dyDescent="0.25">
      <c r="B452" s="472" t="s">
        <v>59</v>
      </c>
      <c r="C452" s="473">
        <v>0</v>
      </c>
      <c r="D452" s="473">
        <v>0</v>
      </c>
      <c r="E452" s="473">
        <v>0</v>
      </c>
      <c r="F452" s="473">
        <v>1</v>
      </c>
      <c r="G452" s="473">
        <v>2</v>
      </c>
      <c r="H452" s="473">
        <v>3</v>
      </c>
      <c r="I452" s="473">
        <v>6</v>
      </c>
      <c r="J452" s="473">
        <v>4</v>
      </c>
      <c r="K452" s="473">
        <v>10</v>
      </c>
      <c r="L452" s="473">
        <v>17</v>
      </c>
      <c r="M452" s="473">
        <v>6</v>
      </c>
      <c r="N452" s="473">
        <v>23</v>
      </c>
      <c r="O452" s="473">
        <v>10</v>
      </c>
      <c r="P452" s="473">
        <v>20</v>
      </c>
      <c r="Q452" s="473">
        <v>0</v>
      </c>
      <c r="R452" s="473">
        <v>30</v>
      </c>
      <c r="S452" s="473">
        <v>31</v>
      </c>
      <c r="T452" s="473">
        <v>25</v>
      </c>
      <c r="U452" s="473">
        <v>56</v>
      </c>
      <c r="V452" s="473">
        <v>25</v>
      </c>
      <c r="W452" s="473">
        <v>13</v>
      </c>
      <c r="X452" s="473">
        <v>0</v>
      </c>
      <c r="Y452" s="473">
        <v>38</v>
      </c>
      <c r="Z452" s="473">
        <v>22</v>
      </c>
      <c r="AA452" s="473">
        <v>18</v>
      </c>
      <c r="AB452" s="473">
        <v>0</v>
      </c>
      <c r="AC452" s="473">
        <v>40</v>
      </c>
      <c r="AD452" s="473">
        <v>18</v>
      </c>
      <c r="AE452" s="473">
        <v>9</v>
      </c>
      <c r="AF452" s="473">
        <v>0</v>
      </c>
      <c r="AG452" s="473">
        <v>27</v>
      </c>
      <c r="AH452" s="473">
        <v>22</v>
      </c>
      <c r="AI452" s="473">
        <v>23</v>
      </c>
      <c r="AJ452" s="473">
        <v>0</v>
      </c>
      <c r="AK452" s="473">
        <v>45</v>
      </c>
      <c r="AL452" s="473">
        <v>17</v>
      </c>
      <c r="AM452" s="473">
        <v>21</v>
      </c>
      <c r="AN452" s="473">
        <v>0</v>
      </c>
      <c r="AO452" s="473">
        <v>38</v>
      </c>
      <c r="AP452" s="473">
        <v>18</v>
      </c>
      <c r="AQ452" s="473">
        <v>11</v>
      </c>
      <c r="AR452" s="473">
        <v>0</v>
      </c>
      <c r="AS452" s="473">
        <v>29</v>
      </c>
      <c r="AT452" s="473">
        <v>24</v>
      </c>
      <c r="AU452" s="473">
        <v>16</v>
      </c>
      <c r="AV452" s="473">
        <v>0</v>
      </c>
      <c r="AW452" s="473">
        <v>40</v>
      </c>
      <c r="AX452" s="473">
        <v>20</v>
      </c>
      <c r="AY452" s="473">
        <v>17</v>
      </c>
      <c r="AZ452" s="473">
        <v>0</v>
      </c>
      <c r="BA452" s="473">
        <v>37</v>
      </c>
      <c r="BB452" s="473">
        <v>14</v>
      </c>
      <c r="BC452" s="473">
        <v>10</v>
      </c>
      <c r="BD452" s="473">
        <v>0</v>
      </c>
      <c r="BE452" s="473">
        <v>24</v>
      </c>
      <c r="BF452" s="473">
        <v>15</v>
      </c>
      <c r="BG452" s="473">
        <v>8</v>
      </c>
      <c r="BH452" s="473">
        <v>0</v>
      </c>
      <c r="BI452" s="473">
        <v>23</v>
      </c>
      <c r="BJ452" s="473">
        <v>17</v>
      </c>
      <c r="BK452" s="473">
        <v>11</v>
      </c>
      <c r="BL452" s="473">
        <v>0</v>
      </c>
      <c r="BM452" s="473">
        <v>28</v>
      </c>
      <c r="BN452" s="473">
        <v>32</v>
      </c>
      <c r="BO452" s="473">
        <v>29</v>
      </c>
      <c r="BP452" s="473">
        <v>0</v>
      </c>
      <c r="BQ452" s="473">
        <v>61</v>
      </c>
      <c r="BR452" s="473">
        <v>0</v>
      </c>
      <c r="BS452" s="473">
        <v>0</v>
      </c>
      <c r="BT452" s="473">
        <v>0</v>
      </c>
      <c r="BU452" s="473">
        <v>0</v>
      </c>
      <c r="BV452" s="473">
        <v>0</v>
      </c>
      <c r="BW452" s="474">
        <v>552</v>
      </c>
    </row>
    <row r="453" spans="2:75" x14ac:dyDescent="0.25">
      <c r="B453" s="472" t="s">
        <v>60</v>
      </c>
      <c r="C453" s="473">
        <v>0</v>
      </c>
      <c r="D453" s="473">
        <v>0</v>
      </c>
      <c r="E453" s="473">
        <v>0</v>
      </c>
      <c r="F453" s="473">
        <v>0</v>
      </c>
      <c r="G453" s="473">
        <v>0</v>
      </c>
      <c r="H453" s="473">
        <v>0</v>
      </c>
      <c r="I453" s="473">
        <v>0</v>
      </c>
      <c r="J453" s="473">
        <v>0</v>
      </c>
      <c r="K453" s="473">
        <v>0</v>
      </c>
      <c r="L453" s="473">
        <v>2</v>
      </c>
      <c r="M453" s="473">
        <v>14</v>
      </c>
      <c r="N453" s="473">
        <v>16</v>
      </c>
      <c r="O453" s="473">
        <v>5</v>
      </c>
      <c r="P453" s="473">
        <v>4</v>
      </c>
      <c r="Q453" s="473">
        <v>0</v>
      </c>
      <c r="R453" s="473">
        <v>9</v>
      </c>
      <c r="S453" s="473">
        <v>10</v>
      </c>
      <c r="T453" s="473">
        <v>6</v>
      </c>
      <c r="U453" s="473">
        <v>16</v>
      </c>
      <c r="V453" s="473">
        <v>5</v>
      </c>
      <c r="W453" s="473">
        <v>4</v>
      </c>
      <c r="X453" s="473">
        <v>0</v>
      </c>
      <c r="Y453" s="473">
        <v>9</v>
      </c>
      <c r="Z453" s="473">
        <v>6</v>
      </c>
      <c r="AA453" s="473">
        <v>2</v>
      </c>
      <c r="AB453" s="473">
        <v>0</v>
      </c>
      <c r="AC453" s="473">
        <v>8</v>
      </c>
      <c r="AD453" s="473">
        <v>6</v>
      </c>
      <c r="AE453" s="473">
        <v>2</v>
      </c>
      <c r="AF453" s="473">
        <v>0</v>
      </c>
      <c r="AG453" s="473">
        <v>8</v>
      </c>
      <c r="AH453" s="473">
        <v>9</v>
      </c>
      <c r="AI453" s="473">
        <v>6</v>
      </c>
      <c r="AJ453" s="473">
        <v>0</v>
      </c>
      <c r="AK453" s="473">
        <v>15</v>
      </c>
      <c r="AL453" s="473">
        <v>10</v>
      </c>
      <c r="AM453" s="473">
        <v>5</v>
      </c>
      <c r="AN453" s="473">
        <v>0</v>
      </c>
      <c r="AO453" s="473">
        <v>15</v>
      </c>
      <c r="AP453" s="473">
        <v>3</v>
      </c>
      <c r="AQ453" s="473">
        <v>2</v>
      </c>
      <c r="AR453" s="473">
        <v>0</v>
      </c>
      <c r="AS453" s="473">
        <v>5</v>
      </c>
      <c r="AT453" s="473">
        <v>2</v>
      </c>
      <c r="AU453" s="473">
        <v>5</v>
      </c>
      <c r="AV453" s="473">
        <v>0</v>
      </c>
      <c r="AW453" s="473">
        <v>7</v>
      </c>
      <c r="AX453" s="473">
        <v>1</v>
      </c>
      <c r="AY453" s="473">
        <v>7</v>
      </c>
      <c r="AZ453" s="473">
        <v>0</v>
      </c>
      <c r="BA453" s="473">
        <v>8</v>
      </c>
      <c r="BB453" s="473">
        <v>12</v>
      </c>
      <c r="BC453" s="473">
        <v>6</v>
      </c>
      <c r="BD453" s="473">
        <v>0</v>
      </c>
      <c r="BE453" s="473">
        <v>18</v>
      </c>
      <c r="BF453" s="473">
        <v>12</v>
      </c>
      <c r="BG453" s="473">
        <v>5</v>
      </c>
      <c r="BH453" s="473">
        <v>0</v>
      </c>
      <c r="BI453" s="473">
        <v>17</v>
      </c>
      <c r="BJ453" s="473">
        <v>5</v>
      </c>
      <c r="BK453" s="473">
        <v>0</v>
      </c>
      <c r="BL453" s="473">
        <v>0</v>
      </c>
      <c r="BM453" s="473">
        <v>5</v>
      </c>
      <c r="BN453" s="473">
        <v>9</v>
      </c>
      <c r="BO453" s="473">
        <v>11</v>
      </c>
      <c r="BP453" s="473">
        <v>0</v>
      </c>
      <c r="BQ453" s="473">
        <v>20</v>
      </c>
      <c r="BR453" s="473">
        <v>0</v>
      </c>
      <c r="BS453" s="473">
        <v>0</v>
      </c>
      <c r="BT453" s="473">
        <v>0</v>
      </c>
      <c r="BU453" s="473">
        <v>0</v>
      </c>
      <c r="BV453" s="473">
        <v>0</v>
      </c>
      <c r="BW453" s="474">
        <v>176</v>
      </c>
    </row>
    <row r="454" spans="2:75" x14ac:dyDescent="0.25">
      <c r="B454" s="472" t="s">
        <v>61</v>
      </c>
      <c r="C454" s="473">
        <v>0</v>
      </c>
      <c r="D454" s="473">
        <v>0</v>
      </c>
      <c r="E454" s="473">
        <v>0</v>
      </c>
      <c r="F454" s="473">
        <v>1</v>
      </c>
      <c r="G454" s="473">
        <v>0</v>
      </c>
      <c r="H454" s="473">
        <v>1</v>
      </c>
      <c r="I454" s="473">
        <v>3</v>
      </c>
      <c r="J454" s="473">
        <v>2</v>
      </c>
      <c r="K454" s="473">
        <v>5</v>
      </c>
      <c r="L454" s="473">
        <v>6</v>
      </c>
      <c r="M454" s="473">
        <v>3</v>
      </c>
      <c r="N454" s="473">
        <v>9</v>
      </c>
      <c r="O454" s="473">
        <v>10</v>
      </c>
      <c r="P454" s="473">
        <v>14</v>
      </c>
      <c r="Q454" s="473">
        <v>0</v>
      </c>
      <c r="R454" s="473">
        <v>24</v>
      </c>
      <c r="S454" s="473">
        <v>24</v>
      </c>
      <c r="T454" s="473">
        <v>6</v>
      </c>
      <c r="U454" s="473">
        <v>30</v>
      </c>
      <c r="V454" s="473">
        <v>12</v>
      </c>
      <c r="W454" s="473">
        <v>4</v>
      </c>
      <c r="X454" s="473">
        <v>0</v>
      </c>
      <c r="Y454" s="473">
        <v>16</v>
      </c>
      <c r="Z454" s="473">
        <v>4</v>
      </c>
      <c r="AA454" s="473">
        <v>8</v>
      </c>
      <c r="AB454" s="473">
        <v>0</v>
      </c>
      <c r="AC454" s="473">
        <v>12</v>
      </c>
      <c r="AD454" s="473">
        <v>6</v>
      </c>
      <c r="AE454" s="473">
        <v>8</v>
      </c>
      <c r="AF454" s="473">
        <v>0</v>
      </c>
      <c r="AG454" s="473">
        <v>14</v>
      </c>
      <c r="AH454" s="473">
        <v>11</v>
      </c>
      <c r="AI454" s="473">
        <v>13</v>
      </c>
      <c r="AJ454" s="473">
        <v>0</v>
      </c>
      <c r="AK454" s="473">
        <v>24</v>
      </c>
      <c r="AL454" s="473">
        <v>8</v>
      </c>
      <c r="AM454" s="473">
        <v>4</v>
      </c>
      <c r="AN454" s="473">
        <v>0</v>
      </c>
      <c r="AO454" s="473">
        <v>12</v>
      </c>
      <c r="AP454" s="473">
        <v>14</v>
      </c>
      <c r="AQ454" s="473">
        <v>11</v>
      </c>
      <c r="AR454" s="473">
        <v>0</v>
      </c>
      <c r="AS454" s="473">
        <v>25</v>
      </c>
      <c r="AT454" s="473">
        <v>11</v>
      </c>
      <c r="AU454" s="473">
        <v>13</v>
      </c>
      <c r="AV454" s="473">
        <v>0</v>
      </c>
      <c r="AW454" s="473">
        <v>24</v>
      </c>
      <c r="AX454" s="473">
        <v>9</v>
      </c>
      <c r="AY454" s="473">
        <v>13</v>
      </c>
      <c r="AZ454" s="473">
        <v>0</v>
      </c>
      <c r="BA454" s="473">
        <v>22</v>
      </c>
      <c r="BB454" s="473">
        <v>6</v>
      </c>
      <c r="BC454" s="473">
        <v>13</v>
      </c>
      <c r="BD454" s="473">
        <v>0</v>
      </c>
      <c r="BE454" s="473">
        <v>19</v>
      </c>
      <c r="BF454" s="473">
        <v>8</v>
      </c>
      <c r="BG454" s="473">
        <v>6</v>
      </c>
      <c r="BH454" s="473">
        <v>0</v>
      </c>
      <c r="BI454" s="473">
        <v>14</v>
      </c>
      <c r="BJ454" s="473">
        <v>10</v>
      </c>
      <c r="BK454" s="473">
        <v>8</v>
      </c>
      <c r="BL454" s="473">
        <v>0</v>
      </c>
      <c r="BM454" s="473">
        <v>18</v>
      </c>
      <c r="BN454" s="473">
        <v>18</v>
      </c>
      <c r="BO454" s="473">
        <v>21</v>
      </c>
      <c r="BP454" s="473">
        <v>0</v>
      </c>
      <c r="BQ454" s="473">
        <v>39</v>
      </c>
      <c r="BR454" s="473">
        <v>0</v>
      </c>
      <c r="BS454" s="473">
        <v>0</v>
      </c>
      <c r="BT454" s="473">
        <v>0</v>
      </c>
      <c r="BU454" s="473">
        <v>0</v>
      </c>
      <c r="BV454" s="473">
        <v>0</v>
      </c>
      <c r="BW454" s="474">
        <v>308</v>
      </c>
    </row>
    <row r="455" spans="2:75" x14ac:dyDescent="0.25">
      <c r="B455" s="472" t="s">
        <v>62</v>
      </c>
      <c r="C455" s="473">
        <v>0</v>
      </c>
      <c r="D455" s="473">
        <v>0</v>
      </c>
      <c r="E455" s="473">
        <v>0</v>
      </c>
      <c r="F455" s="473">
        <v>2</v>
      </c>
      <c r="G455" s="473">
        <v>2</v>
      </c>
      <c r="H455" s="473">
        <v>4</v>
      </c>
      <c r="I455" s="473">
        <v>4</v>
      </c>
      <c r="J455" s="473">
        <v>3</v>
      </c>
      <c r="K455" s="473">
        <v>7</v>
      </c>
      <c r="L455" s="473">
        <v>3</v>
      </c>
      <c r="M455" s="473">
        <v>3</v>
      </c>
      <c r="N455" s="473">
        <v>6</v>
      </c>
      <c r="O455" s="473">
        <v>10</v>
      </c>
      <c r="P455" s="473">
        <v>5</v>
      </c>
      <c r="Q455" s="473">
        <v>0</v>
      </c>
      <c r="R455" s="473">
        <v>15</v>
      </c>
      <c r="S455" s="473">
        <v>14</v>
      </c>
      <c r="T455" s="473">
        <v>7</v>
      </c>
      <c r="U455" s="473">
        <v>21</v>
      </c>
      <c r="V455" s="473">
        <v>24</v>
      </c>
      <c r="W455" s="473">
        <v>5</v>
      </c>
      <c r="X455" s="473">
        <v>0</v>
      </c>
      <c r="Y455" s="473">
        <v>29</v>
      </c>
      <c r="Z455" s="473">
        <v>19</v>
      </c>
      <c r="AA455" s="473">
        <v>7</v>
      </c>
      <c r="AB455" s="473">
        <v>0</v>
      </c>
      <c r="AC455" s="473">
        <v>26</v>
      </c>
      <c r="AD455" s="473">
        <v>14</v>
      </c>
      <c r="AE455" s="473">
        <v>5</v>
      </c>
      <c r="AF455" s="473">
        <v>0</v>
      </c>
      <c r="AG455" s="473">
        <v>19</v>
      </c>
      <c r="AH455" s="473">
        <v>22</v>
      </c>
      <c r="AI455" s="473">
        <v>8</v>
      </c>
      <c r="AJ455" s="473">
        <v>0</v>
      </c>
      <c r="AK455" s="473">
        <v>30</v>
      </c>
      <c r="AL455" s="473">
        <v>16</v>
      </c>
      <c r="AM455" s="473">
        <v>7</v>
      </c>
      <c r="AN455" s="473">
        <v>0</v>
      </c>
      <c r="AO455" s="473">
        <v>23</v>
      </c>
      <c r="AP455" s="473">
        <v>27</v>
      </c>
      <c r="AQ455" s="473">
        <v>11</v>
      </c>
      <c r="AR455" s="473">
        <v>0</v>
      </c>
      <c r="AS455" s="473">
        <v>38</v>
      </c>
      <c r="AT455" s="473">
        <v>18</v>
      </c>
      <c r="AU455" s="473">
        <v>17</v>
      </c>
      <c r="AV455" s="473">
        <v>0</v>
      </c>
      <c r="AW455" s="473">
        <v>35</v>
      </c>
      <c r="AX455" s="473">
        <v>20</v>
      </c>
      <c r="AY455" s="473">
        <v>8</v>
      </c>
      <c r="AZ455" s="473">
        <v>0</v>
      </c>
      <c r="BA455" s="473">
        <v>28</v>
      </c>
      <c r="BB455" s="473">
        <v>22</v>
      </c>
      <c r="BC455" s="473">
        <v>10</v>
      </c>
      <c r="BD455" s="473">
        <v>0</v>
      </c>
      <c r="BE455" s="473">
        <v>32</v>
      </c>
      <c r="BF455" s="473">
        <v>14</v>
      </c>
      <c r="BG455" s="473">
        <v>5</v>
      </c>
      <c r="BH455" s="473">
        <v>0</v>
      </c>
      <c r="BI455" s="473">
        <v>19</v>
      </c>
      <c r="BJ455" s="473">
        <v>15</v>
      </c>
      <c r="BK455" s="473">
        <v>9</v>
      </c>
      <c r="BL455" s="473">
        <v>0</v>
      </c>
      <c r="BM455" s="473">
        <v>24</v>
      </c>
      <c r="BN455" s="473">
        <v>21</v>
      </c>
      <c r="BO455" s="473">
        <v>22</v>
      </c>
      <c r="BP455" s="473">
        <v>0</v>
      </c>
      <c r="BQ455" s="473">
        <v>43</v>
      </c>
      <c r="BR455" s="473">
        <v>0</v>
      </c>
      <c r="BS455" s="473">
        <v>0</v>
      </c>
      <c r="BT455" s="473">
        <v>0</v>
      </c>
      <c r="BU455" s="473">
        <v>0</v>
      </c>
      <c r="BV455" s="473">
        <v>0</v>
      </c>
      <c r="BW455" s="474">
        <v>399</v>
      </c>
    </row>
    <row r="456" spans="2:75" x14ac:dyDescent="0.25">
      <c r="B456" s="472" t="s">
        <v>63</v>
      </c>
      <c r="C456" s="473">
        <v>0</v>
      </c>
      <c r="D456" s="473">
        <v>0</v>
      </c>
      <c r="E456" s="473">
        <v>0</v>
      </c>
      <c r="F456" s="473">
        <v>0</v>
      </c>
      <c r="G456" s="473">
        <v>0</v>
      </c>
      <c r="H456" s="473">
        <v>0</v>
      </c>
      <c r="I456" s="473">
        <v>1</v>
      </c>
      <c r="J456" s="473">
        <v>4</v>
      </c>
      <c r="K456" s="473">
        <v>5</v>
      </c>
      <c r="L456" s="473">
        <v>4</v>
      </c>
      <c r="M456" s="473">
        <v>0</v>
      </c>
      <c r="N456" s="473">
        <v>4</v>
      </c>
      <c r="O456" s="473">
        <v>1</v>
      </c>
      <c r="P456" s="473">
        <v>3</v>
      </c>
      <c r="Q456" s="473">
        <v>0</v>
      </c>
      <c r="R456" s="473">
        <v>4</v>
      </c>
      <c r="S456" s="473">
        <v>4</v>
      </c>
      <c r="T456" s="473">
        <v>2</v>
      </c>
      <c r="U456" s="473">
        <v>6</v>
      </c>
      <c r="V456" s="473">
        <v>1</v>
      </c>
      <c r="W456" s="473">
        <v>1</v>
      </c>
      <c r="X456" s="473">
        <v>0</v>
      </c>
      <c r="Y456" s="473">
        <v>2</v>
      </c>
      <c r="Z456" s="473">
        <v>2</v>
      </c>
      <c r="AA456" s="473">
        <v>3</v>
      </c>
      <c r="AB456" s="473">
        <v>0</v>
      </c>
      <c r="AC456" s="473">
        <v>5</v>
      </c>
      <c r="AD456" s="473">
        <v>3</v>
      </c>
      <c r="AE456" s="473">
        <v>3</v>
      </c>
      <c r="AF456" s="473">
        <v>0</v>
      </c>
      <c r="AG456" s="473">
        <v>6</v>
      </c>
      <c r="AH456" s="473">
        <v>4</v>
      </c>
      <c r="AI456" s="473">
        <v>3</v>
      </c>
      <c r="AJ456" s="473">
        <v>0</v>
      </c>
      <c r="AK456" s="473">
        <v>7</v>
      </c>
      <c r="AL456" s="473">
        <v>7</v>
      </c>
      <c r="AM456" s="473">
        <v>3</v>
      </c>
      <c r="AN456" s="473">
        <v>0</v>
      </c>
      <c r="AO456" s="473">
        <v>10</v>
      </c>
      <c r="AP456" s="473">
        <v>6</v>
      </c>
      <c r="AQ456" s="473">
        <v>2</v>
      </c>
      <c r="AR456" s="473">
        <v>0</v>
      </c>
      <c r="AS456" s="473">
        <v>8</v>
      </c>
      <c r="AT456" s="473">
        <v>3</v>
      </c>
      <c r="AU456" s="473">
        <v>5</v>
      </c>
      <c r="AV456" s="473">
        <v>0</v>
      </c>
      <c r="AW456" s="473">
        <v>8</v>
      </c>
      <c r="AX456" s="473">
        <v>3</v>
      </c>
      <c r="AY456" s="473">
        <v>2</v>
      </c>
      <c r="AZ456" s="473">
        <v>0</v>
      </c>
      <c r="BA456" s="473">
        <v>5</v>
      </c>
      <c r="BB456" s="473">
        <v>2</v>
      </c>
      <c r="BC456" s="473">
        <v>4</v>
      </c>
      <c r="BD456" s="473">
        <v>0</v>
      </c>
      <c r="BE456" s="473">
        <v>6</v>
      </c>
      <c r="BF456" s="473">
        <v>6</v>
      </c>
      <c r="BG456" s="473">
        <v>3</v>
      </c>
      <c r="BH456" s="473">
        <v>0</v>
      </c>
      <c r="BI456" s="473">
        <v>9</v>
      </c>
      <c r="BJ456" s="473">
        <v>2</v>
      </c>
      <c r="BK456" s="473">
        <v>4</v>
      </c>
      <c r="BL456" s="473">
        <v>0</v>
      </c>
      <c r="BM456" s="473">
        <v>6</v>
      </c>
      <c r="BN456" s="473">
        <v>5</v>
      </c>
      <c r="BO456" s="473">
        <v>8</v>
      </c>
      <c r="BP456" s="473">
        <v>0</v>
      </c>
      <c r="BQ456" s="473">
        <v>13</v>
      </c>
      <c r="BR456" s="473">
        <v>0</v>
      </c>
      <c r="BS456" s="473">
        <v>0</v>
      </c>
      <c r="BT456" s="473">
        <v>0</v>
      </c>
      <c r="BU456" s="473">
        <v>0</v>
      </c>
      <c r="BV456" s="473">
        <v>0</v>
      </c>
      <c r="BW456" s="474">
        <v>104</v>
      </c>
    </row>
    <row r="457" spans="2:75" x14ac:dyDescent="0.25">
      <c r="B457" s="472" t="s">
        <v>64</v>
      </c>
      <c r="C457" s="473">
        <v>0</v>
      </c>
      <c r="D457" s="473">
        <v>0</v>
      </c>
      <c r="E457" s="473">
        <v>0</v>
      </c>
      <c r="F457" s="473">
        <v>0</v>
      </c>
      <c r="G457" s="473">
        <v>1</v>
      </c>
      <c r="H457" s="473">
        <v>1</v>
      </c>
      <c r="I457" s="473">
        <v>5</v>
      </c>
      <c r="J457" s="473">
        <v>1</v>
      </c>
      <c r="K457" s="473">
        <v>6</v>
      </c>
      <c r="L457" s="473">
        <v>8</v>
      </c>
      <c r="M457" s="473">
        <v>8</v>
      </c>
      <c r="N457" s="473">
        <v>16</v>
      </c>
      <c r="O457" s="473">
        <v>23</v>
      </c>
      <c r="P457" s="473">
        <v>16</v>
      </c>
      <c r="Q457" s="473">
        <v>0</v>
      </c>
      <c r="R457" s="473">
        <v>39</v>
      </c>
      <c r="S457" s="473">
        <v>24</v>
      </c>
      <c r="T457" s="473">
        <v>10</v>
      </c>
      <c r="U457" s="473">
        <v>34</v>
      </c>
      <c r="V457" s="473">
        <v>12</v>
      </c>
      <c r="W457" s="473">
        <v>4</v>
      </c>
      <c r="X457" s="473">
        <v>0</v>
      </c>
      <c r="Y457" s="473">
        <v>16</v>
      </c>
      <c r="Z457" s="473">
        <v>17</v>
      </c>
      <c r="AA457" s="473">
        <v>8</v>
      </c>
      <c r="AB457" s="473">
        <v>0</v>
      </c>
      <c r="AC457" s="473">
        <v>25</v>
      </c>
      <c r="AD457" s="473">
        <v>11</v>
      </c>
      <c r="AE457" s="473">
        <v>10</v>
      </c>
      <c r="AF457" s="473">
        <v>0</v>
      </c>
      <c r="AG457" s="473">
        <v>21</v>
      </c>
      <c r="AH457" s="473">
        <v>13</v>
      </c>
      <c r="AI457" s="473">
        <v>6</v>
      </c>
      <c r="AJ457" s="473">
        <v>0</v>
      </c>
      <c r="AK457" s="473">
        <v>19</v>
      </c>
      <c r="AL457" s="473">
        <v>11</v>
      </c>
      <c r="AM457" s="473">
        <v>11</v>
      </c>
      <c r="AN457" s="473">
        <v>0</v>
      </c>
      <c r="AO457" s="473">
        <v>22</v>
      </c>
      <c r="AP457" s="473">
        <v>16</v>
      </c>
      <c r="AQ457" s="473">
        <v>9</v>
      </c>
      <c r="AR457" s="473">
        <v>0</v>
      </c>
      <c r="AS457" s="473">
        <v>25</v>
      </c>
      <c r="AT457" s="473">
        <v>11</v>
      </c>
      <c r="AU457" s="473">
        <v>15</v>
      </c>
      <c r="AV457" s="473">
        <v>0</v>
      </c>
      <c r="AW457" s="473">
        <v>26</v>
      </c>
      <c r="AX457" s="473">
        <v>15</v>
      </c>
      <c r="AY457" s="473">
        <v>11</v>
      </c>
      <c r="AZ457" s="473">
        <v>0</v>
      </c>
      <c r="BA457" s="473">
        <v>26</v>
      </c>
      <c r="BB457" s="473">
        <v>17</v>
      </c>
      <c r="BC457" s="473">
        <v>14</v>
      </c>
      <c r="BD457" s="473">
        <v>0</v>
      </c>
      <c r="BE457" s="473">
        <v>31</v>
      </c>
      <c r="BF457" s="473">
        <v>20</v>
      </c>
      <c r="BG457" s="473">
        <v>18</v>
      </c>
      <c r="BH457" s="473">
        <v>0</v>
      </c>
      <c r="BI457" s="473">
        <v>38</v>
      </c>
      <c r="BJ457" s="473">
        <v>29</v>
      </c>
      <c r="BK457" s="473">
        <v>17</v>
      </c>
      <c r="BL457" s="473">
        <v>0</v>
      </c>
      <c r="BM457" s="473">
        <v>46</v>
      </c>
      <c r="BN457" s="473">
        <v>50</v>
      </c>
      <c r="BO457" s="473">
        <v>32</v>
      </c>
      <c r="BP457" s="473">
        <v>0</v>
      </c>
      <c r="BQ457" s="473">
        <v>82</v>
      </c>
      <c r="BR457" s="473">
        <v>0</v>
      </c>
      <c r="BS457" s="473">
        <v>0</v>
      </c>
      <c r="BT457" s="473">
        <v>0</v>
      </c>
      <c r="BU457" s="473">
        <v>0</v>
      </c>
      <c r="BV457" s="473">
        <v>0</v>
      </c>
      <c r="BW457" s="474">
        <v>473</v>
      </c>
    </row>
    <row r="458" spans="2:75" x14ac:dyDescent="0.25">
      <c r="B458" s="472" t="s">
        <v>65</v>
      </c>
      <c r="C458" s="473">
        <v>0</v>
      </c>
      <c r="D458" s="473">
        <v>0</v>
      </c>
      <c r="E458" s="473">
        <v>0</v>
      </c>
      <c r="F458" s="473">
        <v>0</v>
      </c>
      <c r="G458" s="473">
        <v>0</v>
      </c>
      <c r="H458" s="473">
        <v>0</v>
      </c>
      <c r="I458" s="473">
        <v>8</v>
      </c>
      <c r="J458" s="473">
        <v>1</v>
      </c>
      <c r="K458" s="473">
        <v>9</v>
      </c>
      <c r="L458" s="473">
        <v>16</v>
      </c>
      <c r="M458" s="473">
        <v>9</v>
      </c>
      <c r="N458" s="473">
        <v>25</v>
      </c>
      <c r="O458" s="473">
        <v>18</v>
      </c>
      <c r="P458" s="473">
        <v>11</v>
      </c>
      <c r="Q458" s="473">
        <v>0</v>
      </c>
      <c r="R458" s="473">
        <v>29</v>
      </c>
      <c r="S458" s="473">
        <v>18</v>
      </c>
      <c r="T458" s="473">
        <v>22</v>
      </c>
      <c r="U458" s="473">
        <v>40</v>
      </c>
      <c r="V458" s="473">
        <v>17</v>
      </c>
      <c r="W458" s="473">
        <v>22</v>
      </c>
      <c r="X458" s="473">
        <v>0</v>
      </c>
      <c r="Y458" s="473">
        <v>39</v>
      </c>
      <c r="Z458" s="473">
        <v>17</v>
      </c>
      <c r="AA458" s="473">
        <v>13</v>
      </c>
      <c r="AB458" s="473">
        <v>0</v>
      </c>
      <c r="AC458" s="473">
        <v>30</v>
      </c>
      <c r="AD458" s="473">
        <v>16</v>
      </c>
      <c r="AE458" s="473">
        <v>10</v>
      </c>
      <c r="AF458" s="473">
        <v>0</v>
      </c>
      <c r="AG458" s="473">
        <v>26</v>
      </c>
      <c r="AH458" s="473">
        <v>21</v>
      </c>
      <c r="AI458" s="473">
        <v>8</v>
      </c>
      <c r="AJ458" s="473">
        <v>0</v>
      </c>
      <c r="AK458" s="473">
        <v>29</v>
      </c>
      <c r="AL458" s="473">
        <v>22</v>
      </c>
      <c r="AM458" s="473">
        <v>13</v>
      </c>
      <c r="AN458" s="473">
        <v>0</v>
      </c>
      <c r="AO458" s="473">
        <v>35</v>
      </c>
      <c r="AP458" s="473">
        <v>30</v>
      </c>
      <c r="AQ458" s="473">
        <v>10</v>
      </c>
      <c r="AR458" s="473">
        <v>0</v>
      </c>
      <c r="AS458" s="473">
        <v>40</v>
      </c>
      <c r="AT458" s="473">
        <v>28</v>
      </c>
      <c r="AU458" s="473">
        <v>19</v>
      </c>
      <c r="AV458" s="473">
        <v>0</v>
      </c>
      <c r="AW458" s="473">
        <v>47</v>
      </c>
      <c r="AX458" s="473">
        <v>16</v>
      </c>
      <c r="AY458" s="473">
        <v>17</v>
      </c>
      <c r="AZ458" s="473">
        <v>0</v>
      </c>
      <c r="BA458" s="473">
        <v>33</v>
      </c>
      <c r="BB458" s="473">
        <v>22</v>
      </c>
      <c r="BC458" s="473">
        <v>17</v>
      </c>
      <c r="BD458" s="473">
        <v>0</v>
      </c>
      <c r="BE458" s="473">
        <v>39</v>
      </c>
      <c r="BF458" s="473">
        <v>16</v>
      </c>
      <c r="BG458" s="473">
        <v>18</v>
      </c>
      <c r="BH458" s="473">
        <v>0</v>
      </c>
      <c r="BI458" s="473">
        <v>34</v>
      </c>
      <c r="BJ458" s="473">
        <v>15</v>
      </c>
      <c r="BK458" s="473">
        <v>16</v>
      </c>
      <c r="BL458" s="473">
        <v>0</v>
      </c>
      <c r="BM458" s="473">
        <v>31</v>
      </c>
      <c r="BN458" s="473">
        <v>42</v>
      </c>
      <c r="BO458" s="473">
        <v>36</v>
      </c>
      <c r="BP458" s="473">
        <v>0</v>
      </c>
      <c r="BQ458" s="473">
        <v>78</v>
      </c>
      <c r="BR458" s="473">
        <v>0</v>
      </c>
      <c r="BS458" s="473">
        <v>0</v>
      </c>
      <c r="BT458" s="473">
        <v>1</v>
      </c>
      <c r="BU458" s="473">
        <v>1</v>
      </c>
      <c r="BV458" s="473">
        <v>0</v>
      </c>
      <c r="BW458" s="474">
        <v>565</v>
      </c>
    </row>
    <row r="459" spans="2:75" x14ac:dyDescent="0.25">
      <c r="B459" s="472" t="s">
        <v>66</v>
      </c>
      <c r="C459" s="473">
        <v>0</v>
      </c>
      <c r="D459" s="473">
        <v>0</v>
      </c>
      <c r="E459" s="473">
        <v>0</v>
      </c>
      <c r="F459" s="473">
        <v>0</v>
      </c>
      <c r="G459" s="473">
        <v>0</v>
      </c>
      <c r="H459" s="473">
        <v>0</v>
      </c>
      <c r="I459" s="473">
        <v>1</v>
      </c>
      <c r="J459" s="473">
        <v>0</v>
      </c>
      <c r="K459" s="473">
        <v>1</v>
      </c>
      <c r="L459" s="473">
        <v>3</v>
      </c>
      <c r="M459" s="473">
        <v>2</v>
      </c>
      <c r="N459" s="473">
        <v>5</v>
      </c>
      <c r="O459" s="473">
        <v>5</v>
      </c>
      <c r="P459" s="473">
        <v>3</v>
      </c>
      <c r="Q459" s="473">
        <v>0</v>
      </c>
      <c r="R459" s="473">
        <v>8</v>
      </c>
      <c r="S459" s="473">
        <v>5</v>
      </c>
      <c r="T459" s="473">
        <v>7</v>
      </c>
      <c r="U459" s="473">
        <v>12</v>
      </c>
      <c r="V459" s="473">
        <v>15</v>
      </c>
      <c r="W459" s="473">
        <v>7</v>
      </c>
      <c r="X459" s="473">
        <v>0</v>
      </c>
      <c r="Y459" s="473">
        <v>22</v>
      </c>
      <c r="Z459" s="473">
        <v>6</v>
      </c>
      <c r="AA459" s="473">
        <v>11</v>
      </c>
      <c r="AB459" s="473">
        <v>0</v>
      </c>
      <c r="AC459" s="473">
        <v>17</v>
      </c>
      <c r="AD459" s="473">
        <v>16</v>
      </c>
      <c r="AE459" s="473">
        <v>4</v>
      </c>
      <c r="AF459" s="473">
        <v>0</v>
      </c>
      <c r="AG459" s="473">
        <v>20</v>
      </c>
      <c r="AH459" s="473">
        <v>8</v>
      </c>
      <c r="AI459" s="473">
        <v>5</v>
      </c>
      <c r="AJ459" s="473">
        <v>0</v>
      </c>
      <c r="AK459" s="473">
        <v>13</v>
      </c>
      <c r="AL459" s="473">
        <v>13</v>
      </c>
      <c r="AM459" s="473">
        <v>8</v>
      </c>
      <c r="AN459" s="473">
        <v>0</v>
      </c>
      <c r="AO459" s="473">
        <v>21</v>
      </c>
      <c r="AP459" s="473">
        <v>7</v>
      </c>
      <c r="AQ459" s="473">
        <v>7</v>
      </c>
      <c r="AR459" s="473">
        <v>0</v>
      </c>
      <c r="AS459" s="473">
        <v>14</v>
      </c>
      <c r="AT459" s="473">
        <v>10</v>
      </c>
      <c r="AU459" s="473">
        <v>9</v>
      </c>
      <c r="AV459" s="473">
        <v>0</v>
      </c>
      <c r="AW459" s="473">
        <v>19</v>
      </c>
      <c r="AX459" s="473">
        <v>13</v>
      </c>
      <c r="AY459" s="473">
        <v>8</v>
      </c>
      <c r="AZ459" s="473">
        <v>0</v>
      </c>
      <c r="BA459" s="473">
        <v>21</v>
      </c>
      <c r="BB459" s="473">
        <v>8</v>
      </c>
      <c r="BC459" s="473">
        <v>5</v>
      </c>
      <c r="BD459" s="473">
        <v>0</v>
      </c>
      <c r="BE459" s="473">
        <v>13</v>
      </c>
      <c r="BF459" s="473">
        <v>8</v>
      </c>
      <c r="BG459" s="473">
        <v>8</v>
      </c>
      <c r="BH459" s="473">
        <v>0</v>
      </c>
      <c r="BI459" s="473">
        <v>16</v>
      </c>
      <c r="BJ459" s="473">
        <v>7</v>
      </c>
      <c r="BK459" s="473">
        <v>8</v>
      </c>
      <c r="BL459" s="473">
        <v>0</v>
      </c>
      <c r="BM459" s="473">
        <v>15</v>
      </c>
      <c r="BN459" s="473">
        <v>12</v>
      </c>
      <c r="BO459" s="473">
        <v>14</v>
      </c>
      <c r="BP459" s="473">
        <v>0</v>
      </c>
      <c r="BQ459" s="473">
        <v>26</v>
      </c>
      <c r="BR459" s="473">
        <v>0</v>
      </c>
      <c r="BS459" s="473">
        <v>0</v>
      </c>
      <c r="BT459" s="473">
        <v>0</v>
      </c>
      <c r="BU459" s="473">
        <v>0</v>
      </c>
      <c r="BV459" s="473">
        <v>0</v>
      </c>
      <c r="BW459" s="474">
        <v>243</v>
      </c>
    </row>
    <row r="460" spans="2:75" x14ac:dyDescent="0.25">
      <c r="B460" s="472" t="s">
        <v>67</v>
      </c>
      <c r="C460" s="473">
        <v>0</v>
      </c>
      <c r="D460" s="473">
        <v>0</v>
      </c>
      <c r="E460" s="473">
        <v>0</v>
      </c>
      <c r="F460" s="473">
        <v>1</v>
      </c>
      <c r="G460" s="473">
        <v>0</v>
      </c>
      <c r="H460" s="473">
        <v>1</v>
      </c>
      <c r="I460" s="473">
        <v>5</v>
      </c>
      <c r="J460" s="473">
        <v>2</v>
      </c>
      <c r="K460" s="473">
        <v>7</v>
      </c>
      <c r="L460" s="473">
        <v>25</v>
      </c>
      <c r="M460" s="473">
        <v>8</v>
      </c>
      <c r="N460" s="473">
        <v>33</v>
      </c>
      <c r="O460" s="473">
        <v>32</v>
      </c>
      <c r="P460" s="473">
        <v>21</v>
      </c>
      <c r="Q460" s="473">
        <v>0</v>
      </c>
      <c r="R460" s="473">
        <v>53</v>
      </c>
      <c r="S460" s="473">
        <v>30</v>
      </c>
      <c r="T460" s="473">
        <v>14</v>
      </c>
      <c r="U460" s="473">
        <v>44</v>
      </c>
      <c r="V460" s="473">
        <v>20</v>
      </c>
      <c r="W460" s="473">
        <v>17</v>
      </c>
      <c r="X460" s="473">
        <v>0</v>
      </c>
      <c r="Y460" s="473">
        <v>37</v>
      </c>
      <c r="Z460" s="473">
        <v>23</v>
      </c>
      <c r="AA460" s="473">
        <v>16</v>
      </c>
      <c r="AB460" s="473">
        <v>0</v>
      </c>
      <c r="AC460" s="473">
        <v>39</v>
      </c>
      <c r="AD460" s="473">
        <v>17</v>
      </c>
      <c r="AE460" s="473">
        <v>21</v>
      </c>
      <c r="AF460" s="473">
        <v>0</v>
      </c>
      <c r="AG460" s="473">
        <v>38</v>
      </c>
      <c r="AH460" s="473">
        <v>20</v>
      </c>
      <c r="AI460" s="473">
        <v>14</v>
      </c>
      <c r="AJ460" s="473">
        <v>0</v>
      </c>
      <c r="AK460" s="473">
        <v>34</v>
      </c>
      <c r="AL460" s="473">
        <v>25</v>
      </c>
      <c r="AM460" s="473">
        <v>22</v>
      </c>
      <c r="AN460" s="473">
        <v>0</v>
      </c>
      <c r="AO460" s="473">
        <v>47</v>
      </c>
      <c r="AP460" s="473">
        <v>22</v>
      </c>
      <c r="AQ460" s="473">
        <v>14</v>
      </c>
      <c r="AR460" s="473">
        <v>0</v>
      </c>
      <c r="AS460" s="473">
        <v>36</v>
      </c>
      <c r="AT460" s="473">
        <v>36</v>
      </c>
      <c r="AU460" s="473">
        <v>22</v>
      </c>
      <c r="AV460" s="473">
        <v>0</v>
      </c>
      <c r="AW460" s="473">
        <v>58</v>
      </c>
      <c r="AX460" s="473">
        <v>27</v>
      </c>
      <c r="AY460" s="473">
        <v>25</v>
      </c>
      <c r="AZ460" s="473">
        <v>0</v>
      </c>
      <c r="BA460" s="473">
        <v>52</v>
      </c>
      <c r="BB460" s="473">
        <v>20</v>
      </c>
      <c r="BC460" s="473">
        <v>25</v>
      </c>
      <c r="BD460" s="473">
        <v>0</v>
      </c>
      <c r="BE460" s="473">
        <v>45</v>
      </c>
      <c r="BF460" s="473">
        <v>20</v>
      </c>
      <c r="BG460" s="473">
        <v>19</v>
      </c>
      <c r="BH460" s="473">
        <v>0</v>
      </c>
      <c r="BI460" s="473">
        <v>39</v>
      </c>
      <c r="BJ460" s="473">
        <v>19</v>
      </c>
      <c r="BK460" s="473">
        <v>29</v>
      </c>
      <c r="BL460" s="473">
        <v>0</v>
      </c>
      <c r="BM460" s="473">
        <v>48</v>
      </c>
      <c r="BN460" s="473">
        <v>29</v>
      </c>
      <c r="BO460" s="473">
        <v>30</v>
      </c>
      <c r="BP460" s="473">
        <v>0</v>
      </c>
      <c r="BQ460" s="473">
        <v>59</v>
      </c>
      <c r="BR460" s="473">
        <v>0</v>
      </c>
      <c r="BS460" s="473">
        <v>0</v>
      </c>
      <c r="BT460" s="473">
        <v>0</v>
      </c>
      <c r="BU460" s="473">
        <v>0</v>
      </c>
      <c r="BV460" s="473">
        <v>0</v>
      </c>
      <c r="BW460" s="474">
        <v>670</v>
      </c>
    </row>
    <row r="461" spans="2:75" x14ac:dyDescent="0.25">
      <c r="B461" s="472" t="s">
        <v>68</v>
      </c>
      <c r="C461" s="473">
        <v>0</v>
      </c>
      <c r="D461" s="473">
        <v>0</v>
      </c>
      <c r="E461" s="473">
        <v>0</v>
      </c>
      <c r="F461" s="473">
        <v>0</v>
      </c>
      <c r="G461" s="473">
        <v>0</v>
      </c>
      <c r="H461" s="473">
        <v>0</v>
      </c>
      <c r="I461" s="473">
        <v>2</v>
      </c>
      <c r="J461" s="473">
        <v>0</v>
      </c>
      <c r="K461" s="473">
        <v>2</v>
      </c>
      <c r="L461" s="473">
        <v>1</v>
      </c>
      <c r="M461" s="473">
        <v>2</v>
      </c>
      <c r="N461" s="473">
        <v>3</v>
      </c>
      <c r="O461" s="473">
        <v>11</v>
      </c>
      <c r="P461" s="473">
        <v>7</v>
      </c>
      <c r="Q461" s="473">
        <v>0</v>
      </c>
      <c r="R461" s="473">
        <v>18</v>
      </c>
      <c r="S461" s="473">
        <v>17</v>
      </c>
      <c r="T461" s="473">
        <v>9</v>
      </c>
      <c r="U461" s="473">
        <v>26</v>
      </c>
      <c r="V461" s="473">
        <v>14</v>
      </c>
      <c r="W461" s="473">
        <v>9</v>
      </c>
      <c r="X461" s="473">
        <v>0</v>
      </c>
      <c r="Y461" s="473">
        <v>23</v>
      </c>
      <c r="Z461" s="473">
        <v>18</v>
      </c>
      <c r="AA461" s="473">
        <v>9</v>
      </c>
      <c r="AB461" s="473">
        <v>0</v>
      </c>
      <c r="AC461" s="473">
        <v>27</v>
      </c>
      <c r="AD461" s="473">
        <v>11</v>
      </c>
      <c r="AE461" s="473">
        <v>12</v>
      </c>
      <c r="AF461" s="473">
        <v>0</v>
      </c>
      <c r="AG461" s="473">
        <v>23</v>
      </c>
      <c r="AH461" s="473">
        <v>18</v>
      </c>
      <c r="AI461" s="473">
        <v>7</v>
      </c>
      <c r="AJ461" s="473">
        <v>0</v>
      </c>
      <c r="AK461" s="473">
        <v>25</v>
      </c>
      <c r="AL461" s="473">
        <v>15</v>
      </c>
      <c r="AM461" s="473">
        <v>10</v>
      </c>
      <c r="AN461" s="473">
        <v>0</v>
      </c>
      <c r="AO461" s="473">
        <v>25</v>
      </c>
      <c r="AP461" s="473">
        <v>21</v>
      </c>
      <c r="AQ461" s="473">
        <v>10</v>
      </c>
      <c r="AR461" s="473">
        <v>0</v>
      </c>
      <c r="AS461" s="473">
        <v>31</v>
      </c>
      <c r="AT461" s="473">
        <v>14</v>
      </c>
      <c r="AU461" s="473">
        <v>11</v>
      </c>
      <c r="AV461" s="473">
        <v>0</v>
      </c>
      <c r="AW461" s="473">
        <v>25</v>
      </c>
      <c r="AX461" s="473">
        <v>22</v>
      </c>
      <c r="AY461" s="473">
        <v>12</v>
      </c>
      <c r="AZ461" s="473">
        <v>0</v>
      </c>
      <c r="BA461" s="473">
        <v>34</v>
      </c>
      <c r="BB461" s="473">
        <v>14</v>
      </c>
      <c r="BC461" s="473">
        <v>7</v>
      </c>
      <c r="BD461" s="473">
        <v>0</v>
      </c>
      <c r="BE461" s="473">
        <v>21</v>
      </c>
      <c r="BF461" s="473">
        <v>14</v>
      </c>
      <c r="BG461" s="473">
        <v>6</v>
      </c>
      <c r="BH461" s="473">
        <v>0</v>
      </c>
      <c r="BI461" s="473">
        <v>20</v>
      </c>
      <c r="BJ461" s="473">
        <v>9</v>
      </c>
      <c r="BK461" s="473">
        <v>10</v>
      </c>
      <c r="BL461" s="473">
        <v>0</v>
      </c>
      <c r="BM461" s="473">
        <v>19</v>
      </c>
      <c r="BN461" s="473">
        <v>36</v>
      </c>
      <c r="BO461" s="473">
        <v>28</v>
      </c>
      <c r="BP461" s="473">
        <v>0</v>
      </c>
      <c r="BQ461" s="473">
        <v>64</v>
      </c>
      <c r="BR461" s="473">
        <v>0</v>
      </c>
      <c r="BS461" s="473">
        <v>1</v>
      </c>
      <c r="BT461" s="473">
        <v>0</v>
      </c>
      <c r="BU461" s="473">
        <v>1</v>
      </c>
      <c r="BV461" s="473">
        <v>0</v>
      </c>
      <c r="BW461" s="474">
        <v>387</v>
      </c>
    </row>
    <row r="462" spans="2:75" ht="15.75" thickBot="1" x14ac:dyDescent="0.3">
      <c r="B462" s="482" t="s">
        <v>69</v>
      </c>
      <c r="C462" s="483">
        <v>0</v>
      </c>
      <c r="D462" s="483">
        <v>0</v>
      </c>
      <c r="E462" s="483">
        <v>0</v>
      </c>
      <c r="F462" s="483">
        <v>0</v>
      </c>
      <c r="G462" s="483">
        <v>1</v>
      </c>
      <c r="H462" s="483">
        <v>1</v>
      </c>
      <c r="I462" s="483">
        <v>0</v>
      </c>
      <c r="J462" s="483">
        <v>0</v>
      </c>
      <c r="K462" s="483">
        <v>0</v>
      </c>
      <c r="L462" s="483">
        <v>2</v>
      </c>
      <c r="M462" s="483">
        <v>2</v>
      </c>
      <c r="N462" s="483">
        <v>4</v>
      </c>
      <c r="O462" s="483">
        <v>6</v>
      </c>
      <c r="P462" s="483">
        <v>5</v>
      </c>
      <c r="Q462" s="483">
        <v>0</v>
      </c>
      <c r="R462" s="483">
        <v>11</v>
      </c>
      <c r="S462" s="483">
        <v>7</v>
      </c>
      <c r="T462" s="483">
        <v>8</v>
      </c>
      <c r="U462" s="483">
        <v>15</v>
      </c>
      <c r="V462" s="483">
        <v>11</v>
      </c>
      <c r="W462" s="483">
        <v>5</v>
      </c>
      <c r="X462" s="483">
        <v>0</v>
      </c>
      <c r="Y462" s="483">
        <v>16</v>
      </c>
      <c r="Z462" s="483">
        <v>4</v>
      </c>
      <c r="AA462" s="483">
        <v>7</v>
      </c>
      <c r="AB462" s="483">
        <v>0</v>
      </c>
      <c r="AC462" s="483">
        <v>11</v>
      </c>
      <c r="AD462" s="483">
        <v>13</v>
      </c>
      <c r="AE462" s="483">
        <v>5</v>
      </c>
      <c r="AF462" s="483">
        <v>0</v>
      </c>
      <c r="AG462" s="483">
        <v>18</v>
      </c>
      <c r="AH462" s="483">
        <v>9</v>
      </c>
      <c r="AI462" s="483">
        <v>7</v>
      </c>
      <c r="AJ462" s="483">
        <v>0</v>
      </c>
      <c r="AK462" s="483">
        <v>16</v>
      </c>
      <c r="AL462" s="483">
        <v>12</v>
      </c>
      <c r="AM462" s="483">
        <v>8</v>
      </c>
      <c r="AN462" s="483">
        <v>0</v>
      </c>
      <c r="AO462" s="483">
        <v>20</v>
      </c>
      <c r="AP462" s="483">
        <v>15</v>
      </c>
      <c r="AQ462" s="483">
        <v>4</v>
      </c>
      <c r="AR462" s="483">
        <v>0</v>
      </c>
      <c r="AS462" s="483">
        <v>19</v>
      </c>
      <c r="AT462" s="483">
        <v>14</v>
      </c>
      <c r="AU462" s="483">
        <v>8</v>
      </c>
      <c r="AV462" s="483">
        <v>0</v>
      </c>
      <c r="AW462" s="483">
        <v>22</v>
      </c>
      <c r="AX462" s="483">
        <v>8</v>
      </c>
      <c r="AY462" s="483">
        <v>10</v>
      </c>
      <c r="AZ462" s="483">
        <v>0</v>
      </c>
      <c r="BA462" s="483">
        <v>18</v>
      </c>
      <c r="BB462" s="483">
        <v>7</v>
      </c>
      <c r="BC462" s="483">
        <v>9</v>
      </c>
      <c r="BD462" s="483">
        <v>0</v>
      </c>
      <c r="BE462" s="483">
        <v>16</v>
      </c>
      <c r="BF462" s="483">
        <v>9</v>
      </c>
      <c r="BG462" s="483">
        <v>7</v>
      </c>
      <c r="BH462" s="483">
        <v>0</v>
      </c>
      <c r="BI462" s="483">
        <v>16</v>
      </c>
      <c r="BJ462" s="483">
        <v>10</v>
      </c>
      <c r="BK462" s="483">
        <v>13</v>
      </c>
      <c r="BL462" s="483">
        <v>0</v>
      </c>
      <c r="BM462" s="483">
        <v>23</v>
      </c>
      <c r="BN462" s="483">
        <v>17</v>
      </c>
      <c r="BO462" s="483">
        <v>16</v>
      </c>
      <c r="BP462" s="483">
        <v>0</v>
      </c>
      <c r="BQ462" s="483">
        <v>33</v>
      </c>
      <c r="BR462" s="483">
        <v>0</v>
      </c>
      <c r="BS462" s="483">
        <v>0</v>
      </c>
      <c r="BT462" s="483">
        <v>0</v>
      </c>
      <c r="BU462" s="483">
        <v>0</v>
      </c>
      <c r="BV462" s="483">
        <v>0</v>
      </c>
      <c r="BW462" s="484">
        <v>259</v>
      </c>
    </row>
    <row r="463" spans="2:75" ht="15.75" thickBot="1" x14ac:dyDescent="0.3">
      <c r="B463" s="423" t="s">
        <v>50</v>
      </c>
      <c r="C463" s="265">
        <v>0</v>
      </c>
      <c r="D463" s="265">
        <v>0</v>
      </c>
      <c r="E463" s="265">
        <v>0</v>
      </c>
      <c r="F463" s="265">
        <v>14</v>
      </c>
      <c r="G463" s="265">
        <v>10</v>
      </c>
      <c r="H463" s="265">
        <v>24</v>
      </c>
      <c r="I463" s="265">
        <v>70</v>
      </c>
      <c r="J463" s="265">
        <v>36</v>
      </c>
      <c r="K463" s="265">
        <v>106</v>
      </c>
      <c r="L463" s="265">
        <v>176</v>
      </c>
      <c r="M463" s="265">
        <v>105</v>
      </c>
      <c r="N463" s="265">
        <v>281</v>
      </c>
      <c r="O463" s="265">
        <v>234</v>
      </c>
      <c r="P463" s="265">
        <v>192</v>
      </c>
      <c r="Q463" s="265">
        <v>0</v>
      </c>
      <c r="R463" s="265">
        <v>426</v>
      </c>
      <c r="S463" s="265">
        <v>314</v>
      </c>
      <c r="T463" s="265">
        <v>216</v>
      </c>
      <c r="U463" s="265">
        <v>530</v>
      </c>
      <c r="V463" s="265">
        <v>258</v>
      </c>
      <c r="W463" s="265">
        <v>176</v>
      </c>
      <c r="X463" s="265">
        <v>1</v>
      </c>
      <c r="Y463" s="265">
        <v>435</v>
      </c>
      <c r="Z463" s="265">
        <v>227</v>
      </c>
      <c r="AA463" s="265">
        <v>161</v>
      </c>
      <c r="AB463" s="265">
        <v>0</v>
      </c>
      <c r="AC463" s="265">
        <v>388</v>
      </c>
      <c r="AD463" s="265">
        <v>234</v>
      </c>
      <c r="AE463" s="265">
        <v>169</v>
      </c>
      <c r="AF463" s="265">
        <v>0</v>
      </c>
      <c r="AG463" s="265">
        <v>403</v>
      </c>
      <c r="AH463" s="265">
        <v>228</v>
      </c>
      <c r="AI463" s="265">
        <v>161</v>
      </c>
      <c r="AJ463" s="265">
        <v>0</v>
      </c>
      <c r="AK463" s="265">
        <v>389</v>
      </c>
      <c r="AL463" s="265">
        <v>285</v>
      </c>
      <c r="AM463" s="265">
        <v>174</v>
      </c>
      <c r="AN463" s="265">
        <v>0</v>
      </c>
      <c r="AO463" s="265">
        <v>459</v>
      </c>
      <c r="AP463" s="265">
        <v>295</v>
      </c>
      <c r="AQ463" s="265">
        <v>193</v>
      </c>
      <c r="AR463" s="265">
        <v>0</v>
      </c>
      <c r="AS463" s="265">
        <v>488</v>
      </c>
      <c r="AT463" s="265">
        <v>303</v>
      </c>
      <c r="AU463" s="265">
        <v>219</v>
      </c>
      <c r="AV463" s="265">
        <v>0</v>
      </c>
      <c r="AW463" s="265">
        <v>522</v>
      </c>
      <c r="AX463" s="265">
        <v>281</v>
      </c>
      <c r="AY463" s="265">
        <v>217</v>
      </c>
      <c r="AZ463" s="265">
        <v>0</v>
      </c>
      <c r="BA463" s="265">
        <v>498</v>
      </c>
      <c r="BB463" s="265">
        <v>237</v>
      </c>
      <c r="BC463" s="265">
        <v>197</v>
      </c>
      <c r="BD463" s="265">
        <v>0</v>
      </c>
      <c r="BE463" s="265">
        <v>434</v>
      </c>
      <c r="BF463" s="265">
        <v>239</v>
      </c>
      <c r="BG463" s="265">
        <v>167</v>
      </c>
      <c r="BH463" s="265">
        <v>0</v>
      </c>
      <c r="BI463" s="265">
        <v>406</v>
      </c>
      <c r="BJ463" s="265">
        <v>242</v>
      </c>
      <c r="BK463" s="265">
        <v>211</v>
      </c>
      <c r="BL463" s="265">
        <v>0</v>
      </c>
      <c r="BM463" s="265">
        <v>453</v>
      </c>
      <c r="BN463" s="265">
        <v>498</v>
      </c>
      <c r="BO463" s="265">
        <v>434</v>
      </c>
      <c r="BP463" s="265">
        <v>4</v>
      </c>
      <c r="BQ463" s="265">
        <v>936</v>
      </c>
      <c r="BR463" s="265">
        <v>0</v>
      </c>
      <c r="BS463" s="265">
        <v>1</v>
      </c>
      <c r="BT463" s="265">
        <v>2</v>
      </c>
      <c r="BU463" s="265">
        <v>3</v>
      </c>
      <c r="BV463" s="265">
        <v>0</v>
      </c>
      <c r="BW463" s="468">
        <v>7181</v>
      </c>
    </row>
    <row r="464" spans="2:75" x14ac:dyDescent="0.25">
      <c r="B464" s="512" t="s">
        <v>593</v>
      </c>
      <c r="C464" s="479"/>
      <c r="D464" s="479"/>
      <c r="E464" s="479"/>
      <c r="F464" s="479"/>
      <c r="G464" s="479"/>
      <c r="H464" s="479"/>
      <c r="I464" s="479"/>
      <c r="J464" s="479"/>
      <c r="K464" s="479"/>
      <c r="L464" s="479"/>
      <c r="M464" s="479"/>
      <c r="N464" s="479"/>
      <c r="O464" s="479"/>
      <c r="P464" s="479"/>
      <c r="Q464" s="479"/>
      <c r="R464" s="479"/>
      <c r="S464" s="479"/>
      <c r="T464" s="479"/>
      <c r="U464" s="479"/>
      <c r="V464" s="479"/>
      <c r="W464" s="479"/>
      <c r="X464" s="479"/>
      <c r="Y464" s="479"/>
      <c r="Z464" s="479"/>
      <c r="AA464" s="479"/>
      <c r="AB464" s="479"/>
      <c r="AC464" s="479"/>
      <c r="AD464" s="479"/>
      <c r="AE464" s="479"/>
      <c r="AF464" s="479"/>
      <c r="AG464" s="479"/>
      <c r="AH464" s="479"/>
      <c r="AI464" s="479"/>
      <c r="AJ464" s="479"/>
      <c r="AK464" s="479"/>
      <c r="AL464" s="479"/>
      <c r="AM464" s="479"/>
      <c r="AN464" s="479"/>
      <c r="AO464" s="479"/>
      <c r="AP464" s="479"/>
      <c r="AQ464" s="479"/>
      <c r="AR464" s="479"/>
      <c r="AS464" s="479"/>
      <c r="AT464" s="479"/>
      <c r="AU464" s="479"/>
      <c r="AV464" s="479"/>
      <c r="AW464" s="479"/>
      <c r="AX464" s="479"/>
      <c r="AY464" s="479"/>
      <c r="AZ464" s="479"/>
      <c r="BA464" s="479"/>
      <c r="BB464" s="479"/>
      <c r="BC464" s="479"/>
      <c r="BD464" s="479"/>
      <c r="BE464" s="479"/>
      <c r="BF464" s="479"/>
      <c r="BG464" s="479"/>
      <c r="BH464" s="479"/>
      <c r="BI464" s="479"/>
      <c r="BJ464" s="479"/>
      <c r="BK464" s="479"/>
      <c r="BL464" s="479"/>
      <c r="BM464" s="479"/>
      <c r="BN464" s="479"/>
      <c r="BO464" s="479"/>
      <c r="BP464" s="479"/>
      <c r="BQ464" s="479"/>
      <c r="BR464" s="479"/>
      <c r="BS464" s="479"/>
      <c r="BT464" s="479"/>
      <c r="BU464" s="479"/>
      <c r="BV464" s="479"/>
      <c r="BW464" s="479"/>
    </row>
    <row r="465" spans="2:75" x14ac:dyDescent="0.25">
      <c r="B465" s="512" t="s">
        <v>589</v>
      </c>
      <c r="C465" s="479"/>
      <c r="D465" s="479"/>
      <c r="E465" s="479"/>
      <c r="F465" s="479"/>
      <c r="G465" s="479"/>
      <c r="H465" s="479"/>
      <c r="I465" s="479"/>
      <c r="J465" s="479"/>
      <c r="K465" s="479"/>
      <c r="L465" s="479"/>
      <c r="M465" s="479"/>
      <c r="N465" s="479"/>
      <c r="O465" s="479"/>
      <c r="P465" s="479"/>
      <c r="Q465" s="479"/>
      <c r="R465" s="479"/>
      <c r="S465" s="479"/>
      <c r="T465" s="479"/>
      <c r="U465" s="479"/>
      <c r="V465" s="479"/>
      <c r="W465" s="479"/>
      <c r="X465" s="479"/>
      <c r="Y465" s="479"/>
      <c r="Z465" s="479"/>
      <c r="AA465" s="479"/>
      <c r="AB465" s="479"/>
      <c r="AC465" s="479"/>
      <c r="AD465" s="479"/>
      <c r="AE465" s="479"/>
      <c r="AF465" s="479"/>
      <c r="AG465" s="479"/>
      <c r="AH465" s="479"/>
      <c r="AI465" s="479"/>
      <c r="AJ465" s="479"/>
      <c r="AK465" s="479"/>
      <c r="AL465" s="479"/>
      <c r="AM465" s="479"/>
      <c r="AN465" s="479"/>
      <c r="AO465" s="479"/>
      <c r="AP465" s="479"/>
      <c r="AQ465" s="479"/>
      <c r="AR465" s="479"/>
      <c r="AS465" s="479"/>
      <c r="AT465" s="479"/>
      <c r="AU465" s="479"/>
      <c r="AV465" s="479"/>
      <c r="AW465" s="479"/>
      <c r="AX465" s="479"/>
      <c r="AY465" s="479"/>
      <c r="AZ465" s="479"/>
      <c r="BA465" s="479"/>
      <c r="BB465" s="479"/>
      <c r="BC465" s="479"/>
      <c r="BD465" s="479"/>
      <c r="BE465" s="479"/>
      <c r="BF465" s="479"/>
      <c r="BG465" s="479"/>
      <c r="BH465" s="479"/>
      <c r="BI465" s="479"/>
      <c r="BJ465" s="479"/>
      <c r="BK465" s="479"/>
      <c r="BL465" s="479"/>
      <c r="BM465" s="479"/>
      <c r="BN465" s="479"/>
      <c r="BO465" s="479"/>
      <c r="BP465" s="479"/>
      <c r="BQ465" s="479"/>
      <c r="BR465" s="479"/>
      <c r="BS465" s="479"/>
      <c r="BT465" s="479"/>
      <c r="BU465" s="479"/>
      <c r="BV465" s="479"/>
      <c r="BW465" s="479"/>
    </row>
    <row r="466" spans="2:75" x14ac:dyDescent="0.25">
      <c r="B466" s="513" t="s">
        <v>594</v>
      </c>
      <c r="C466" s="479"/>
      <c r="D466" s="479"/>
      <c r="E466" s="479"/>
      <c r="F466" s="479"/>
      <c r="G466" s="479"/>
      <c r="H466" s="479"/>
      <c r="I466" s="479"/>
      <c r="J466" s="479"/>
      <c r="K466" s="479"/>
      <c r="L466" s="479"/>
      <c r="M466" s="479"/>
      <c r="N466" s="479"/>
      <c r="O466" s="479"/>
      <c r="P466" s="479"/>
      <c r="Q466" s="479"/>
      <c r="R466" s="479"/>
      <c r="S466" s="479"/>
      <c r="T466" s="479"/>
      <c r="U466" s="479"/>
      <c r="V466" s="479"/>
      <c r="W466" s="479"/>
      <c r="X466" s="479"/>
      <c r="Y466" s="479"/>
      <c r="Z466" s="479"/>
      <c r="AA466" s="479"/>
      <c r="AB466" s="479"/>
      <c r="AC466" s="479"/>
      <c r="AD466" s="479"/>
      <c r="AE466" s="479"/>
      <c r="AF466" s="479"/>
      <c r="AG466" s="479"/>
      <c r="AH466" s="479"/>
      <c r="AI466" s="479"/>
      <c r="AJ466" s="479"/>
      <c r="AK466" s="479"/>
      <c r="AL466" s="479"/>
      <c r="AM466" s="479"/>
      <c r="AN466" s="479"/>
      <c r="AO466" s="479"/>
      <c r="AP466" s="479"/>
      <c r="AQ466" s="479"/>
      <c r="AR466" s="479"/>
      <c r="AS466" s="479"/>
      <c r="AT466" s="479"/>
      <c r="AU466" s="479"/>
      <c r="AV466" s="479"/>
      <c r="AW466" s="479"/>
      <c r="AX466" s="479"/>
      <c r="AY466" s="479"/>
      <c r="AZ466" s="479"/>
      <c r="BA466" s="479"/>
      <c r="BB466" s="479"/>
      <c r="BC466" s="479"/>
      <c r="BD466" s="479"/>
      <c r="BE466" s="479"/>
      <c r="BF466" s="479"/>
      <c r="BG466" s="479"/>
      <c r="BH466" s="479"/>
      <c r="BI466" s="479"/>
      <c r="BJ466" s="479"/>
      <c r="BK466" s="479"/>
      <c r="BL466" s="479"/>
      <c r="BM466" s="479"/>
      <c r="BN466" s="479"/>
      <c r="BO466" s="479"/>
      <c r="BP466" s="479"/>
      <c r="BQ466" s="479"/>
      <c r="BR466" s="479"/>
      <c r="BS466" s="479"/>
      <c r="BT466" s="479"/>
      <c r="BU466" s="479"/>
      <c r="BV466" s="479"/>
      <c r="BW466" s="479"/>
    </row>
  </sheetData>
  <mergeCells count="251">
    <mergeCell ref="AI398:AW398"/>
    <mergeCell ref="AI400:AW400"/>
    <mergeCell ref="AI402:AP402"/>
    <mergeCell ref="B405:P405"/>
    <mergeCell ref="W380:X380"/>
    <mergeCell ref="Y380:Z380"/>
    <mergeCell ref="AA380:AB380"/>
    <mergeCell ref="AC380:AD380"/>
    <mergeCell ref="AE380:AF380"/>
    <mergeCell ref="AK351:AL351"/>
    <mergeCell ref="AM351:AN351"/>
    <mergeCell ref="AO351:AP351"/>
    <mergeCell ref="AQ351:AR351"/>
    <mergeCell ref="AS351:AT351"/>
    <mergeCell ref="AA351:AB351"/>
    <mergeCell ref="AC351:AD351"/>
    <mergeCell ref="AE351:AF351"/>
    <mergeCell ref="AI381:AO381"/>
    <mergeCell ref="B378:L378"/>
    <mergeCell ref="B379:B381"/>
    <mergeCell ref="C379:D380"/>
    <mergeCell ref="E379:AF379"/>
    <mergeCell ref="E380:F380"/>
    <mergeCell ref="G380:H380"/>
    <mergeCell ref="I380:J380"/>
    <mergeCell ref="K380:L380"/>
    <mergeCell ref="M380:N380"/>
    <mergeCell ref="O380:P380"/>
    <mergeCell ref="Q380:R380"/>
    <mergeCell ref="S380:T380"/>
    <mergeCell ref="U380:V380"/>
    <mergeCell ref="CK318:CL320"/>
    <mergeCell ref="CM318:CN320"/>
    <mergeCell ref="BO318:BV319"/>
    <mergeCell ref="BW318:BX320"/>
    <mergeCell ref="AG351:AH351"/>
    <mergeCell ref="AI351:AJ351"/>
    <mergeCell ref="B347:D347"/>
    <mergeCell ref="B350:Y350"/>
    <mergeCell ref="B351:B352"/>
    <mergeCell ref="C351:D351"/>
    <mergeCell ref="E351:F351"/>
    <mergeCell ref="G351:H351"/>
    <mergeCell ref="I351:J351"/>
    <mergeCell ref="K351:L351"/>
    <mergeCell ref="M351:N351"/>
    <mergeCell ref="O351:P351"/>
    <mergeCell ref="Q351:R351"/>
    <mergeCell ref="S351:T351"/>
    <mergeCell ref="U351:V351"/>
    <mergeCell ref="W351:X351"/>
    <mergeCell ref="Y351:Z351"/>
    <mergeCell ref="AU351:AV351"/>
    <mergeCell ref="AW351:AX351"/>
    <mergeCell ref="AY351:AZ351"/>
    <mergeCell ref="AQ318:AR320"/>
    <mergeCell ref="AS318:AT320"/>
    <mergeCell ref="AU318:AV320"/>
    <mergeCell ref="AW318:AX320"/>
    <mergeCell ref="AY318:AZ320"/>
    <mergeCell ref="CY318:CZ320"/>
    <mergeCell ref="DA318:DB320"/>
    <mergeCell ref="DC318:DD320"/>
    <mergeCell ref="AE320:AF320"/>
    <mergeCell ref="AG320:AH320"/>
    <mergeCell ref="BI320:BJ320"/>
    <mergeCell ref="BK320:BL320"/>
    <mergeCell ref="BM320:BN320"/>
    <mergeCell ref="BO320:BP320"/>
    <mergeCell ref="BQ320:BR320"/>
    <mergeCell ref="BS320:BT320"/>
    <mergeCell ref="BU320:BV320"/>
    <mergeCell ref="CO318:CP320"/>
    <mergeCell ref="CQ318:CR320"/>
    <mergeCell ref="CS318:CT320"/>
    <mergeCell ref="CU318:CV320"/>
    <mergeCell ref="CW318:CX320"/>
    <mergeCell ref="CE318:CF320"/>
    <mergeCell ref="CG318:CH320"/>
    <mergeCell ref="CE317:CJ317"/>
    <mergeCell ref="BY318:BZ320"/>
    <mergeCell ref="CA318:CB320"/>
    <mergeCell ref="CC318:CD320"/>
    <mergeCell ref="BA318:BB320"/>
    <mergeCell ref="BC318:BD320"/>
    <mergeCell ref="BE318:BF320"/>
    <mergeCell ref="BG318:BH320"/>
    <mergeCell ref="BI318:BN319"/>
    <mergeCell ref="CI318:CJ320"/>
    <mergeCell ref="AI318:AJ320"/>
    <mergeCell ref="AK318:AL320"/>
    <mergeCell ref="AM318:AN320"/>
    <mergeCell ref="AO318:AP320"/>
    <mergeCell ref="CK317:CP317"/>
    <mergeCell ref="CQ317:DD317"/>
    <mergeCell ref="C318:D320"/>
    <mergeCell ref="E318:F320"/>
    <mergeCell ref="G318:H320"/>
    <mergeCell ref="I318:J320"/>
    <mergeCell ref="K318:L320"/>
    <mergeCell ref="M318:N320"/>
    <mergeCell ref="O318:P320"/>
    <mergeCell ref="Q318:R320"/>
    <mergeCell ref="S318:T320"/>
    <mergeCell ref="U318:V320"/>
    <mergeCell ref="W318:X320"/>
    <mergeCell ref="Y318:Z320"/>
    <mergeCell ref="AA318:AB320"/>
    <mergeCell ref="AC318:AD320"/>
    <mergeCell ref="AQ317:AR317"/>
    <mergeCell ref="AS317:BH317"/>
    <mergeCell ref="BI317:BZ317"/>
    <mergeCell ref="CA317:CD317"/>
    <mergeCell ref="B34:K34"/>
    <mergeCell ref="B275:AD275"/>
    <mergeCell ref="B276:B277"/>
    <mergeCell ref="C276:C277"/>
    <mergeCell ref="D276:E276"/>
    <mergeCell ref="F276:G276"/>
    <mergeCell ref="H276:I276"/>
    <mergeCell ref="J276:K276"/>
    <mergeCell ref="L276:M276"/>
    <mergeCell ref="N276:O276"/>
    <mergeCell ref="P276:Q276"/>
    <mergeCell ref="R276:S276"/>
    <mergeCell ref="T276:T277"/>
    <mergeCell ref="U276:V276"/>
    <mergeCell ref="W276:X276"/>
    <mergeCell ref="Y276:Z276"/>
    <mergeCell ref="B35:B36"/>
    <mergeCell ref="G35:H35"/>
    <mergeCell ref="I35:J35"/>
    <mergeCell ref="K35:K36"/>
    <mergeCell ref="C35:F35"/>
    <mergeCell ref="J65:J67"/>
    <mergeCell ref="B64:J64"/>
    <mergeCell ref="B97:B98"/>
    <mergeCell ref="C97:C98"/>
    <mergeCell ref="D97:E97"/>
    <mergeCell ref="F97:G97"/>
    <mergeCell ref="H97:H98"/>
    <mergeCell ref="I97:I98"/>
    <mergeCell ref="B96:I96"/>
    <mergeCell ref="B65:B67"/>
    <mergeCell ref="C65:C67"/>
    <mergeCell ref="D65:I66"/>
    <mergeCell ref="B127:X127"/>
    <mergeCell ref="B128:B130"/>
    <mergeCell ref="C128:C130"/>
    <mergeCell ref="D128:D130"/>
    <mergeCell ref="E128:X128"/>
    <mergeCell ref="E129:F129"/>
    <mergeCell ref="G129:H129"/>
    <mergeCell ref="I129:J129"/>
    <mergeCell ref="K129:L129"/>
    <mergeCell ref="M129:N129"/>
    <mergeCell ref="O129:P129"/>
    <mergeCell ref="Q129:R129"/>
    <mergeCell ref="S129:T129"/>
    <mergeCell ref="U129:V129"/>
    <mergeCell ref="W129:X129"/>
    <mergeCell ref="B157:X157"/>
    <mergeCell ref="B158:B160"/>
    <mergeCell ref="C158:C160"/>
    <mergeCell ref="D158:D160"/>
    <mergeCell ref="E158:E160"/>
    <mergeCell ref="F158:X158"/>
    <mergeCell ref="F159:G159"/>
    <mergeCell ref="H159:I159"/>
    <mergeCell ref="J159:K159"/>
    <mergeCell ref="L159:M159"/>
    <mergeCell ref="N159:O159"/>
    <mergeCell ref="P159:Q159"/>
    <mergeCell ref="R159:S159"/>
    <mergeCell ref="T159:U159"/>
    <mergeCell ref="V159:W159"/>
    <mergeCell ref="B187:AA187"/>
    <mergeCell ref="B188:B191"/>
    <mergeCell ref="C188:C191"/>
    <mergeCell ref="D188:AA188"/>
    <mergeCell ref="D189:E190"/>
    <mergeCell ref="F189:I189"/>
    <mergeCell ref="J189:M189"/>
    <mergeCell ref="N189:O190"/>
    <mergeCell ref="P189:Q190"/>
    <mergeCell ref="R189:S190"/>
    <mergeCell ref="T189:U190"/>
    <mergeCell ref="V189:W190"/>
    <mergeCell ref="X189:Y190"/>
    <mergeCell ref="Z189:AA190"/>
    <mergeCell ref="F190:G190"/>
    <mergeCell ref="H190:I190"/>
    <mergeCell ref="J190:K190"/>
    <mergeCell ref="L190:M190"/>
    <mergeCell ref="B216:O216"/>
    <mergeCell ref="B217:B218"/>
    <mergeCell ref="C217:C218"/>
    <mergeCell ref="D217:E217"/>
    <mergeCell ref="F217:G217"/>
    <mergeCell ref="H217:I217"/>
    <mergeCell ref="J217:K217"/>
    <mergeCell ref="L217:M217"/>
    <mergeCell ref="N217:O217"/>
    <mergeCell ref="AX441:BA441"/>
    <mergeCell ref="BB441:BE441"/>
    <mergeCell ref="B244:I244"/>
    <mergeCell ref="B245:B246"/>
    <mergeCell ref="C245:C246"/>
    <mergeCell ref="D245:E245"/>
    <mergeCell ref="F245:G245"/>
    <mergeCell ref="H245:I245"/>
    <mergeCell ref="K244:P244"/>
    <mergeCell ref="K245:K246"/>
    <mergeCell ref="L245:L246"/>
    <mergeCell ref="M245:N245"/>
    <mergeCell ref="O245:P245"/>
    <mergeCell ref="AA276:AB276"/>
    <mergeCell ref="AC276:AD276"/>
    <mergeCell ref="AE276:AF276"/>
    <mergeCell ref="B299:J299"/>
    <mergeCell ref="B300:K300"/>
    <mergeCell ref="B301:X301"/>
    <mergeCell ref="B316:O316"/>
    <mergeCell ref="B317:B321"/>
    <mergeCell ref="C317:AJ317"/>
    <mergeCell ref="AK317:AP317"/>
    <mergeCell ref="AE318:AH319"/>
    <mergeCell ref="BF441:BI441"/>
    <mergeCell ref="BJ441:BM441"/>
    <mergeCell ref="BN441:BQ441"/>
    <mergeCell ref="BR441:BU441"/>
    <mergeCell ref="BV441:BV442"/>
    <mergeCell ref="BW441:BW442"/>
    <mergeCell ref="B440:R440"/>
    <mergeCell ref="B413:K413"/>
    <mergeCell ref="M413:W413"/>
    <mergeCell ref="Y413:AJ413"/>
    <mergeCell ref="B441:B442"/>
    <mergeCell ref="C441:E441"/>
    <mergeCell ref="F441:H441"/>
    <mergeCell ref="I441:K441"/>
    <mergeCell ref="L441:N441"/>
    <mergeCell ref="O441:R441"/>
    <mergeCell ref="S441:U441"/>
    <mergeCell ref="V441:Y441"/>
    <mergeCell ref="Z441:AC441"/>
    <mergeCell ref="AD441:AG441"/>
    <mergeCell ref="AH441:AK441"/>
    <mergeCell ref="AL441:AO441"/>
    <mergeCell ref="AP441:AS441"/>
    <mergeCell ref="AT441:AW441"/>
  </mergeCells>
  <conditionalFormatting sqref="B162:B177 B181 B248:B267 B132:B151 C151:X151">
    <cfRule type="cellIs" dxfId="132" priority="26" stopIfTrue="1" operator="equal">
      <formula>0</formula>
    </cfRule>
  </conditionalFormatting>
  <conditionalFormatting sqref="B193:U212 C132:X150">
    <cfRule type="cellIs" dxfId="131" priority="27" stopIfTrue="1" operator="equal">
      <formula>0</formula>
    </cfRule>
  </conditionalFormatting>
  <conditionalFormatting sqref="C181:X181 B179:B180">
    <cfRule type="cellIs" dxfId="130" priority="24" stopIfTrue="1" operator="equal">
      <formula>0</formula>
    </cfRule>
  </conditionalFormatting>
  <conditionalFormatting sqref="C162:X180">
    <cfRule type="cellIs" dxfId="129" priority="25" stopIfTrue="1" operator="equal">
      <formula>0</formula>
    </cfRule>
  </conditionalFormatting>
  <conditionalFormatting sqref="B178">
    <cfRule type="cellIs" dxfId="128" priority="23" stopIfTrue="1" operator="equal">
      <formula>0</formula>
    </cfRule>
  </conditionalFormatting>
  <conditionalFormatting sqref="V193:AA211 V212">
    <cfRule type="cellIs" dxfId="127" priority="22" stopIfTrue="1" operator="equal">
      <formula>0</formula>
    </cfRule>
  </conditionalFormatting>
  <conditionalFormatting sqref="K248:P267">
    <cfRule type="cellIs" dxfId="126" priority="21" stopIfTrue="1" operator="equal">
      <formula>0</formula>
    </cfRule>
  </conditionalFormatting>
  <conditionalFormatting sqref="AY324:AY326 BC326 AY331 AY339 BC339">
    <cfRule type="cellIs" dxfId="125" priority="20" stopIfTrue="1" operator="equal">
      <formula>0</formula>
    </cfRule>
  </conditionalFormatting>
  <conditionalFormatting sqref="AZ324:AZ326 BD326 AZ331 AZ339 BD339">
    <cfRule type="cellIs" dxfId="124" priority="19" stopIfTrue="1" operator="equal">
      <formula>0</formula>
    </cfRule>
  </conditionalFormatting>
  <conditionalFormatting sqref="AW326 AW331 AW339">
    <cfRule type="cellIs" dxfId="123" priority="18" stopIfTrue="1" operator="equal">
      <formula>0</formula>
    </cfRule>
  </conditionalFormatting>
  <conditionalFormatting sqref="BG324:BG326 BG329 BG331:BG332 BG339:BG340">
    <cfRule type="cellIs" dxfId="122" priority="17" stopIfTrue="1" operator="equal">
      <formula>0</formula>
    </cfRule>
  </conditionalFormatting>
  <conditionalFormatting sqref="AX326 AX331 AX339">
    <cfRule type="cellIs" dxfId="121" priority="16" stopIfTrue="1" operator="equal">
      <formula>0</formula>
    </cfRule>
  </conditionalFormatting>
  <conditionalFormatting sqref="BE342">
    <cfRule type="cellIs" dxfId="120" priority="15" stopIfTrue="1" operator="equal">
      <formula>0</formula>
    </cfRule>
  </conditionalFormatting>
  <conditionalFormatting sqref="BF342">
    <cfRule type="cellIs" dxfId="119" priority="14" stopIfTrue="1" operator="equal">
      <formula>0</formula>
    </cfRule>
  </conditionalFormatting>
  <conditionalFormatting sqref="BC342 AY342">
    <cfRule type="cellIs" dxfId="118" priority="13" stopIfTrue="1" operator="equal">
      <formula>0</formula>
    </cfRule>
  </conditionalFormatting>
  <conditionalFormatting sqref="BD342 AZ342">
    <cfRule type="cellIs" dxfId="117" priority="12" stopIfTrue="1" operator="equal">
      <formula>0</formula>
    </cfRule>
  </conditionalFormatting>
  <conditionalFormatting sqref="BH342">
    <cfRule type="cellIs" dxfId="116" priority="11" stopIfTrue="1" operator="equal">
      <formula>0</formula>
    </cfRule>
  </conditionalFormatting>
  <conditionalFormatting sqref="BL342">
    <cfRule type="cellIs" dxfId="115" priority="10" stopIfTrue="1" operator="equal">
      <formula>0</formula>
    </cfRule>
  </conditionalFormatting>
  <conditionalFormatting sqref="BN342">
    <cfRule type="cellIs" dxfId="114" priority="9" stopIfTrue="1" operator="equal">
      <formula>0</formula>
    </cfRule>
  </conditionalFormatting>
  <conditionalFormatting sqref="AW342">
    <cfRule type="cellIs" dxfId="113" priority="8" stopIfTrue="1" operator="equal">
      <formula>0</formula>
    </cfRule>
  </conditionalFormatting>
  <conditionalFormatting sqref="BA342">
    <cfRule type="cellIs" dxfId="112" priority="7" stopIfTrue="1" operator="equal">
      <formula>0</formula>
    </cfRule>
  </conditionalFormatting>
  <conditionalFormatting sqref="BG342">
    <cfRule type="cellIs" dxfId="111" priority="6" stopIfTrue="1" operator="equal">
      <formula>0</formula>
    </cfRule>
  </conditionalFormatting>
  <conditionalFormatting sqref="AX342">
    <cfRule type="cellIs" dxfId="110" priority="5" stopIfTrue="1" operator="equal">
      <formula>0</formula>
    </cfRule>
  </conditionalFormatting>
  <conditionalFormatting sqref="BJ342">
    <cfRule type="cellIs" dxfId="109" priority="4" stopIfTrue="1" operator="equal">
      <formula>0</formula>
    </cfRule>
  </conditionalFormatting>
  <conditionalFormatting sqref="BP342">
    <cfRule type="cellIs" dxfId="108" priority="3" stopIfTrue="1" operator="equal">
      <formula>0</formula>
    </cfRule>
  </conditionalFormatting>
  <conditionalFormatting sqref="BB342">
    <cfRule type="cellIs" dxfId="107" priority="2" stopIfTrue="1" operator="equal">
      <formula>0</formula>
    </cfRule>
  </conditionalFormatting>
  <conditionalFormatting sqref="B383:B402">
    <cfRule type="cellIs" dxfId="106" priority="1" stopIfTrue="1" operator="equal">
      <formula>0</formula>
    </cfRule>
  </conditionalFormatting>
  <pageMargins left="0.7" right="0.7" top="0.75" bottom="0.75" header="0.3" footer="0.3"/>
  <ignoredErrors>
    <ignoredError sqref="K38:K57" formulaRange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00"/>
  </sheetPr>
  <dimension ref="B25:DD358"/>
  <sheetViews>
    <sheetView showGridLines="0" workbookViewId="0">
      <selection activeCell="K85" sqref="K85"/>
    </sheetView>
  </sheetViews>
  <sheetFormatPr baseColWidth="10" defaultRowHeight="15" x14ac:dyDescent="0.25"/>
  <cols>
    <col min="2" max="2" width="16.140625" customWidth="1"/>
    <col min="3" max="3" width="11.5703125" customWidth="1"/>
    <col min="4" max="4" width="13" customWidth="1"/>
    <col min="6" max="6" width="12.7109375" customWidth="1"/>
    <col min="7" max="7" width="12.28515625" customWidth="1"/>
  </cols>
  <sheetData>
    <row r="25" spans="2:2" x14ac:dyDescent="0.25">
      <c r="B25" s="40"/>
    </row>
    <row r="31" spans="2:2" ht="18" x14ac:dyDescent="0.25">
      <c r="B31" s="39" t="s">
        <v>187</v>
      </c>
    </row>
    <row r="32" spans="2:2" ht="18" x14ac:dyDescent="0.25">
      <c r="B32" s="39"/>
    </row>
    <row r="34" spans="2:12" ht="25.5" customHeight="1" thickBot="1" x14ac:dyDescent="0.3">
      <c r="B34" s="610" t="s">
        <v>205</v>
      </c>
      <c r="C34" s="610"/>
      <c r="D34" s="610"/>
      <c r="E34" s="610"/>
      <c r="F34" s="610"/>
      <c r="G34" s="610"/>
      <c r="H34" s="610"/>
      <c r="I34" s="610"/>
      <c r="J34" s="610"/>
      <c r="K34" s="610"/>
      <c r="L34" s="54"/>
    </row>
    <row r="35" spans="2:12" ht="15" customHeight="1" x14ac:dyDescent="0.25">
      <c r="B35" s="611" t="s">
        <v>120</v>
      </c>
      <c r="C35" s="613" t="s">
        <v>167</v>
      </c>
      <c r="D35" s="614"/>
      <c r="E35" s="614"/>
      <c r="F35" s="617"/>
      <c r="G35" s="613" t="s">
        <v>173</v>
      </c>
      <c r="H35" s="614"/>
      <c r="I35" s="613" t="s">
        <v>135</v>
      </c>
      <c r="J35" s="614"/>
      <c r="K35" s="615" t="s">
        <v>136</v>
      </c>
    </row>
    <row r="36" spans="2:12" ht="30" customHeight="1" thickBot="1" x14ac:dyDescent="0.3">
      <c r="B36" s="612"/>
      <c r="C36" s="13">
        <v>0</v>
      </c>
      <c r="D36" s="13">
        <v>1</v>
      </c>
      <c r="E36" s="13">
        <v>2</v>
      </c>
      <c r="F36" s="13">
        <v>3</v>
      </c>
      <c r="G36" s="13" t="s">
        <v>137</v>
      </c>
      <c r="H36" s="13" t="s">
        <v>138</v>
      </c>
      <c r="I36" s="13" t="s">
        <v>139</v>
      </c>
      <c r="J36" s="13" t="s">
        <v>140</v>
      </c>
      <c r="K36" s="616"/>
    </row>
    <row r="37" spans="2:12" ht="15.75" thickBot="1" x14ac:dyDescent="0.3">
      <c r="B37" s="9" t="s">
        <v>185</v>
      </c>
      <c r="C37" s="10">
        <v>356029</v>
      </c>
      <c r="D37" s="10">
        <v>1508930</v>
      </c>
      <c r="E37" s="10">
        <v>480821</v>
      </c>
      <c r="F37" s="6">
        <v>36082</v>
      </c>
      <c r="G37" s="10">
        <v>1140864</v>
      </c>
      <c r="H37" s="10">
        <v>1240998</v>
      </c>
      <c r="I37" s="10">
        <v>1610937</v>
      </c>
      <c r="J37" s="10">
        <v>770925</v>
      </c>
      <c r="K37" s="138">
        <v>2381862</v>
      </c>
    </row>
    <row r="38" spans="2:12" x14ac:dyDescent="0.25">
      <c r="B38" s="25" t="s">
        <v>26</v>
      </c>
      <c r="C38" s="11">
        <v>1395</v>
      </c>
      <c r="D38" s="11">
        <v>11995</v>
      </c>
      <c r="E38" s="11">
        <v>3812</v>
      </c>
      <c r="F38" s="11">
        <v>61</v>
      </c>
      <c r="G38" s="12">
        <v>8490</v>
      </c>
      <c r="H38" s="12">
        <v>8773</v>
      </c>
      <c r="I38" s="12">
        <v>8298</v>
      </c>
      <c r="J38" s="12">
        <v>8965</v>
      </c>
      <c r="K38" s="55">
        <f t="shared" ref="K38:K47" si="0">SUM(I38:J38)</f>
        <v>17263</v>
      </c>
    </row>
    <row r="39" spans="2:12" x14ac:dyDescent="0.25">
      <c r="B39" s="14" t="s">
        <v>27</v>
      </c>
      <c r="C39" s="11">
        <v>883</v>
      </c>
      <c r="D39" s="11">
        <v>11411</v>
      </c>
      <c r="E39" s="11">
        <v>1819</v>
      </c>
      <c r="F39" s="11">
        <v>19</v>
      </c>
      <c r="G39" s="12">
        <v>7427</v>
      </c>
      <c r="H39" s="12">
        <v>6705</v>
      </c>
      <c r="I39" s="12">
        <v>5056</v>
      </c>
      <c r="J39" s="12">
        <v>9076</v>
      </c>
      <c r="K39" s="55">
        <f t="shared" si="0"/>
        <v>14132</v>
      </c>
    </row>
    <row r="40" spans="2:12" x14ac:dyDescent="0.25">
      <c r="B40" s="14" t="s">
        <v>28</v>
      </c>
      <c r="C40" s="11">
        <v>501</v>
      </c>
      <c r="D40" s="11">
        <v>4395</v>
      </c>
      <c r="E40" s="11">
        <v>1884</v>
      </c>
      <c r="F40" s="11">
        <v>5</v>
      </c>
      <c r="G40" s="12">
        <v>3130</v>
      </c>
      <c r="H40" s="12">
        <v>3655</v>
      </c>
      <c r="I40" s="12">
        <v>5130</v>
      </c>
      <c r="J40" s="12">
        <v>1655</v>
      </c>
      <c r="K40" s="55">
        <f t="shared" si="0"/>
        <v>6785</v>
      </c>
    </row>
    <row r="41" spans="2:12" x14ac:dyDescent="0.25">
      <c r="B41" s="14" t="s">
        <v>29</v>
      </c>
      <c r="C41" s="11">
        <v>1451</v>
      </c>
      <c r="D41" s="11">
        <v>14756</v>
      </c>
      <c r="E41" s="11">
        <v>2112</v>
      </c>
      <c r="F41" s="11">
        <v>17</v>
      </c>
      <c r="G41" s="12">
        <v>8884</v>
      </c>
      <c r="H41" s="12">
        <v>9452</v>
      </c>
      <c r="I41" s="12">
        <v>11700</v>
      </c>
      <c r="J41" s="12">
        <v>6636</v>
      </c>
      <c r="K41" s="55">
        <f t="shared" si="0"/>
        <v>18336</v>
      </c>
    </row>
    <row r="42" spans="2:12" x14ac:dyDescent="0.25">
      <c r="B42" s="14" t="s">
        <v>30</v>
      </c>
      <c r="C42" s="11">
        <v>2036</v>
      </c>
      <c r="D42" s="11">
        <v>9405</v>
      </c>
      <c r="E42" s="11">
        <v>1911</v>
      </c>
      <c r="F42" s="11">
        <v>8</v>
      </c>
      <c r="G42" s="12">
        <v>6631</v>
      </c>
      <c r="H42" s="12">
        <v>6729</v>
      </c>
      <c r="I42" s="12">
        <v>4974</v>
      </c>
      <c r="J42" s="12">
        <v>8386</v>
      </c>
      <c r="K42" s="55">
        <f t="shared" si="0"/>
        <v>13360</v>
      </c>
    </row>
    <row r="43" spans="2:12" x14ac:dyDescent="0.25">
      <c r="B43" s="14" t="s">
        <v>31</v>
      </c>
      <c r="C43" s="11">
        <v>787</v>
      </c>
      <c r="D43" s="11">
        <v>3273</v>
      </c>
      <c r="E43" s="11">
        <v>2314</v>
      </c>
      <c r="F43" s="11">
        <v>0</v>
      </c>
      <c r="G43" s="12">
        <v>3166</v>
      </c>
      <c r="H43" s="12">
        <v>3208</v>
      </c>
      <c r="I43" s="12">
        <v>2701</v>
      </c>
      <c r="J43" s="12">
        <v>3673</v>
      </c>
      <c r="K43" s="55">
        <f t="shared" si="0"/>
        <v>6374</v>
      </c>
    </row>
    <row r="44" spans="2:12" x14ac:dyDescent="0.25">
      <c r="B44" s="14" t="s">
        <v>32</v>
      </c>
      <c r="C44" s="11">
        <v>1647</v>
      </c>
      <c r="D44" s="11">
        <v>19770</v>
      </c>
      <c r="E44" s="11">
        <v>3013</v>
      </c>
      <c r="F44" s="11">
        <v>199</v>
      </c>
      <c r="G44" s="12">
        <v>11611</v>
      </c>
      <c r="H44" s="12">
        <v>13018</v>
      </c>
      <c r="I44" s="12">
        <v>20462</v>
      </c>
      <c r="J44" s="12">
        <v>4167</v>
      </c>
      <c r="K44" s="55">
        <f t="shared" si="0"/>
        <v>24629</v>
      </c>
    </row>
    <row r="45" spans="2:12" x14ac:dyDescent="0.25">
      <c r="B45" s="14" t="s">
        <v>33</v>
      </c>
      <c r="C45" s="11">
        <v>1088</v>
      </c>
      <c r="D45" s="11">
        <v>7094</v>
      </c>
      <c r="E45" s="11">
        <v>1899</v>
      </c>
      <c r="F45" s="11">
        <v>1</v>
      </c>
      <c r="G45" s="12">
        <v>4963</v>
      </c>
      <c r="H45" s="12">
        <v>5119</v>
      </c>
      <c r="I45" s="12">
        <v>5533</v>
      </c>
      <c r="J45" s="12">
        <v>4549</v>
      </c>
      <c r="K45" s="55">
        <f t="shared" si="0"/>
        <v>10082</v>
      </c>
    </row>
    <row r="46" spans="2:12" x14ac:dyDescent="0.25">
      <c r="B46" s="14" t="s">
        <v>34</v>
      </c>
      <c r="C46" s="11">
        <v>267</v>
      </c>
      <c r="D46" s="11">
        <v>4159</v>
      </c>
      <c r="E46" s="11">
        <v>825</v>
      </c>
      <c r="F46" s="11">
        <v>3</v>
      </c>
      <c r="G46" s="12">
        <v>2737</v>
      </c>
      <c r="H46" s="12">
        <v>2517</v>
      </c>
      <c r="I46" s="12">
        <v>2286</v>
      </c>
      <c r="J46" s="12">
        <v>2968</v>
      </c>
      <c r="K46" s="55">
        <f t="shared" si="0"/>
        <v>5254</v>
      </c>
    </row>
    <row r="47" spans="2:12" ht="15.75" thickBot="1" x14ac:dyDescent="0.3">
      <c r="B47" s="14" t="s">
        <v>35</v>
      </c>
      <c r="C47" s="11">
        <v>1165</v>
      </c>
      <c r="D47" s="11">
        <v>9349</v>
      </c>
      <c r="E47" s="11">
        <v>4367</v>
      </c>
      <c r="F47" s="11">
        <v>77</v>
      </c>
      <c r="G47" s="12">
        <v>7689</v>
      </c>
      <c r="H47" s="12">
        <v>7269</v>
      </c>
      <c r="I47" s="12">
        <v>5900</v>
      </c>
      <c r="J47" s="12">
        <v>9058</v>
      </c>
      <c r="K47" s="55">
        <f t="shared" si="0"/>
        <v>14958</v>
      </c>
    </row>
    <row r="48" spans="2:12" ht="15.75" thickBot="1" x14ac:dyDescent="0.3">
      <c r="B48" s="9" t="s">
        <v>25</v>
      </c>
      <c r="C48" s="10">
        <f>SUM(C38:C47)</f>
        <v>11220</v>
      </c>
      <c r="D48" s="10">
        <f t="shared" ref="D48:K48" si="1">SUM(D38:D47)</f>
        <v>95607</v>
      </c>
      <c r="E48" s="10">
        <f t="shared" si="1"/>
        <v>23956</v>
      </c>
      <c r="F48" s="10">
        <f t="shared" si="1"/>
        <v>390</v>
      </c>
      <c r="G48" s="10">
        <f t="shared" si="1"/>
        <v>64728</v>
      </c>
      <c r="H48" s="10">
        <f t="shared" si="1"/>
        <v>66445</v>
      </c>
      <c r="I48" s="10">
        <f t="shared" si="1"/>
        <v>72040</v>
      </c>
      <c r="J48" s="10">
        <f t="shared" si="1"/>
        <v>59133</v>
      </c>
      <c r="K48" s="10">
        <f t="shared" si="1"/>
        <v>131173</v>
      </c>
    </row>
    <row r="49" spans="2:10" x14ac:dyDescent="0.25">
      <c r="B49" s="8" t="s">
        <v>171</v>
      </c>
    </row>
    <row r="50" spans="2:10" x14ac:dyDescent="0.25">
      <c r="B50" s="8" t="s">
        <v>180</v>
      </c>
    </row>
    <row r="51" spans="2:10" x14ac:dyDescent="0.25">
      <c r="B51" s="8" t="s">
        <v>188</v>
      </c>
    </row>
    <row r="56" spans="2:10" ht="33" customHeight="1" thickBot="1" x14ac:dyDescent="0.3">
      <c r="B56" s="619" t="s">
        <v>204</v>
      </c>
      <c r="C56" s="620"/>
      <c r="D56" s="620"/>
      <c r="E56" s="620"/>
      <c r="F56" s="620"/>
      <c r="G56" s="620"/>
      <c r="H56" s="620"/>
      <c r="I56" s="620"/>
      <c r="J56" s="620"/>
    </row>
    <row r="57" spans="2:10" x14ac:dyDescent="0.25">
      <c r="B57" s="630" t="s">
        <v>120</v>
      </c>
      <c r="C57" s="632" t="s">
        <v>147</v>
      </c>
      <c r="D57" s="635" t="s">
        <v>148</v>
      </c>
      <c r="E57" s="636"/>
      <c r="F57" s="636"/>
      <c r="G57" s="636"/>
      <c r="H57" s="636"/>
      <c r="I57" s="636"/>
      <c r="J57" s="618" t="s">
        <v>136</v>
      </c>
    </row>
    <row r="58" spans="2:10" x14ac:dyDescent="0.25">
      <c r="B58" s="612"/>
      <c r="C58" s="633"/>
      <c r="D58" s="637"/>
      <c r="E58" s="638"/>
      <c r="F58" s="638"/>
      <c r="G58" s="638"/>
      <c r="H58" s="638"/>
      <c r="I58" s="638"/>
      <c r="J58" s="615"/>
    </row>
    <row r="59" spans="2:10" ht="15.75" thickBot="1" x14ac:dyDescent="0.3">
      <c r="B59" s="631"/>
      <c r="C59" s="634"/>
      <c r="D59" s="21" t="s">
        <v>141</v>
      </c>
      <c r="E59" s="21" t="s">
        <v>142</v>
      </c>
      <c r="F59" s="21" t="s">
        <v>143</v>
      </c>
      <c r="G59" s="21" t="s">
        <v>144</v>
      </c>
      <c r="H59" s="21" t="s">
        <v>145</v>
      </c>
      <c r="I59" s="21" t="s">
        <v>146</v>
      </c>
      <c r="J59" s="616"/>
    </row>
    <row r="60" spans="2:10" ht="15.75" thickBot="1" x14ac:dyDescent="0.3">
      <c r="B60" s="29" t="s">
        <v>185</v>
      </c>
      <c r="C60" s="23">
        <v>2381862</v>
      </c>
      <c r="D60" s="525">
        <v>21381</v>
      </c>
      <c r="E60" s="525">
        <v>138927</v>
      </c>
      <c r="F60" s="525">
        <v>459117</v>
      </c>
      <c r="G60" s="525">
        <v>1061964</v>
      </c>
      <c r="H60" s="525">
        <v>391630</v>
      </c>
      <c r="I60" s="525">
        <v>308843</v>
      </c>
      <c r="J60" s="24">
        <v>2381862</v>
      </c>
    </row>
    <row r="61" spans="2:10" x14ac:dyDescent="0.25">
      <c r="B61" s="25" t="s">
        <v>26</v>
      </c>
      <c r="C61" s="3">
        <v>17263</v>
      </c>
      <c r="D61" s="4">
        <v>161</v>
      </c>
      <c r="E61" s="4">
        <v>1133</v>
      </c>
      <c r="F61" s="4">
        <v>3607</v>
      </c>
      <c r="G61" s="4">
        <v>7996</v>
      </c>
      <c r="H61" s="4">
        <v>2487</v>
      </c>
      <c r="I61" s="4">
        <v>1879</v>
      </c>
      <c r="J61" s="5">
        <v>17263</v>
      </c>
    </row>
    <row r="62" spans="2:10" x14ac:dyDescent="0.25">
      <c r="B62" s="14" t="s">
        <v>27</v>
      </c>
      <c r="C62" s="3">
        <v>14132</v>
      </c>
      <c r="D62" s="4">
        <v>193</v>
      </c>
      <c r="E62" s="4">
        <v>1072</v>
      </c>
      <c r="F62" s="4">
        <v>3147</v>
      </c>
      <c r="G62" s="4">
        <v>6785</v>
      </c>
      <c r="H62" s="4">
        <v>1787</v>
      </c>
      <c r="I62" s="4">
        <v>1148</v>
      </c>
      <c r="J62" s="5">
        <v>14132</v>
      </c>
    </row>
    <row r="63" spans="2:10" x14ac:dyDescent="0.25">
      <c r="B63" s="14" t="s">
        <v>28</v>
      </c>
      <c r="C63" s="3">
        <v>6785</v>
      </c>
      <c r="D63" s="4">
        <v>50</v>
      </c>
      <c r="E63" s="4">
        <v>331</v>
      </c>
      <c r="F63" s="4">
        <v>1129</v>
      </c>
      <c r="G63" s="4">
        <v>2899</v>
      </c>
      <c r="H63" s="4">
        <v>1257</v>
      </c>
      <c r="I63" s="4">
        <v>1119</v>
      </c>
      <c r="J63" s="5">
        <v>6785</v>
      </c>
    </row>
    <row r="64" spans="2:10" x14ac:dyDescent="0.25">
      <c r="B64" s="14" t="s">
        <v>29</v>
      </c>
      <c r="C64" s="3">
        <v>18336</v>
      </c>
      <c r="D64" s="4">
        <v>229</v>
      </c>
      <c r="E64" s="4">
        <v>1341</v>
      </c>
      <c r="F64" s="4">
        <v>4217</v>
      </c>
      <c r="G64" s="4">
        <v>8132</v>
      </c>
      <c r="H64" s="4">
        <v>2708</v>
      </c>
      <c r="I64" s="4">
        <v>1709</v>
      </c>
      <c r="J64" s="5">
        <v>18336</v>
      </c>
    </row>
    <row r="65" spans="2:10" x14ac:dyDescent="0.25">
      <c r="B65" s="14" t="s">
        <v>30</v>
      </c>
      <c r="C65" s="3">
        <v>13360</v>
      </c>
      <c r="D65" s="4">
        <v>121</v>
      </c>
      <c r="E65" s="4">
        <v>791</v>
      </c>
      <c r="F65" s="4">
        <v>2577</v>
      </c>
      <c r="G65" s="4">
        <v>5765</v>
      </c>
      <c r="H65" s="4">
        <v>2146</v>
      </c>
      <c r="I65" s="4">
        <v>1960</v>
      </c>
      <c r="J65" s="5">
        <v>13360</v>
      </c>
    </row>
    <row r="66" spans="2:10" x14ac:dyDescent="0.25">
      <c r="B66" s="14" t="s">
        <v>31</v>
      </c>
      <c r="C66" s="3">
        <v>6374</v>
      </c>
      <c r="D66" s="4">
        <v>46</v>
      </c>
      <c r="E66" s="4">
        <v>251</v>
      </c>
      <c r="F66" s="4">
        <v>1101</v>
      </c>
      <c r="G66" s="4">
        <v>2567</v>
      </c>
      <c r="H66" s="4">
        <v>1273</v>
      </c>
      <c r="I66" s="4">
        <v>1136</v>
      </c>
      <c r="J66" s="5">
        <v>6374</v>
      </c>
    </row>
    <row r="67" spans="2:10" x14ac:dyDescent="0.25">
      <c r="B67" s="14" t="s">
        <v>32</v>
      </c>
      <c r="C67" s="3">
        <v>24629</v>
      </c>
      <c r="D67" s="4">
        <v>302</v>
      </c>
      <c r="E67" s="4">
        <v>1754</v>
      </c>
      <c r="F67" s="4">
        <v>5670</v>
      </c>
      <c r="G67" s="4">
        <v>11248</v>
      </c>
      <c r="H67" s="4">
        <v>3556</v>
      </c>
      <c r="I67" s="4">
        <v>2099</v>
      </c>
      <c r="J67" s="5">
        <v>24629</v>
      </c>
    </row>
    <row r="68" spans="2:10" x14ac:dyDescent="0.25">
      <c r="B68" s="14" t="s">
        <v>33</v>
      </c>
      <c r="C68" s="3">
        <v>10082</v>
      </c>
      <c r="D68" s="4">
        <v>124</v>
      </c>
      <c r="E68" s="4">
        <v>649</v>
      </c>
      <c r="F68" s="4">
        <v>2134</v>
      </c>
      <c r="G68" s="4">
        <v>4412</v>
      </c>
      <c r="H68" s="4">
        <v>1545</v>
      </c>
      <c r="I68" s="4">
        <v>1218</v>
      </c>
      <c r="J68" s="5">
        <v>10082</v>
      </c>
    </row>
    <row r="69" spans="2:10" x14ac:dyDescent="0.25">
      <c r="B69" s="14" t="s">
        <v>34</v>
      </c>
      <c r="C69" s="3">
        <v>5254</v>
      </c>
      <c r="D69" s="4">
        <v>62</v>
      </c>
      <c r="E69" s="4">
        <v>310</v>
      </c>
      <c r="F69" s="4">
        <v>964</v>
      </c>
      <c r="G69" s="4">
        <v>2391</v>
      </c>
      <c r="H69" s="4">
        <v>882</v>
      </c>
      <c r="I69" s="4">
        <v>645</v>
      </c>
      <c r="J69" s="5">
        <v>5254</v>
      </c>
    </row>
    <row r="70" spans="2:10" ht="15.75" thickBot="1" x14ac:dyDescent="0.3">
      <c r="B70" s="30" t="s">
        <v>35</v>
      </c>
      <c r="C70" s="3">
        <v>14958</v>
      </c>
      <c r="D70" s="4">
        <v>107</v>
      </c>
      <c r="E70" s="4">
        <v>727</v>
      </c>
      <c r="F70" s="4">
        <v>2945</v>
      </c>
      <c r="G70" s="4">
        <v>6308</v>
      </c>
      <c r="H70" s="4">
        <v>2597</v>
      </c>
      <c r="I70" s="4">
        <v>2274</v>
      </c>
      <c r="J70" s="5">
        <v>14958</v>
      </c>
    </row>
    <row r="71" spans="2:10" ht="15.75" thickBot="1" x14ac:dyDescent="0.3">
      <c r="B71" s="9" t="s">
        <v>25</v>
      </c>
      <c r="C71" s="31">
        <f>SUM(C61:C70)</f>
        <v>131173</v>
      </c>
      <c r="D71" s="519">
        <f t="shared" ref="D71:J71" si="2">SUM(D61:D70)</f>
        <v>1395</v>
      </c>
      <c r="E71" s="519">
        <f t="shared" si="2"/>
        <v>8359</v>
      </c>
      <c r="F71" s="519">
        <f t="shared" si="2"/>
        <v>27491</v>
      </c>
      <c r="G71" s="519">
        <f t="shared" si="2"/>
        <v>58503</v>
      </c>
      <c r="H71" s="519">
        <f t="shared" si="2"/>
        <v>20238</v>
      </c>
      <c r="I71" s="519">
        <f t="shared" si="2"/>
        <v>15187</v>
      </c>
      <c r="J71" s="31">
        <f t="shared" si="2"/>
        <v>131173</v>
      </c>
    </row>
    <row r="72" spans="2:10" x14ac:dyDescent="0.25">
      <c r="B72" s="7" t="s">
        <v>165</v>
      </c>
    </row>
    <row r="73" spans="2:10" x14ac:dyDescent="0.25">
      <c r="B73" s="8" t="s">
        <v>166</v>
      </c>
    </row>
    <row r="74" spans="2:10" x14ac:dyDescent="0.25">
      <c r="B74" s="7" t="s">
        <v>179</v>
      </c>
    </row>
    <row r="79" spans="2:10" ht="34.5" customHeight="1" thickBot="1" x14ac:dyDescent="0.3">
      <c r="B79" s="629" t="s">
        <v>203</v>
      </c>
      <c r="C79" s="629"/>
      <c r="D79" s="629"/>
      <c r="E79" s="629"/>
      <c r="F79" s="629"/>
      <c r="G79" s="629"/>
      <c r="H79" s="629"/>
      <c r="I79" s="629"/>
    </row>
    <row r="80" spans="2:10" ht="35.25" customHeight="1" x14ac:dyDescent="0.25">
      <c r="B80" s="621" t="s">
        <v>120</v>
      </c>
      <c r="C80" s="623" t="s">
        <v>121</v>
      </c>
      <c r="D80" s="623"/>
      <c r="E80" s="623"/>
      <c r="F80" s="625" t="s">
        <v>178</v>
      </c>
      <c r="G80" s="626"/>
      <c r="H80" s="623" t="s">
        <v>122</v>
      </c>
      <c r="I80" s="627" t="s">
        <v>123</v>
      </c>
    </row>
    <row r="81" spans="2:9" ht="60.75" thickBot="1" x14ac:dyDescent="0.3">
      <c r="B81" s="622"/>
      <c r="C81" s="624"/>
      <c r="D81" s="499" t="s">
        <v>124</v>
      </c>
      <c r="E81" s="499" t="s">
        <v>170</v>
      </c>
      <c r="F81" s="499" t="s">
        <v>125</v>
      </c>
      <c r="G81" s="499" t="s">
        <v>169</v>
      </c>
      <c r="H81" s="624"/>
      <c r="I81" s="628"/>
    </row>
    <row r="82" spans="2:9" ht="15.75" thickBot="1" x14ac:dyDescent="0.3">
      <c r="B82" s="32" t="s">
        <v>182</v>
      </c>
      <c r="C82" s="34">
        <v>6456299</v>
      </c>
      <c r="D82" s="34">
        <v>2381862</v>
      </c>
      <c r="E82" s="524">
        <v>0.37144995917939982</v>
      </c>
      <c r="F82" s="34">
        <v>3471485</v>
      </c>
      <c r="G82" s="43">
        <v>0.53768962682800159</v>
      </c>
      <c r="H82" s="43">
        <v>0.92707865605356876</v>
      </c>
      <c r="I82" s="35">
        <v>470802</v>
      </c>
    </row>
    <row r="83" spans="2:9" x14ac:dyDescent="0.25">
      <c r="B83" s="25" t="s">
        <v>26</v>
      </c>
      <c r="C83" s="515">
        <v>22088</v>
      </c>
      <c r="D83" s="50">
        <v>17263</v>
      </c>
      <c r="E83" s="204">
        <v>78.15555957986237</v>
      </c>
      <c r="F83" s="209">
        <v>4239</v>
      </c>
      <c r="G83" s="47">
        <v>19.191416153567548</v>
      </c>
      <c r="H83" s="206">
        <v>99.375226367258236</v>
      </c>
      <c r="I83" s="196">
        <v>138</v>
      </c>
    </row>
    <row r="84" spans="2:9" x14ac:dyDescent="0.25">
      <c r="B84" s="14" t="s">
        <v>27</v>
      </c>
      <c r="C84" s="516">
        <v>17086</v>
      </c>
      <c r="D84" s="50">
        <v>14132</v>
      </c>
      <c r="E84" s="204">
        <v>82.710991454992381</v>
      </c>
      <c r="F84" s="205">
        <v>1133</v>
      </c>
      <c r="G84" s="47">
        <v>6.6311600140465874</v>
      </c>
      <c r="H84" s="206">
        <v>90.764368488821248</v>
      </c>
      <c r="I84" s="197">
        <v>1578</v>
      </c>
    </row>
    <row r="85" spans="2:9" x14ac:dyDescent="0.25">
      <c r="B85" s="14" t="s">
        <v>28</v>
      </c>
      <c r="C85" s="516">
        <v>9058</v>
      </c>
      <c r="D85" s="50">
        <v>6785</v>
      </c>
      <c r="E85" s="204">
        <v>74.906160300287041</v>
      </c>
      <c r="F85" s="205">
        <v>2961</v>
      </c>
      <c r="G85" s="47">
        <v>32.689335394126736</v>
      </c>
      <c r="H85" s="206">
        <v>110.33340693309782</v>
      </c>
      <c r="I85" s="197">
        <v>-936</v>
      </c>
    </row>
    <row r="86" spans="2:9" x14ac:dyDescent="0.25">
      <c r="B86" s="14" t="s">
        <v>29</v>
      </c>
      <c r="C86" s="516">
        <v>29199</v>
      </c>
      <c r="D86" s="50">
        <v>18336</v>
      </c>
      <c r="E86" s="204">
        <v>62.796671118873938</v>
      </c>
      <c r="F86" s="205">
        <v>3362</v>
      </c>
      <c r="G86" s="47">
        <v>11.514092948388644</v>
      </c>
      <c r="H86" s="206">
        <v>75.899859584232345</v>
      </c>
      <c r="I86" s="197">
        <v>7037</v>
      </c>
    </row>
    <row r="87" spans="2:9" x14ac:dyDescent="0.25">
      <c r="B87" s="14" t="s">
        <v>30</v>
      </c>
      <c r="C87" s="516">
        <v>16789</v>
      </c>
      <c r="D87" s="50">
        <v>13360</v>
      </c>
      <c r="E87" s="204">
        <v>79.575912800047661</v>
      </c>
      <c r="F87" s="205">
        <v>3675</v>
      </c>
      <c r="G87" s="47">
        <v>21.88933230091131</v>
      </c>
      <c r="H87" s="206">
        <v>104.34212877479303</v>
      </c>
      <c r="I87" s="197">
        <v>-729</v>
      </c>
    </row>
    <row r="88" spans="2:9" x14ac:dyDescent="0.25">
      <c r="B88" s="14" t="s">
        <v>31</v>
      </c>
      <c r="C88" s="516">
        <v>10416</v>
      </c>
      <c r="D88" s="50">
        <v>6374</v>
      </c>
      <c r="E88" s="204">
        <v>63.892089093701998</v>
      </c>
      <c r="F88" s="205">
        <v>1313</v>
      </c>
      <c r="G88" s="47">
        <v>12.605606758832566</v>
      </c>
      <c r="H88" s="206">
        <v>78.129800307219668</v>
      </c>
      <c r="I88" s="197">
        <v>2278</v>
      </c>
    </row>
    <row r="89" spans="2:9" x14ac:dyDescent="0.25">
      <c r="B89" s="14" t="s">
        <v>32</v>
      </c>
      <c r="C89" s="516">
        <v>40174</v>
      </c>
      <c r="D89" s="50">
        <v>24629</v>
      </c>
      <c r="E89" s="204">
        <v>61.305819684372977</v>
      </c>
      <c r="F89" s="205">
        <v>13103</v>
      </c>
      <c r="G89" s="47">
        <v>32.615622044108129</v>
      </c>
      <c r="H89" s="206">
        <v>95.166027779160657</v>
      </c>
      <c r="I89" s="197">
        <v>1942</v>
      </c>
    </row>
    <row r="90" spans="2:9" x14ac:dyDescent="0.25">
      <c r="B90" s="14" t="s">
        <v>33</v>
      </c>
      <c r="C90" s="516">
        <v>9448</v>
      </c>
      <c r="D90" s="50">
        <v>10082</v>
      </c>
      <c r="E90" s="204">
        <v>106.71041490262489</v>
      </c>
      <c r="F90" s="205">
        <v>2198</v>
      </c>
      <c r="G90" s="47">
        <v>23.264182895850976</v>
      </c>
      <c r="H90" s="206">
        <v>132.26079593564774</v>
      </c>
      <c r="I90" s="197">
        <v>-3048</v>
      </c>
    </row>
    <row r="91" spans="2:9" x14ac:dyDescent="0.25">
      <c r="B91" s="14" t="s">
        <v>34</v>
      </c>
      <c r="C91" s="516">
        <v>8318</v>
      </c>
      <c r="D91" s="50">
        <v>5254</v>
      </c>
      <c r="E91" s="204">
        <v>63.164222168790573</v>
      </c>
      <c r="F91" s="205">
        <v>843</v>
      </c>
      <c r="G91" s="47">
        <v>10.134647751863429</v>
      </c>
      <c r="H91" s="206">
        <v>74.657369559990371</v>
      </c>
      <c r="I91" s="197">
        <v>2108</v>
      </c>
    </row>
    <row r="92" spans="2:9" ht="15.75" thickBot="1" x14ac:dyDescent="0.3">
      <c r="B92" s="30" t="s">
        <v>35</v>
      </c>
      <c r="C92" s="517">
        <v>23958</v>
      </c>
      <c r="D92" s="50">
        <v>14958</v>
      </c>
      <c r="E92" s="204">
        <v>62.43425995492111</v>
      </c>
      <c r="F92" s="205">
        <v>2642</v>
      </c>
      <c r="G92" s="47">
        <v>11.027631688788714</v>
      </c>
      <c r="H92" s="206">
        <v>75.532181317305273</v>
      </c>
      <c r="I92" s="197">
        <v>5862</v>
      </c>
    </row>
    <row r="93" spans="2:9" ht="15.75" thickBot="1" x14ac:dyDescent="0.3">
      <c r="B93" s="33" t="s">
        <v>25</v>
      </c>
      <c r="C93" s="34">
        <f>SUM(C83:C92)</f>
        <v>186534</v>
      </c>
      <c r="D93" s="34">
        <f t="shared" ref="D93:I93" si="3">SUM(D83:D92)</f>
        <v>131173</v>
      </c>
      <c r="E93" s="200">
        <f t="shared" si="3"/>
        <v>735.65210105847495</v>
      </c>
      <c r="F93" s="34">
        <f t="shared" si="3"/>
        <v>35469</v>
      </c>
      <c r="G93" s="34">
        <f t="shared" si="3"/>
        <v>181.56302795048467</v>
      </c>
      <c r="H93" s="200">
        <f t="shared" si="3"/>
        <v>936.46116504752626</v>
      </c>
      <c r="I93" s="34">
        <f t="shared" si="3"/>
        <v>16230</v>
      </c>
    </row>
    <row r="94" spans="2:9" x14ac:dyDescent="0.25">
      <c r="B94" s="41" t="s">
        <v>189</v>
      </c>
    </row>
    <row r="99" spans="2:24" ht="18" x14ac:dyDescent="0.25">
      <c r="B99" s="39" t="s">
        <v>219</v>
      </c>
    </row>
    <row r="103" spans="2:24" ht="21" customHeight="1" thickBot="1" x14ac:dyDescent="0.3">
      <c r="B103" s="639" t="s">
        <v>306</v>
      </c>
      <c r="C103" s="639"/>
      <c r="D103" s="639"/>
      <c r="E103" s="639"/>
      <c r="F103" s="639"/>
      <c r="G103" s="639"/>
      <c r="H103" s="639"/>
      <c r="I103" s="639"/>
      <c r="J103" s="639"/>
      <c r="K103" s="639"/>
      <c r="L103" s="639"/>
      <c r="M103" s="639"/>
      <c r="N103" s="639"/>
      <c r="O103" s="639"/>
      <c r="P103" s="639"/>
      <c r="Q103" s="639"/>
      <c r="R103" s="639"/>
      <c r="S103" s="639"/>
      <c r="T103" s="639"/>
      <c r="U103" s="639"/>
      <c r="V103" s="639"/>
      <c r="W103" s="639"/>
      <c r="X103" s="639"/>
    </row>
    <row r="104" spans="2:24" x14ac:dyDescent="0.25">
      <c r="B104" s="596" t="s">
        <v>120</v>
      </c>
      <c r="C104" s="598" t="s">
        <v>221</v>
      </c>
      <c r="D104" s="642" t="s">
        <v>222</v>
      </c>
      <c r="E104" s="598" t="s">
        <v>223</v>
      </c>
      <c r="F104" s="598"/>
      <c r="G104" s="598"/>
      <c r="H104" s="598"/>
      <c r="I104" s="598"/>
      <c r="J104" s="598"/>
      <c r="K104" s="598"/>
      <c r="L104" s="598"/>
      <c r="M104" s="598"/>
      <c r="N104" s="598"/>
      <c r="O104" s="598"/>
      <c r="P104" s="598"/>
      <c r="Q104" s="598"/>
      <c r="R104" s="598"/>
      <c r="S104" s="598"/>
      <c r="T104" s="598"/>
      <c r="U104" s="598"/>
      <c r="V104" s="598"/>
      <c r="W104" s="598"/>
      <c r="X104" s="645"/>
    </row>
    <row r="105" spans="2:24" x14ac:dyDescent="0.25">
      <c r="B105" s="640"/>
      <c r="C105" s="599"/>
      <c r="D105" s="643"/>
      <c r="E105" s="599" t="s">
        <v>224</v>
      </c>
      <c r="F105" s="599"/>
      <c r="G105" s="599" t="s">
        <v>225</v>
      </c>
      <c r="H105" s="599"/>
      <c r="I105" s="599" t="s">
        <v>226</v>
      </c>
      <c r="J105" s="599"/>
      <c r="K105" s="599" t="s">
        <v>227</v>
      </c>
      <c r="L105" s="599"/>
      <c r="M105" s="599" t="s">
        <v>228</v>
      </c>
      <c r="N105" s="599"/>
      <c r="O105" s="599" t="s">
        <v>229</v>
      </c>
      <c r="P105" s="599"/>
      <c r="Q105" s="599" t="s">
        <v>230</v>
      </c>
      <c r="R105" s="599"/>
      <c r="S105" s="599" t="s">
        <v>231</v>
      </c>
      <c r="T105" s="599"/>
      <c r="U105" s="599" t="s">
        <v>232</v>
      </c>
      <c r="V105" s="599"/>
      <c r="W105" s="599" t="s">
        <v>233</v>
      </c>
      <c r="X105" s="644"/>
    </row>
    <row r="106" spans="2:24" x14ac:dyDescent="0.25">
      <c r="B106" s="641"/>
      <c r="C106" s="599"/>
      <c r="D106" s="643"/>
      <c r="E106" s="56" t="s">
        <v>234</v>
      </c>
      <c r="F106" s="57" t="s">
        <v>235</v>
      </c>
      <c r="G106" s="56" t="s">
        <v>234</v>
      </c>
      <c r="H106" s="57" t="s">
        <v>235</v>
      </c>
      <c r="I106" s="56" t="s">
        <v>234</v>
      </c>
      <c r="J106" s="57" t="s">
        <v>235</v>
      </c>
      <c r="K106" s="56" t="s">
        <v>234</v>
      </c>
      <c r="L106" s="57" t="s">
        <v>235</v>
      </c>
      <c r="M106" s="56" t="s">
        <v>234</v>
      </c>
      <c r="N106" s="57" t="s">
        <v>235</v>
      </c>
      <c r="O106" s="56" t="s">
        <v>234</v>
      </c>
      <c r="P106" s="57" t="s">
        <v>235</v>
      </c>
      <c r="Q106" s="56" t="s">
        <v>234</v>
      </c>
      <c r="R106" s="57" t="s">
        <v>235</v>
      </c>
      <c r="S106" s="56" t="s">
        <v>234</v>
      </c>
      <c r="T106" s="57" t="s">
        <v>235</v>
      </c>
      <c r="U106" s="56" t="s">
        <v>234</v>
      </c>
      <c r="V106" s="57" t="s">
        <v>235</v>
      </c>
      <c r="W106" s="56" t="s">
        <v>234</v>
      </c>
      <c r="X106" s="58" t="s">
        <v>235</v>
      </c>
    </row>
    <row r="107" spans="2:24" ht="15.75" thickBot="1" x14ac:dyDescent="0.3">
      <c r="B107" s="59" t="s">
        <v>1</v>
      </c>
      <c r="C107" s="60">
        <v>75806</v>
      </c>
      <c r="D107" s="119">
        <v>11.741401691588324</v>
      </c>
      <c r="E107" s="60">
        <v>903</v>
      </c>
      <c r="F107" s="62">
        <v>1.1911985858639158</v>
      </c>
      <c r="G107" s="60">
        <v>16408</v>
      </c>
      <c r="H107" s="62">
        <v>21.644724691976887</v>
      </c>
      <c r="I107" s="63">
        <v>21815</v>
      </c>
      <c r="J107" s="62">
        <v>28.777405482415642</v>
      </c>
      <c r="K107" s="60">
        <v>17358</v>
      </c>
      <c r="L107" s="62">
        <v>22.897923647204706</v>
      </c>
      <c r="M107" s="60">
        <v>12023</v>
      </c>
      <c r="N107" s="62">
        <v>15.860222146004274</v>
      </c>
      <c r="O107" s="63">
        <v>5766</v>
      </c>
      <c r="P107" s="62">
        <v>7.6062580798353689</v>
      </c>
      <c r="Q107" s="60">
        <v>1408</v>
      </c>
      <c r="R107" s="62">
        <v>1.8573727673271245</v>
      </c>
      <c r="S107" s="60">
        <v>107</v>
      </c>
      <c r="T107" s="62">
        <v>0.14114977706250165</v>
      </c>
      <c r="U107" s="63">
        <v>18</v>
      </c>
      <c r="V107" s="62">
        <v>2.3744822309579718E-2</v>
      </c>
      <c r="W107" s="60">
        <v>0</v>
      </c>
      <c r="X107" s="64">
        <v>0</v>
      </c>
    </row>
    <row r="108" spans="2:24" x14ac:dyDescent="0.25">
      <c r="B108" s="120" t="s">
        <v>26</v>
      </c>
      <c r="C108" s="68">
        <v>297</v>
      </c>
      <c r="D108" s="69">
        <v>13.446215139442231</v>
      </c>
      <c r="E108" s="68">
        <v>3</v>
      </c>
      <c r="F108" s="69">
        <v>1.0101010101010102</v>
      </c>
      <c r="G108" s="68">
        <v>81</v>
      </c>
      <c r="H108" s="69">
        <v>27.27272727272727</v>
      </c>
      <c r="I108" s="68">
        <v>96</v>
      </c>
      <c r="J108" s="69">
        <v>32.323232323232325</v>
      </c>
      <c r="K108" s="68">
        <v>57</v>
      </c>
      <c r="L108" s="69">
        <v>19.19191919191919</v>
      </c>
      <c r="M108" s="68">
        <v>34</v>
      </c>
      <c r="N108" s="69">
        <v>11.447811447811448</v>
      </c>
      <c r="O108" s="68">
        <v>18</v>
      </c>
      <c r="P108" s="69">
        <v>6.0606060606060606</v>
      </c>
      <c r="Q108" s="68">
        <v>7</v>
      </c>
      <c r="R108" s="69">
        <v>2.3569023569023568</v>
      </c>
      <c r="S108" s="68">
        <v>1</v>
      </c>
      <c r="T108" s="69">
        <v>0.33670033670033667</v>
      </c>
      <c r="U108" s="68">
        <v>0</v>
      </c>
      <c r="V108" s="69">
        <v>0</v>
      </c>
      <c r="W108" s="68">
        <v>0</v>
      </c>
      <c r="X108" s="71">
        <v>0</v>
      </c>
    </row>
    <row r="109" spans="2:24" x14ac:dyDescent="0.25">
      <c r="B109" s="139" t="s">
        <v>27</v>
      </c>
      <c r="C109" s="75">
        <v>213</v>
      </c>
      <c r="D109" s="76">
        <v>12.46634671661009</v>
      </c>
      <c r="E109" s="75">
        <v>4</v>
      </c>
      <c r="F109" s="76">
        <v>1.8779342723004695</v>
      </c>
      <c r="G109" s="75">
        <v>63</v>
      </c>
      <c r="H109" s="76">
        <v>29.577464788732392</v>
      </c>
      <c r="I109" s="140">
        <v>63</v>
      </c>
      <c r="J109" s="76">
        <v>29.577464788732392</v>
      </c>
      <c r="K109" s="75">
        <v>37</v>
      </c>
      <c r="L109" s="76">
        <v>17.370892018779344</v>
      </c>
      <c r="M109" s="75">
        <v>33</v>
      </c>
      <c r="N109" s="76">
        <v>15.492957746478872</v>
      </c>
      <c r="O109" s="140">
        <v>9</v>
      </c>
      <c r="P109" s="76">
        <v>4.225352112676056</v>
      </c>
      <c r="Q109" s="75">
        <v>3</v>
      </c>
      <c r="R109" s="76">
        <v>1.4084507042253522</v>
      </c>
      <c r="S109" s="75">
        <v>1</v>
      </c>
      <c r="T109" s="76">
        <v>0.46948356807511737</v>
      </c>
      <c r="U109" s="68">
        <v>0</v>
      </c>
      <c r="V109" s="76">
        <v>0</v>
      </c>
      <c r="W109" s="75">
        <v>0</v>
      </c>
      <c r="X109" s="77">
        <v>0</v>
      </c>
    </row>
    <row r="110" spans="2:24" x14ac:dyDescent="0.25">
      <c r="B110" s="121" t="s">
        <v>28</v>
      </c>
      <c r="C110" s="75">
        <v>91</v>
      </c>
      <c r="D110" s="76">
        <v>10.046367851622875</v>
      </c>
      <c r="E110" s="75">
        <v>0</v>
      </c>
      <c r="F110" s="76">
        <v>0</v>
      </c>
      <c r="G110" s="75">
        <v>16</v>
      </c>
      <c r="H110" s="76">
        <v>17.582417582417584</v>
      </c>
      <c r="I110" s="75">
        <v>27</v>
      </c>
      <c r="J110" s="76">
        <v>29.670329670329672</v>
      </c>
      <c r="K110" s="75">
        <v>25</v>
      </c>
      <c r="L110" s="76">
        <v>27.472527472527474</v>
      </c>
      <c r="M110" s="75">
        <v>11</v>
      </c>
      <c r="N110" s="76">
        <v>12.087912087912088</v>
      </c>
      <c r="O110" s="75">
        <v>11</v>
      </c>
      <c r="P110" s="76">
        <v>12.087912087912088</v>
      </c>
      <c r="Q110" s="75">
        <v>1</v>
      </c>
      <c r="R110" s="76">
        <v>1.098901098901099</v>
      </c>
      <c r="S110" s="68">
        <v>0</v>
      </c>
      <c r="T110" s="76">
        <v>0</v>
      </c>
      <c r="U110" s="68">
        <v>0</v>
      </c>
      <c r="V110" s="76">
        <v>0</v>
      </c>
      <c r="W110" s="70">
        <v>0</v>
      </c>
      <c r="X110" s="77">
        <v>0</v>
      </c>
    </row>
    <row r="111" spans="2:24" x14ac:dyDescent="0.25">
      <c r="B111" s="121" t="s">
        <v>29</v>
      </c>
      <c r="C111" s="75">
        <v>354</v>
      </c>
      <c r="D111" s="76">
        <v>12.123702866536524</v>
      </c>
      <c r="E111" s="75">
        <v>5</v>
      </c>
      <c r="F111" s="76">
        <v>1.4124293785310735</v>
      </c>
      <c r="G111" s="75">
        <v>95</v>
      </c>
      <c r="H111" s="76">
        <v>26.836158192090398</v>
      </c>
      <c r="I111" s="75">
        <v>107</v>
      </c>
      <c r="J111" s="76">
        <v>30.225988700564972</v>
      </c>
      <c r="K111" s="75">
        <v>75</v>
      </c>
      <c r="L111" s="76">
        <v>21.1864406779661</v>
      </c>
      <c r="M111" s="75">
        <v>46</v>
      </c>
      <c r="N111" s="76">
        <v>12.994350282485875</v>
      </c>
      <c r="O111" s="75">
        <v>14</v>
      </c>
      <c r="P111" s="76">
        <v>3.9548022598870061</v>
      </c>
      <c r="Q111" s="75">
        <v>10</v>
      </c>
      <c r="R111" s="76">
        <v>2.8248587570621471</v>
      </c>
      <c r="S111" s="68">
        <v>2</v>
      </c>
      <c r="T111" s="76">
        <v>0.56497175141242939</v>
      </c>
      <c r="U111" s="68">
        <v>0</v>
      </c>
      <c r="V111" s="76">
        <v>0</v>
      </c>
      <c r="W111" s="75">
        <v>0</v>
      </c>
      <c r="X111" s="77">
        <v>0</v>
      </c>
    </row>
    <row r="112" spans="2:24" x14ac:dyDescent="0.25">
      <c r="B112" s="121" t="s">
        <v>30</v>
      </c>
      <c r="C112" s="75">
        <v>200</v>
      </c>
      <c r="D112" s="76">
        <v>11.912561796414318</v>
      </c>
      <c r="E112" s="75">
        <v>5</v>
      </c>
      <c r="F112" s="76">
        <v>2.5</v>
      </c>
      <c r="G112" s="75">
        <v>57</v>
      </c>
      <c r="H112" s="76">
        <v>28.499999999999996</v>
      </c>
      <c r="I112" s="75">
        <v>59</v>
      </c>
      <c r="J112" s="76">
        <v>29.5</v>
      </c>
      <c r="K112" s="75">
        <v>39</v>
      </c>
      <c r="L112" s="76">
        <v>19.5</v>
      </c>
      <c r="M112" s="75">
        <v>29</v>
      </c>
      <c r="N112" s="76">
        <v>14.499999999999998</v>
      </c>
      <c r="O112" s="75">
        <v>8</v>
      </c>
      <c r="P112" s="76">
        <v>4</v>
      </c>
      <c r="Q112" s="75">
        <v>3</v>
      </c>
      <c r="R112" s="76">
        <v>1.5</v>
      </c>
      <c r="S112" s="75">
        <v>0</v>
      </c>
      <c r="T112" s="76">
        <v>0</v>
      </c>
      <c r="U112" s="68">
        <v>0</v>
      </c>
      <c r="V112" s="76">
        <v>0</v>
      </c>
      <c r="W112" s="70">
        <v>0</v>
      </c>
      <c r="X112" s="77">
        <v>0</v>
      </c>
    </row>
    <row r="113" spans="2:24" x14ac:dyDescent="0.25">
      <c r="B113" s="121" t="s">
        <v>31</v>
      </c>
      <c r="C113" s="75">
        <v>89</v>
      </c>
      <c r="D113" s="76">
        <v>8.544546850998465</v>
      </c>
      <c r="E113" s="75">
        <v>1</v>
      </c>
      <c r="F113" s="76">
        <v>1.1235955056179776</v>
      </c>
      <c r="G113" s="75">
        <v>26</v>
      </c>
      <c r="H113" s="76">
        <v>29.213483146067414</v>
      </c>
      <c r="I113" s="75">
        <v>29</v>
      </c>
      <c r="J113" s="76">
        <v>32.584269662921351</v>
      </c>
      <c r="K113" s="75">
        <v>12</v>
      </c>
      <c r="L113" s="76">
        <v>13.48314606741573</v>
      </c>
      <c r="M113" s="75">
        <v>7</v>
      </c>
      <c r="N113" s="76">
        <v>7.8651685393258424</v>
      </c>
      <c r="O113" s="75">
        <v>12</v>
      </c>
      <c r="P113" s="76">
        <v>13.48314606741573</v>
      </c>
      <c r="Q113" s="75">
        <v>2</v>
      </c>
      <c r="R113" s="76">
        <v>2.2471910112359552</v>
      </c>
      <c r="S113" s="68">
        <v>0</v>
      </c>
      <c r="T113" s="76">
        <v>0</v>
      </c>
      <c r="U113" s="68">
        <v>0</v>
      </c>
      <c r="V113" s="76">
        <v>0</v>
      </c>
      <c r="W113" s="70">
        <v>0</v>
      </c>
      <c r="X113" s="77">
        <v>0</v>
      </c>
    </row>
    <row r="114" spans="2:24" x14ac:dyDescent="0.25">
      <c r="B114" s="121" t="s">
        <v>32</v>
      </c>
      <c r="C114" s="75">
        <v>541</v>
      </c>
      <c r="D114" s="76">
        <v>13.466421068352666</v>
      </c>
      <c r="E114" s="75">
        <v>9</v>
      </c>
      <c r="F114" s="76">
        <v>1.6635859519408502</v>
      </c>
      <c r="G114" s="75">
        <v>157</v>
      </c>
      <c r="H114" s="76">
        <v>29.020332717190389</v>
      </c>
      <c r="I114" s="75">
        <v>164</v>
      </c>
      <c r="J114" s="76">
        <v>30.314232902033272</v>
      </c>
      <c r="K114" s="75">
        <v>114</v>
      </c>
      <c r="L114" s="76">
        <v>21.072088724584106</v>
      </c>
      <c r="M114" s="75">
        <v>62</v>
      </c>
      <c r="N114" s="76">
        <v>11.460258780036968</v>
      </c>
      <c r="O114" s="75">
        <v>26</v>
      </c>
      <c r="P114" s="76">
        <v>4.805914972273567</v>
      </c>
      <c r="Q114" s="75">
        <v>9</v>
      </c>
      <c r="R114" s="76">
        <v>1.6635859519408502</v>
      </c>
      <c r="S114" s="75">
        <v>0</v>
      </c>
      <c r="T114" s="76">
        <v>0</v>
      </c>
      <c r="U114" s="68">
        <v>0</v>
      </c>
      <c r="V114" s="76">
        <v>0</v>
      </c>
      <c r="W114" s="75">
        <v>0</v>
      </c>
      <c r="X114" s="77">
        <v>0</v>
      </c>
    </row>
    <row r="115" spans="2:24" x14ac:dyDescent="0.25">
      <c r="B115" s="121" t="s">
        <v>33</v>
      </c>
      <c r="C115" s="75">
        <v>175</v>
      </c>
      <c r="D115" s="76">
        <v>18.522438611346317</v>
      </c>
      <c r="E115" s="75">
        <v>7</v>
      </c>
      <c r="F115" s="76">
        <v>4</v>
      </c>
      <c r="G115" s="75">
        <v>55</v>
      </c>
      <c r="H115" s="76">
        <v>31.428571428571427</v>
      </c>
      <c r="I115" s="75">
        <v>51</v>
      </c>
      <c r="J115" s="76">
        <v>29.142857142857142</v>
      </c>
      <c r="K115" s="75">
        <v>36</v>
      </c>
      <c r="L115" s="76">
        <v>20.571428571428569</v>
      </c>
      <c r="M115" s="75">
        <v>10</v>
      </c>
      <c r="N115" s="76">
        <v>5.7142857142857144</v>
      </c>
      <c r="O115" s="75">
        <v>14</v>
      </c>
      <c r="P115" s="76">
        <v>8</v>
      </c>
      <c r="Q115" s="75">
        <v>2</v>
      </c>
      <c r="R115" s="76">
        <v>1.1428571428571428</v>
      </c>
      <c r="S115" s="68">
        <v>0</v>
      </c>
      <c r="T115" s="76">
        <v>0</v>
      </c>
      <c r="U115" s="68">
        <v>0</v>
      </c>
      <c r="V115" s="76">
        <v>0</v>
      </c>
      <c r="W115" s="70">
        <v>0</v>
      </c>
      <c r="X115" s="77">
        <v>0</v>
      </c>
    </row>
    <row r="116" spans="2:24" x14ac:dyDescent="0.25">
      <c r="B116" s="121" t="s">
        <v>34</v>
      </c>
      <c r="C116" s="75">
        <v>80</v>
      </c>
      <c r="D116" s="76">
        <v>9.617696561673478</v>
      </c>
      <c r="E116" s="75">
        <v>0</v>
      </c>
      <c r="F116" s="76">
        <v>0</v>
      </c>
      <c r="G116" s="75">
        <v>25</v>
      </c>
      <c r="H116" s="76">
        <v>31.25</v>
      </c>
      <c r="I116" s="75">
        <v>26</v>
      </c>
      <c r="J116" s="76">
        <v>32.5</v>
      </c>
      <c r="K116" s="75">
        <v>20</v>
      </c>
      <c r="L116" s="76">
        <v>25</v>
      </c>
      <c r="M116" s="75">
        <v>6</v>
      </c>
      <c r="N116" s="76">
        <v>7.5</v>
      </c>
      <c r="O116" s="75">
        <v>3</v>
      </c>
      <c r="P116" s="76">
        <v>3.75</v>
      </c>
      <c r="Q116" s="75">
        <v>0</v>
      </c>
      <c r="R116" s="76">
        <v>0</v>
      </c>
      <c r="S116" s="68">
        <v>0</v>
      </c>
      <c r="T116" s="76">
        <v>0</v>
      </c>
      <c r="U116" s="68">
        <v>0</v>
      </c>
      <c r="V116" s="76">
        <v>0</v>
      </c>
      <c r="W116" s="70">
        <v>0</v>
      </c>
      <c r="X116" s="77">
        <v>0</v>
      </c>
    </row>
    <row r="117" spans="2:24" ht="15.75" thickBot="1" x14ac:dyDescent="0.3">
      <c r="B117" s="122" t="s">
        <v>35</v>
      </c>
      <c r="C117" s="70">
        <v>227</v>
      </c>
      <c r="D117" s="81">
        <v>9.4749144335921205</v>
      </c>
      <c r="E117" s="70">
        <v>2</v>
      </c>
      <c r="F117" s="81">
        <v>0.88105726872246704</v>
      </c>
      <c r="G117" s="70">
        <v>71</v>
      </c>
      <c r="H117" s="81">
        <v>31.277533039647576</v>
      </c>
      <c r="I117" s="70">
        <v>69</v>
      </c>
      <c r="J117" s="81">
        <v>30.396475770925107</v>
      </c>
      <c r="K117" s="70">
        <v>44</v>
      </c>
      <c r="L117" s="81">
        <v>19.383259911894275</v>
      </c>
      <c r="M117" s="70">
        <v>18</v>
      </c>
      <c r="N117" s="81">
        <v>7.929515418502203</v>
      </c>
      <c r="O117" s="70">
        <v>16</v>
      </c>
      <c r="P117" s="81">
        <v>7.0484581497797363</v>
      </c>
      <c r="Q117" s="70">
        <v>6</v>
      </c>
      <c r="R117" s="81">
        <v>2.643171806167401</v>
      </c>
      <c r="S117" s="75">
        <v>1</v>
      </c>
      <c r="T117" s="81">
        <v>0.44052863436123352</v>
      </c>
      <c r="U117" s="68">
        <v>0</v>
      </c>
      <c r="V117" s="81">
        <v>0</v>
      </c>
      <c r="W117" s="70">
        <v>0</v>
      </c>
      <c r="X117" s="82">
        <v>0</v>
      </c>
    </row>
    <row r="118" spans="2:24" ht="15.75" thickBot="1" x14ac:dyDescent="0.3">
      <c r="B118" s="83" t="s">
        <v>25</v>
      </c>
      <c r="C118" s="84">
        <v>2267</v>
      </c>
      <c r="D118" s="85">
        <v>12.153280367118059</v>
      </c>
      <c r="E118" s="86">
        <v>36</v>
      </c>
      <c r="F118" s="87">
        <v>1.5880017644464048</v>
      </c>
      <c r="G118" s="86">
        <v>646</v>
      </c>
      <c r="H118" s="87">
        <v>28.495809439788268</v>
      </c>
      <c r="I118" s="88">
        <v>691</v>
      </c>
      <c r="J118" s="85">
        <v>30.480811645346272</v>
      </c>
      <c r="K118" s="86">
        <v>459</v>
      </c>
      <c r="L118" s="87">
        <v>20.247022496691663</v>
      </c>
      <c r="M118" s="86">
        <v>256</v>
      </c>
      <c r="N118" s="87">
        <v>11.292456991618879</v>
      </c>
      <c r="O118" s="88">
        <v>131</v>
      </c>
      <c r="P118" s="85">
        <v>5.778561976179974</v>
      </c>
      <c r="Q118" s="86">
        <v>43</v>
      </c>
      <c r="R118" s="87">
        <v>1.8967798853109836</v>
      </c>
      <c r="S118" s="86">
        <v>5</v>
      </c>
      <c r="T118" s="87">
        <v>0.22055580061755625</v>
      </c>
      <c r="U118" s="88">
        <v>0</v>
      </c>
      <c r="V118" s="85">
        <v>0</v>
      </c>
      <c r="W118" s="86">
        <v>0</v>
      </c>
      <c r="X118" s="89">
        <v>0</v>
      </c>
    </row>
    <row r="119" spans="2:24" x14ac:dyDescent="0.25">
      <c r="B119" s="90" t="s">
        <v>238</v>
      </c>
    </row>
    <row r="124" spans="2:24" ht="21" customHeight="1" thickBot="1" x14ac:dyDescent="0.3">
      <c r="B124" s="609" t="s">
        <v>307</v>
      </c>
      <c r="C124" s="609"/>
      <c r="D124" s="609"/>
      <c r="E124" s="609"/>
      <c r="F124" s="609"/>
      <c r="G124" s="609"/>
      <c r="H124" s="609"/>
      <c r="I124" s="609"/>
      <c r="J124" s="609"/>
      <c r="K124" s="609"/>
      <c r="L124" s="609"/>
      <c r="M124" s="609"/>
      <c r="N124" s="609"/>
      <c r="O124" s="609"/>
      <c r="P124" s="609"/>
      <c r="Q124" s="609"/>
      <c r="R124" s="609"/>
      <c r="S124" s="609"/>
      <c r="T124" s="609"/>
      <c r="U124" s="609"/>
      <c r="V124" s="609"/>
      <c r="W124" s="609"/>
      <c r="X124" s="609"/>
    </row>
    <row r="125" spans="2:24" x14ac:dyDescent="0.25">
      <c r="B125" s="654" t="s">
        <v>607</v>
      </c>
      <c r="C125" s="602" t="s">
        <v>240</v>
      </c>
      <c r="D125" s="602" t="s">
        <v>241</v>
      </c>
      <c r="E125" s="598" t="s">
        <v>221</v>
      </c>
      <c r="F125" s="606" t="s">
        <v>223</v>
      </c>
      <c r="G125" s="607"/>
      <c r="H125" s="607"/>
      <c r="I125" s="607"/>
      <c r="J125" s="607"/>
      <c r="K125" s="607"/>
      <c r="L125" s="607"/>
      <c r="M125" s="607"/>
      <c r="N125" s="607"/>
      <c r="O125" s="607"/>
      <c r="P125" s="607"/>
      <c r="Q125" s="607"/>
      <c r="R125" s="607"/>
      <c r="S125" s="607"/>
      <c r="T125" s="607"/>
      <c r="U125" s="607"/>
      <c r="V125" s="607"/>
      <c r="W125" s="607"/>
      <c r="X125" s="608"/>
    </row>
    <row r="126" spans="2:24" x14ac:dyDescent="0.25">
      <c r="B126" s="655"/>
      <c r="C126" s="603"/>
      <c r="D126" s="603"/>
      <c r="E126" s="599"/>
      <c r="F126" s="599" t="s">
        <v>224</v>
      </c>
      <c r="G126" s="599"/>
      <c r="H126" s="599" t="s">
        <v>225</v>
      </c>
      <c r="I126" s="599"/>
      <c r="J126" s="599" t="s">
        <v>226</v>
      </c>
      <c r="K126" s="599"/>
      <c r="L126" s="599" t="s">
        <v>227</v>
      </c>
      <c r="M126" s="599"/>
      <c r="N126" s="599" t="s">
        <v>228</v>
      </c>
      <c r="O126" s="599"/>
      <c r="P126" s="599" t="s">
        <v>229</v>
      </c>
      <c r="Q126" s="599"/>
      <c r="R126" s="599" t="s">
        <v>230</v>
      </c>
      <c r="S126" s="599"/>
      <c r="T126" s="599" t="s">
        <v>231</v>
      </c>
      <c r="U126" s="599"/>
      <c r="V126" s="599" t="s">
        <v>232</v>
      </c>
      <c r="W126" s="599"/>
      <c r="X126" s="91" t="s">
        <v>233</v>
      </c>
    </row>
    <row r="127" spans="2:24" ht="23.25" thickBot="1" x14ac:dyDescent="0.3">
      <c r="B127" s="655"/>
      <c r="C127" s="604"/>
      <c r="D127" s="604"/>
      <c r="E127" s="605"/>
      <c r="F127" s="92" t="s">
        <v>234</v>
      </c>
      <c r="G127" s="93" t="s">
        <v>242</v>
      </c>
      <c r="H127" s="92" t="s">
        <v>234</v>
      </c>
      <c r="I127" s="93" t="s">
        <v>242</v>
      </c>
      <c r="J127" s="92" t="s">
        <v>234</v>
      </c>
      <c r="K127" s="93" t="s">
        <v>242</v>
      </c>
      <c r="L127" s="92" t="s">
        <v>234</v>
      </c>
      <c r="M127" s="93" t="s">
        <v>242</v>
      </c>
      <c r="N127" s="92" t="s">
        <v>234</v>
      </c>
      <c r="O127" s="93" t="s">
        <v>242</v>
      </c>
      <c r="P127" s="92" t="s">
        <v>234</v>
      </c>
      <c r="Q127" s="93" t="s">
        <v>242</v>
      </c>
      <c r="R127" s="92" t="s">
        <v>234</v>
      </c>
      <c r="S127" s="93" t="s">
        <v>242</v>
      </c>
      <c r="T127" s="92" t="s">
        <v>234</v>
      </c>
      <c r="U127" s="93" t="s">
        <v>242</v>
      </c>
      <c r="V127" s="92" t="s">
        <v>234</v>
      </c>
      <c r="W127" s="93" t="s">
        <v>242</v>
      </c>
      <c r="X127" s="94" t="s">
        <v>234</v>
      </c>
    </row>
    <row r="128" spans="2:24" ht="15.75" thickBot="1" x14ac:dyDescent="0.3">
      <c r="B128" s="95" t="s">
        <v>1</v>
      </c>
      <c r="C128" s="85">
        <v>1.5612337481384277</v>
      </c>
      <c r="D128" s="85">
        <v>47.991341720462252</v>
      </c>
      <c r="E128" s="84">
        <v>82832</v>
      </c>
      <c r="F128" s="84">
        <v>994</v>
      </c>
      <c r="G128" s="85">
        <v>3.8755156307265226</v>
      </c>
      <c r="H128" s="84">
        <v>17602</v>
      </c>
      <c r="I128" s="85">
        <v>65.146748584329544</v>
      </c>
      <c r="J128" s="96">
        <v>23641</v>
      </c>
      <c r="K128" s="85">
        <v>83.367715771841674</v>
      </c>
      <c r="L128" s="84">
        <v>18907</v>
      </c>
      <c r="M128" s="85">
        <v>68.848865324671536</v>
      </c>
      <c r="N128" s="84">
        <v>13235</v>
      </c>
      <c r="O128" s="85">
        <v>52.934706529347068</v>
      </c>
      <c r="P128" s="96">
        <v>6524</v>
      </c>
      <c r="Q128" s="85">
        <v>28.687515390297957</v>
      </c>
      <c r="R128" s="84">
        <v>1761</v>
      </c>
      <c r="S128" s="85">
        <v>8.6075850371724503</v>
      </c>
      <c r="T128" s="84">
        <v>147</v>
      </c>
      <c r="U128" s="85">
        <v>0.68191623099796361</v>
      </c>
      <c r="V128" s="96">
        <v>20</v>
      </c>
      <c r="W128" s="85">
        <v>9.6181128300816085E-2</v>
      </c>
      <c r="X128" s="97">
        <v>1</v>
      </c>
    </row>
    <row r="129" spans="2:24" x14ac:dyDescent="0.25">
      <c r="B129" s="141" t="s">
        <v>26</v>
      </c>
      <c r="C129" s="69">
        <v>4.2398572662154539</v>
      </c>
      <c r="D129" s="69">
        <v>62.522785271600434</v>
      </c>
      <c r="E129" s="68">
        <v>343</v>
      </c>
      <c r="F129" s="68">
        <v>3</v>
      </c>
      <c r="G129" s="69">
        <v>2.8763183125599232</v>
      </c>
      <c r="H129" s="68">
        <v>94</v>
      </c>
      <c r="I129" s="69">
        <v>87.60484622553588</v>
      </c>
      <c r="J129" s="68">
        <v>106</v>
      </c>
      <c r="K129" s="69">
        <v>99.065420560747654</v>
      </c>
      <c r="L129" s="68">
        <v>68</v>
      </c>
      <c r="M129" s="69">
        <v>83.435582822085891</v>
      </c>
      <c r="N129" s="68">
        <v>40</v>
      </c>
      <c r="O129" s="69">
        <v>55.096418732782368</v>
      </c>
      <c r="P129" s="68">
        <v>18</v>
      </c>
      <c r="Q129" s="69">
        <v>27.480916030534349</v>
      </c>
      <c r="R129" s="68">
        <v>10</v>
      </c>
      <c r="S129" s="69">
        <v>16.863406408094434</v>
      </c>
      <c r="T129" s="68">
        <v>3</v>
      </c>
      <c r="U129" s="69">
        <v>5.4151624548736459</v>
      </c>
      <c r="V129" s="68">
        <v>1</v>
      </c>
      <c r="W129" s="69">
        <v>2.1598272138228944</v>
      </c>
      <c r="X129" s="68">
        <v>0</v>
      </c>
    </row>
    <row r="130" spans="2:24" x14ac:dyDescent="0.25">
      <c r="B130" s="142" t="s">
        <v>27</v>
      </c>
      <c r="C130" s="76">
        <v>1.9476502480070756</v>
      </c>
      <c r="D130" s="76">
        <v>58.121827411167509</v>
      </c>
      <c r="E130" s="75">
        <v>229</v>
      </c>
      <c r="F130" s="75">
        <v>5</v>
      </c>
      <c r="G130" s="76">
        <v>6.7024128686327078</v>
      </c>
      <c r="H130" s="75">
        <v>67</v>
      </c>
      <c r="I130" s="76">
        <v>88.390501319261205</v>
      </c>
      <c r="J130" s="140">
        <v>67</v>
      </c>
      <c r="K130" s="76">
        <v>93.969144460028048</v>
      </c>
      <c r="L130" s="75">
        <v>42</v>
      </c>
      <c r="M130" s="76">
        <v>67.961165048543691</v>
      </c>
      <c r="N130" s="75">
        <v>33</v>
      </c>
      <c r="O130" s="76">
        <v>66.265060240963862</v>
      </c>
      <c r="P130" s="140">
        <v>9</v>
      </c>
      <c r="Q130" s="76">
        <v>19.736842105263158</v>
      </c>
      <c r="R130" s="75">
        <v>4</v>
      </c>
      <c r="S130" s="76">
        <v>9.3457943925233646</v>
      </c>
      <c r="T130" s="75">
        <v>2</v>
      </c>
      <c r="U130" s="76">
        <v>4.2643923240938166</v>
      </c>
      <c r="V130" s="140">
        <v>0</v>
      </c>
      <c r="W130" s="76">
        <v>0</v>
      </c>
      <c r="X130" s="75">
        <v>0</v>
      </c>
    </row>
    <row r="131" spans="2:24" x14ac:dyDescent="0.25">
      <c r="B131" s="143" t="s">
        <v>28</v>
      </c>
      <c r="C131" s="76">
        <v>1.6274412534641312</v>
      </c>
      <c r="D131" s="76">
        <v>48.103607770582791</v>
      </c>
      <c r="E131" s="75">
        <v>104</v>
      </c>
      <c r="F131" s="75">
        <v>1</v>
      </c>
      <c r="G131" s="76">
        <v>2.8011204481792715</v>
      </c>
      <c r="H131" s="75">
        <v>17</v>
      </c>
      <c r="I131" s="76">
        <v>46.961325966850829</v>
      </c>
      <c r="J131" s="75">
        <v>31</v>
      </c>
      <c r="K131" s="76">
        <v>86.592178770949729</v>
      </c>
      <c r="L131" s="75">
        <v>28</v>
      </c>
      <c r="M131" s="76">
        <v>81.632653061224488</v>
      </c>
      <c r="N131" s="75">
        <v>14</v>
      </c>
      <c r="O131" s="76">
        <v>51.660516605166052</v>
      </c>
      <c r="P131" s="75">
        <v>11</v>
      </c>
      <c r="Q131" s="76">
        <v>40.740740740740748</v>
      </c>
      <c r="R131" s="75">
        <v>2</v>
      </c>
      <c r="S131" s="76">
        <v>7.6923076923076925</v>
      </c>
      <c r="T131" s="75">
        <v>0</v>
      </c>
      <c r="U131" s="76">
        <v>0</v>
      </c>
      <c r="V131" s="75">
        <v>0</v>
      </c>
      <c r="W131" s="76">
        <v>0</v>
      </c>
      <c r="X131" s="75">
        <v>0</v>
      </c>
    </row>
    <row r="132" spans="2:24" x14ac:dyDescent="0.25">
      <c r="B132" s="143" t="s">
        <v>29</v>
      </c>
      <c r="C132" s="76">
        <v>1.6134624741931751</v>
      </c>
      <c r="D132" s="76">
        <v>51.906779661016948</v>
      </c>
      <c r="E132" s="75">
        <v>392</v>
      </c>
      <c r="F132" s="75">
        <v>9</v>
      </c>
      <c r="G132" s="76">
        <v>6.502890173410405</v>
      </c>
      <c r="H132" s="75">
        <v>105</v>
      </c>
      <c r="I132" s="76">
        <v>73.78777231201687</v>
      </c>
      <c r="J132" s="75">
        <v>111</v>
      </c>
      <c r="K132" s="76">
        <v>78.611898016997173</v>
      </c>
      <c r="L132" s="75">
        <v>87</v>
      </c>
      <c r="M132" s="76">
        <v>67.129629629629633</v>
      </c>
      <c r="N132" s="75">
        <v>47</v>
      </c>
      <c r="O132" s="76">
        <v>44.54976303317536</v>
      </c>
      <c r="P132" s="75">
        <v>19</v>
      </c>
      <c r="Q132" s="76">
        <v>20.742358078602621</v>
      </c>
      <c r="R132" s="75">
        <v>11</v>
      </c>
      <c r="S132" s="76">
        <v>13.580246913580247</v>
      </c>
      <c r="T132" s="75">
        <v>3</v>
      </c>
      <c r="U132" s="76">
        <v>4.6875</v>
      </c>
      <c r="V132" s="75">
        <v>0</v>
      </c>
      <c r="W132" s="76">
        <v>0</v>
      </c>
      <c r="X132" s="75">
        <v>0</v>
      </c>
    </row>
    <row r="133" spans="2:24" x14ac:dyDescent="0.25">
      <c r="B133" s="143" t="s">
        <v>30</v>
      </c>
      <c r="C133" s="76">
        <v>1.9061307509563108</v>
      </c>
      <c r="D133" s="76">
        <v>57.157438121969889</v>
      </c>
      <c r="E133" s="75">
        <v>224</v>
      </c>
      <c r="F133" s="75">
        <v>6</v>
      </c>
      <c r="G133" s="76">
        <v>7.8226857887874841</v>
      </c>
      <c r="H133" s="75">
        <v>61</v>
      </c>
      <c r="I133" s="76">
        <v>80.474934036939317</v>
      </c>
      <c r="J133" s="75">
        <v>65</v>
      </c>
      <c r="K133" s="76">
        <v>86.666666666666671</v>
      </c>
      <c r="L133" s="75">
        <v>39</v>
      </c>
      <c r="M133" s="76">
        <v>62.300319488817891</v>
      </c>
      <c r="N133" s="75">
        <v>39</v>
      </c>
      <c r="O133" s="76">
        <v>84.598698481561811</v>
      </c>
      <c r="P133" s="75">
        <v>10</v>
      </c>
      <c r="Q133" s="76">
        <v>21.786492374727668</v>
      </c>
      <c r="R133" s="75">
        <v>3</v>
      </c>
      <c r="S133" s="76">
        <v>6.9444444444444438</v>
      </c>
      <c r="T133" s="75">
        <v>1</v>
      </c>
      <c r="U133" s="76">
        <v>2.3094688221709005</v>
      </c>
      <c r="V133" s="75">
        <v>0</v>
      </c>
      <c r="W133" s="76">
        <v>0</v>
      </c>
      <c r="X133" s="75">
        <v>0</v>
      </c>
    </row>
    <row r="134" spans="2:24" x14ac:dyDescent="0.25">
      <c r="B134" s="143" t="s">
        <v>31</v>
      </c>
      <c r="C134" s="76">
        <v>1.2654234454599251</v>
      </c>
      <c r="D134" s="76">
        <v>40.209087253719339</v>
      </c>
      <c r="E134" s="75">
        <v>100</v>
      </c>
      <c r="F134" s="75">
        <v>1</v>
      </c>
      <c r="G134" s="76">
        <v>2.109704641350211</v>
      </c>
      <c r="H134" s="75">
        <v>26</v>
      </c>
      <c r="I134" s="76">
        <v>58.426966292134836</v>
      </c>
      <c r="J134" s="75">
        <v>30</v>
      </c>
      <c r="K134" s="76">
        <v>61.983471074380169</v>
      </c>
      <c r="L134" s="75">
        <v>14</v>
      </c>
      <c r="M134" s="76">
        <v>35.264483627204029</v>
      </c>
      <c r="N134" s="75">
        <v>10</v>
      </c>
      <c r="O134" s="76">
        <v>29.498525073746311</v>
      </c>
      <c r="P134" s="75">
        <v>16</v>
      </c>
      <c r="Q134" s="76">
        <v>54.607508532423211</v>
      </c>
      <c r="R134" s="75">
        <v>3</v>
      </c>
      <c r="S134" s="76">
        <v>11.194029850746269</v>
      </c>
      <c r="T134" s="75">
        <v>0</v>
      </c>
      <c r="U134" s="76">
        <v>0</v>
      </c>
      <c r="V134" s="75">
        <v>0</v>
      </c>
      <c r="W134" s="76">
        <v>0</v>
      </c>
      <c r="X134" s="75">
        <v>0</v>
      </c>
    </row>
    <row r="135" spans="2:24" x14ac:dyDescent="0.25">
      <c r="B135" s="143" t="s">
        <v>32</v>
      </c>
      <c r="C135" s="76">
        <v>1.6609511671057682</v>
      </c>
      <c r="D135" s="76">
        <v>56.29976580796253</v>
      </c>
      <c r="E135" s="75">
        <v>601</v>
      </c>
      <c r="F135" s="75">
        <v>10</v>
      </c>
      <c r="G135" s="76">
        <v>5.1361068310220848</v>
      </c>
      <c r="H135" s="75">
        <v>174</v>
      </c>
      <c r="I135" s="76">
        <v>88.19057273188038</v>
      </c>
      <c r="J135" s="75">
        <v>180</v>
      </c>
      <c r="K135" s="76">
        <v>90.588827377956719</v>
      </c>
      <c r="L135" s="75">
        <v>127</v>
      </c>
      <c r="M135" s="76">
        <v>73.837209302325576</v>
      </c>
      <c r="N135" s="75">
        <v>67</v>
      </c>
      <c r="O135" s="76">
        <v>43.031470777135517</v>
      </c>
      <c r="P135" s="75">
        <v>28</v>
      </c>
      <c r="Q135" s="76">
        <v>20.14388489208633</v>
      </c>
      <c r="R135" s="75">
        <v>14</v>
      </c>
      <c r="S135" s="76">
        <v>12.32394366197183</v>
      </c>
      <c r="T135" s="75">
        <v>1</v>
      </c>
      <c r="U135" s="76">
        <v>1.0964912280701753</v>
      </c>
      <c r="V135" s="75">
        <v>0</v>
      </c>
      <c r="W135" s="76">
        <v>0</v>
      </c>
      <c r="X135" s="75">
        <v>0</v>
      </c>
    </row>
    <row r="136" spans="2:24" x14ac:dyDescent="0.25">
      <c r="B136" s="143" t="s">
        <v>33</v>
      </c>
      <c r="C136" s="76">
        <v>2.4043422819578102</v>
      </c>
      <c r="D136" s="76">
        <v>82.737030411449012</v>
      </c>
      <c r="E136" s="75">
        <v>185</v>
      </c>
      <c r="F136" s="75">
        <v>7</v>
      </c>
      <c r="G136" s="76">
        <v>14.256619144602853</v>
      </c>
      <c r="H136" s="75">
        <v>57</v>
      </c>
      <c r="I136" s="76">
        <v>131.0344827586207</v>
      </c>
      <c r="J136" s="75">
        <v>53</v>
      </c>
      <c r="K136" s="76">
        <v>128.0193236714976</v>
      </c>
      <c r="L136" s="75">
        <v>38</v>
      </c>
      <c r="M136" s="76">
        <v>103.54223433242507</v>
      </c>
      <c r="N136" s="75">
        <v>11</v>
      </c>
      <c r="O136" s="76">
        <v>45.454545454545453</v>
      </c>
      <c r="P136" s="75">
        <v>17</v>
      </c>
      <c r="Q136" s="76">
        <v>65.637065637065632</v>
      </c>
      <c r="R136" s="75">
        <v>2</v>
      </c>
      <c r="S136" s="76">
        <v>8.3682008368200833</v>
      </c>
      <c r="T136" s="75">
        <v>0</v>
      </c>
      <c r="U136" s="76">
        <v>0</v>
      </c>
      <c r="V136" s="75">
        <v>0</v>
      </c>
      <c r="W136" s="76">
        <v>0</v>
      </c>
      <c r="X136" s="75">
        <v>0</v>
      </c>
    </row>
    <row r="137" spans="2:24" x14ac:dyDescent="0.25">
      <c r="B137" s="143" t="s">
        <v>34</v>
      </c>
      <c r="C137" s="76">
        <v>1.4283917791574721</v>
      </c>
      <c r="D137" s="76">
        <v>44.29735234215886</v>
      </c>
      <c r="E137" s="75">
        <v>87</v>
      </c>
      <c r="F137" s="75">
        <v>0</v>
      </c>
      <c r="G137" s="76">
        <v>0</v>
      </c>
      <c r="H137" s="75">
        <v>26</v>
      </c>
      <c r="I137" s="76">
        <v>67.885117493472592</v>
      </c>
      <c r="J137" s="75">
        <v>27</v>
      </c>
      <c r="K137" s="76">
        <v>71.428571428571431</v>
      </c>
      <c r="L137" s="75">
        <v>22</v>
      </c>
      <c r="M137" s="76">
        <v>71.428571428571431</v>
      </c>
      <c r="N137" s="75">
        <v>8</v>
      </c>
      <c r="O137" s="76">
        <v>30.418250950570343</v>
      </c>
      <c r="P137" s="75">
        <v>3</v>
      </c>
      <c r="Q137" s="76">
        <v>13.274336283185841</v>
      </c>
      <c r="R137" s="75">
        <v>1</v>
      </c>
      <c r="S137" s="76">
        <v>4.694835680751174</v>
      </c>
      <c r="T137" s="75">
        <v>0</v>
      </c>
      <c r="U137" s="76">
        <v>0</v>
      </c>
      <c r="V137" s="75">
        <v>0</v>
      </c>
      <c r="W137" s="76">
        <v>0</v>
      </c>
      <c r="X137" s="75">
        <v>0</v>
      </c>
    </row>
    <row r="138" spans="2:24" ht="15.75" thickBot="1" x14ac:dyDescent="0.3">
      <c r="B138" s="144" t="s">
        <v>35</v>
      </c>
      <c r="C138" s="81">
        <v>1.4433758243081258</v>
      </c>
      <c r="D138" s="81">
        <v>44.060328757837659</v>
      </c>
      <c r="E138" s="70">
        <v>260</v>
      </c>
      <c r="F138" s="70">
        <v>2</v>
      </c>
      <c r="G138" s="81">
        <v>1.8034265103697023</v>
      </c>
      <c r="H138" s="70">
        <v>75</v>
      </c>
      <c r="I138" s="81">
        <v>70.224719101123597</v>
      </c>
      <c r="J138" s="70">
        <v>81</v>
      </c>
      <c r="K138" s="81">
        <v>69.289991445680073</v>
      </c>
      <c r="L138" s="70">
        <v>48</v>
      </c>
      <c r="M138" s="81">
        <v>49.382716049382715</v>
      </c>
      <c r="N138" s="70">
        <v>24</v>
      </c>
      <c r="O138" s="81">
        <v>33.426183844011142</v>
      </c>
      <c r="P138" s="70">
        <v>20</v>
      </c>
      <c r="Q138" s="81">
        <v>29.62962962962963</v>
      </c>
      <c r="R138" s="70">
        <v>9</v>
      </c>
      <c r="S138" s="81">
        <v>14.150943396226415</v>
      </c>
      <c r="T138" s="70">
        <v>1</v>
      </c>
      <c r="U138" s="81">
        <v>1.5082956259426847</v>
      </c>
      <c r="V138" s="70">
        <v>0</v>
      </c>
      <c r="W138" s="81">
        <v>0</v>
      </c>
      <c r="X138" s="70">
        <v>0</v>
      </c>
    </row>
    <row r="139" spans="2:24" ht="15.75" thickBot="1" x14ac:dyDescent="0.3">
      <c r="B139" s="83" t="s">
        <v>25</v>
      </c>
      <c r="C139" s="87">
        <v>1.9493843468769683</v>
      </c>
      <c r="D139" s="87">
        <v>54.509736194464836</v>
      </c>
      <c r="E139" s="84">
        <v>2525</v>
      </c>
      <c r="F139" s="86">
        <v>44</v>
      </c>
      <c r="G139" s="87">
        <v>5.0354772259098199</v>
      </c>
      <c r="H139" s="86">
        <v>702</v>
      </c>
      <c r="I139" s="87">
        <v>80.894215256971663</v>
      </c>
      <c r="J139" s="88">
        <v>751</v>
      </c>
      <c r="K139" s="85">
        <v>85.975958786491134</v>
      </c>
      <c r="L139" s="86">
        <v>513</v>
      </c>
      <c r="M139" s="87">
        <v>68.748324845885818</v>
      </c>
      <c r="N139" s="86">
        <v>293</v>
      </c>
      <c r="O139" s="87">
        <v>47.79771615008157</v>
      </c>
      <c r="P139" s="88">
        <v>151</v>
      </c>
      <c r="Q139" s="85">
        <v>26.969101625290232</v>
      </c>
      <c r="R139" s="86">
        <v>59</v>
      </c>
      <c r="S139" s="87">
        <v>11.76470588235294</v>
      </c>
      <c r="T139" s="86">
        <v>11</v>
      </c>
      <c r="U139" s="87">
        <v>2.3389325962151819</v>
      </c>
      <c r="V139" s="88">
        <v>1</v>
      </c>
      <c r="W139" s="85">
        <v>0.23121387283236994</v>
      </c>
      <c r="X139" s="88">
        <v>0</v>
      </c>
    </row>
    <row r="140" spans="2:24" x14ac:dyDescent="0.25">
      <c r="B140" s="90" t="s">
        <v>243</v>
      </c>
    </row>
    <row r="141" spans="2:24" x14ac:dyDescent="0.25">
      <c r="B141" s="102" t="s">
        <v>244</v>
      </c>
    </row>
    <row r="145" spans="2:27" ht="39" customHeight="1" thickBot="1" x14ac:dyDescent="0.3">
      <c r="B145" s="576" t="s">
        <v>308</v>
      </c>
      <c r="C145" s="576"/>
      <c r="D145" s="576"/>
      <c r="E145" s="576"/>
      <c r="F145" s="576"/>
      <c r="G145" s="576"/>
      <c r="H145" s="576"/>
      <c r="I145" s="576"/>
      <c r="J145" s="576"/>
      <c r="K145" s="576"/>
      <c r="L145" s="576"/>
      <c r="M145" s="576"/>
      <c r="N145" s="576"/>
      <c r="O145" s="576"/>
      <c r="P145" s="576"/>
      <c r="Q145" s="576"/>
      <c r="R145" s="576"/>
      <c r="S145" s="576"/>
      <c r="T145" s="576"/>
      <c r="U145" s="576"/>
      <c r="V145" s="576"/>
      <c r="W145" s="576"/>
      <c r="X145" s="576"/>
      <c r="Y145" s="576"/>
      <c r="Z145" s="576"/>
      <c r="AA145" s="576"/>
    </row>
    <row r="146" spans="2:27" x14ac:dyDescent="0.25">
      <c r="B146" s="664" t="s">
        <v>606</v>
      </c>
      <c r="C146" s="667" t="s">
        <v>147</v>
      </c>
      <c r="D146" s="670" t="s">
        <v>246</v>
      </c>
      <c r="E146" s="671"/>
      <c r="F146" s="671"/>
      <c r="G146" s="671"/>
      <c r="H146" s="671"/>
      <c r="I146" s="671"/>
      <c r="J146" s="671"/>
      <c r="K146" s="671"/>
      <c r="L146" s="671"/>
      <c r="M146" s="671"/>
      <c r="N146" s="671"/>
      <c r="O146" s="671"/>
      <c r="P146" s="671"/>
      <c r="Q146" s="671"/>
      <c r="R146" s="671"/>
      <c r="S146" s="671"/>
      <c r="T146" s="671"/>
      <c r="U146" s="671"/>
      <c r="V146" s="671"/>
      <c r="W146" s="671"/>
      <c r="X146" s="671"/>
      <c r="Y146" s="671"/>
      <c r="Z146" s="671"/>
      <c r="AA146" s="672"/>
    </row>
    <row r="147" spans="2:27" x14ac:dyDescent="0.25">
      <c r="B147" s="665"/>
      <c r="C147" s="668"/>
      <c r="D147" s="673" t="s">
        <v>247</v>
      </c>
      <c r="E147" s="674"/>
      <c r="F147" s="677" t="s">
        <v>248</v>
      </c>
      <c r="G147" s="678"/>
      <c r="H147" s="678"/>
      <c r="I147" s="679"/>
      <c r="J147" s="677" t="s">
        <v>249</v>
      </c>
      <c r="K147" s="678"/>
      <c r="L147" s="678"/>
      <c r="M147" s="679"/>
      <c r="N147" s="673" t="s">
        <v>250</v>
      </c>
      <c r="O147" s="674"/>
      <c r="P147" s="673" t="s">
        <v>251</v>
      </c>
      <c r="Q147" s="674"/>
      <c r="R147" s="673" t="s">
        <v>252</v>
      </c>
      <c r="S147" s="674"/>
      <c r="T147" s="673" t="s">
        <v>253</v>
      </c>
      <c r="U147" s="674"/>
      <c r="V147" s="673" t="s">
        <v>254</v>
      </c>
      <c r="W147" s="674"/>
      <c r="X147" s="673" t="s">
        <v>255</v>
      </c>
      <c r="Y147" s="674"/>
      <c r="Z147" s="673" t="s">
        <v>256</v>
      </c>
      <c r="AA147" s="680"/>
    </row>
    <row r="148" spans="2:27" x14ac:dyDescent="0.25">
      <c r="B148" s="665"/>
      <c r="C148" s="668"/>
      <c r="D148" s="675"/>
      <c r="E148" s="676"/>
      <c r="F148" s="593" t="s">
        <v>257</v>
      </c>
      <c r="G148" s="594"/>
      <c r="H148" s="593" t="s">
        <v>258</v>
      </c>
      <c r="I148" s="594"/>
      <c r="J148" s="593" t="s">
        <v>259</v>
      </c>
      <c r="K148" s="594"/>
      <c r="L148" s="593" t="s">
        <v>260</v>
      </c>
      <c r="M148" s="594"/>
      <c r="N148" s="675"/>
      <c r="O148" s="676"/>
      <c r="P148" s="675"/>
      <c r="Q148" s="676"/>
      <c r="R148" s="675"/>
      <c r="S148" s="676"/>
      <c r="T148" s="675"/>
      <c r="U148" s="676"/>
      <c r="V148" s="675"/>
      <c r="W148" s="676"/>
      <c r="X148" s="675"/>
      <c r="Y148" s="676"/>
      <c r="Z148" s="675"/>
      <c r="AA148" s="681"/>
    </row>
    <row r="149" spans="2:27" ht="15.75" thickBot="1" x14ac:dyDescent="0.3">
      <c r="B149" s="666"/>
      <c r="C149" s="669"/>
      <c r="D149" s="103" t="s">
        <v>261</v>
      </c>
      <c r="E149" s="104" t="s">
        <v>235</v>
      </c>
      <c r="F149" s="105" t="s">
        <v>261</v>
      </c>
      <c r="G149" s="104" t="s">
        <v>235</v>
      </c>
      <c r="H149" s="105" t="s">
        <v>261</v>
      </c>
      <c r="I149" s="104" t="s">
        <v>235</v>
      </c>
      <c r="J149" s="105" t="s">
        <v>261</v>
      </c>
      <c r="K149" s="104" t="s">
        <v>235</v>
      </c>
      <c r="L149" s="105" t="s">
        <v>261</v>
      </c>
      <c r="M149" s="104" t="s">
        <v>235</v>
      </c>
      <c r="N149" s="105" t="s">
        <v>261</v>
      </c>
      <c r="O149" s="104" t="s">
        <v>235</v>
      </c>
      <c r="P149" s="105" t="s">
        <v>261</v>
      </c>
      <c r="Q149" s="104" t="s">
        <v>235</v>
      </c>
      <c r="R149" s="105" t="s">
        <v>261</v>
      </c>
      <c r="S149" s="104" t="s">
        <v>235</v>
      </c>
      <c r="T149" s="105" t="s">
        <v>261</v>
      </c>
      <c r="U149" s="104" t="s">
        <v>235</v>
      </c>
      <c r="V149" s="106" t="s">
        <v>261</v>
      </c>
      <c r="W149" s="104" t="s">
        <v>235</v>
      </c>
      <c r="X149" s="105" t="s">
        <v>261</v>
      </c>
      <c r="Y149" s="104" t="s">
        <v>235</v>
      </c>
      <c r="Z149" s="105" t="s">
        <v>261</v>
      </c>
      <c r="AA149" s="107" t="s">
        <v>235</v>
      </c>
    </row>
    <row r="150" spans="2:27" ht="15.75" thickBot="1" x14ac:dyDescent="0.3">
      <c r="B150" s="95" t="s">
        <v>1</v>
      </c>
      <c r="C150" s="84">
        <v>75806</v>
      </c>
      <c r="D150" s="84">
        <v>229</v>
      </c>
      <c r="E150" s="85">
        <v>0.3020869060496531</v>
      </c>
      <c r="F150" s="84">
        <v>10312</v>
      </c>
      <c r="G150" s="85">
        <v>13.603144869799225</v>
      </c>
      <c r="H150" s="96">
        <v>17126</v>
      </c>
      <c r="I150" s="85">
        <v>22.591879270770125</v>
      </c>
      <c r="J150" s="84">
        <v>26892</v>
      </c>
      <c r="K150" s="85">
        <v>35.474764530512097</v>
      </c>
      <c r="L150" s="84">
        <v>1282</v>
      </c>
      <c r="M150" s="85">
        <v>1.6911590111600663</v>
      </c>
      <c r="N150" s="96">
        <v>66</v>
      </c>
      <c r="O150" s="85">
        <v>8.7064348468458966E-2</v>
      </c>
      <c r="P150" s="84">
        <v>5733</v>
      </c>
      <c r="Q150" s="85">
        <v>7.5627259056011393</v>
      </c>
      <c r="R150" s="84">
        <v>2912</v>
      </c>
      <c r="S150" s="85">
        <v>3.8413845869720076</v>
      </c>
      <c r="T150" s="84">
        <v>7932</v>
      </c>
      <c r="U150" s="85">
        <v>10.463551697754795</v>
      </c>
      <c r="V150" s="96">
        <v>619</v>
      </c>
      <c r="W150" s="84">
        <v>0.81655805609054699</v>
      </c>
      <c r="X150" s="84">
        <v>751</v>
      </c>
      <c r="Y150" s="85">
        <v>0.99068675302746489</v>
      </c>
      <c r="Z150" s="84">
        <v>1952</v>
      </c>
      <c r="AA150" s="108">
        <v>2.5749940637944229</v>
      </c>
    </row>
    <row r="151" spans="2:27" x14ac:dyDescent="0.25">
      <c r="B151" s="123" t="s">
        <v>26</v>
      </c>
      <c r="C151" s="68">
        <v>297</v>
      </c>
      <c r="D151" s="68">
        <v>5</v>
      </c>
      <c r="E151" s="69">
        <v>1.6835016835016834</v>
      </c>
      <c r="F151" s="68">
        <v>95</v>
      </c>
      <c r="G151" s="69">
        <v>31.986531986531986</v>
      </c>
      <c r="H151" s="68">
        <v>81</v>
      </c>
      <c r="I151" s="69">
        <v>27.27272727272727</v>
      </c>
      <c r="J151" s="68">
        <v>54</v>
      </c>
      <c r="K151" s="69">
        <v>18.181818181818183</v>
      </c>
      <c r="L151" s="68">
        <v>5</v>
      </c>
      <c r="M151" s="69">
        <v>1.6835016835016834</v>
      </c>
      <c r="N151" s="68">
        <v>0</v>
      </c>
      <c r="O151" s="69">
        <v>0</v>
      </c>
      <c r="P151" s="68">
        <v>10</v>
      </c>
      <c r="Q151" s="69">
        <v>3.3670033670033668</v>
      </c>
      <c r="R151" s="68">
        <v>3</v>
      </c>
      <c r="S151" s="69">
        <v>1.0101010101010102</v>
      </c>
      <c r="T151" s="68">
        <v>9</v>
      </c>
      <c r="U151" s="69">
        <v>3.0303030303030303</v>
      </c>
      <c r="V151" s="75">
        <v>0</v>
      </c>
      <c r="W151" s="69">
        <v>0</v>
      </c>
      <c r="X151" s="68">
        <v>5</v>
      </c>
      <c r="Y151" s="69">
        <v>1.6835016835016834</v>
      </c>
      <c r="Z151" s="68">
        <v>30</v>
      </c>
      <c r="AA151" s="71">
        <v>10.1010101010101</v>
      </c>
    </row>
    <row r="152" spans="2:27" x14ac:dyDescent="0.25">
      <c r="B152" s="145" t="s">
        <v>27</v>
      </c>
      <c r="C152" s="75">
        <v>213</v>
      </c>
      <c r="D152" s="68">
        <v>3</v>
      </c>
      <c r="E152" s="76">
        <v>1.4084507042253522</v>
      </c>
      <c r="F152" s="75">
        <v>84</v>
      </c>
      <c r="G152" s="76">
        <v>39.436619718309856</v>
      </c>
      <c r="H152" s="140">
        <v>62</v>
      </c>
      <c r="I152" s="76">
        <v>29.107981220657276</v>
      </c>
      <c r="J152" s="75">
        <v>45</v>
      </c>
      <c r="K152" s="76">
        <v>21.12676056338028</v>
      </c>
      <c r="L152" s="75">
        <v>1</v>
      </c>
      <c r="M152" s="76">
        <v>0.46948356807511737</v>
      </c>
      <c r="N152" s="68">
        <v>0</v>
      </c>
      <c r="O152" s="76">
        <v>0</v>
      </c>
      <c r="P152" s="75">
        <v>5</v>
      </c>
      <c r="Q152" s="76">
        <v>2.3474178403755865</v>
      </c>
      <c r="R152" s="75">
        <v>2</v>
      </c>
      <c r="S152" s="76">
        <v>0.93896713615023475</v>
      </c>
      <c r="T152" s="75">
        <v>0</v>
      </c>
      <c r="U152" s="76">
        <v>0</v>
      </c>
      <c r="V152" s="75">
        <v>0</v>
      </c>
      <c r="W152" s="76">
        <v>0</v>
      </c>
      <c r="X152" s="68">
        <v>7</v>
      </c>
      <c r="Y152" s="76">
        <v>3.286384976525822</v>
      </c>
      <c r="Z152" s="68">
        <v>4</v>
      </c>
      <c r="AA152" s="77">
        <v>1.8779342723004695</v>
      </c>
    </row>
    <row r="153" spans="2:27" x14ac:dyDescent="0.25">
      <c r="B153" s="124" t="s">
        <v>28</v>
      </c>
      <c r="C153" s="75">
        <v>91</v>
      </c>
      <c r="D153" s="68">
        <v>0</v>
      </c>
      <c r="E153" s="76">
        <v>0</v>
      </c>
      <c r="F153" s="75">
        <v>12</v>
      </c>
      <c r="G153" s="76">
        <v>13.186813186813188</v>
      </c>
      <c r="H153" s="75">
        <v>20</v>
      </c>
      <c r="I153" s="76">
        <v>21.978021978021978</v>
      </c>
      <c r="J153" s="75">
        <v>32</v>
      </c>
      <c r="K153" s="76">
        <v>35.164835164835168</v>
      </c>
      <c r="L153" s="68">
        <v>5</v>
      </c>
      <c r="M153" s="76">
        <v>5.4945054945054945</v>
      </c>
      <c r="N153" s="68">
        <v>1</v>
      </c>
      <c r="O153" s="76">
        <v>1.098901098901099</v>
      </c>
      <c r="P153" s="75">
        <v>4</v>
      </c>
      <c r="Q153" s="76">
        <v>4.395604395604396</v>
      </c>
      <c r="R153" s="75">
        <v>3</v>
      </c>
      <c r="S153" s="76">
        <v>3.296703296703297</v>
      </c>
      <c r="T153" s="68">
        <v>2</v>
      </c>
      <c r="U153" s="76">
        <v>2.197802197802198</v>
      </c>
      <c r="V153" s="75">
        <v>1</v>
      </c>
      <c r="W153" s="76">
        <v>1.098901098901099</v>
      </c>
      <c r="X153" s="68">
        <v>2</v>
      </c>
      <c r="Y153" s="76">
        <v>2.197802197802198</v>
      </c>
      <c r="Z153" s="68">
        <v>9</v>
      </c>
      <c r="AA153" s="77">
        <v>9.8901098901098905</v>
      </c>
    </row>
    <row r="154" spans="2:27" x14ac:dyDescent="0.25">
      <c r="B154" s="124" t="s">
        <v>29</v>
      </c>
      <c r="C154" s="75">
        <v>354</v>
      </c>
      <c r="D154" s="75">
        <v>3</v>
      </c>
      <c r="E154" s="76">
        <v>0.84745762711864403</v>
      </c>
      <c r="F154" s="75">
        <v>107</v>
      </c>
      <c r="G154" s="76">
        <v>30.225988700564972</v>
      </c>
      <c r="H154" s="75">
        <v>123</v>
      </c>
      <c r="I154" s="76">
        <v>34.745762711864408</v>
      </c>
      <c r="J154" s="75">
        <v>68</v>
      </c>
      <c r="K154" s="76">
        <v>19.209039548022599</v>
      </c>
      <c r="L154" s="75">
        <v>2</v>
      </c>
      <c r="M154" s="76">
        <v>0.56497175141242939</v>
      </c>
      <c r="N154" s="68">
        <v>0</v>
      </c>
      <c r="O154" s="76">
        <v>0</v>
      </c>
      <c r="P154" s="75">
        <v>8</v>
      </c>
      <c r="Q154" s="76">
        <v>2.2598870056497176</v>
      </c>
      <c r="R154" s="75">
        <v>5</v>
      </c>
      <c r="S154" s="76">
        <v>1.4124293785310735</v>
      </c>
      <c r="T154" s="75">
        <v>5</v>
      </c>
      <c r="U154" s="76">
        <v>1.4124293785310735</v>
      </c>
      <c r="V154" s="75">
        <v>0</v>
      </c>
      <c r="W154" s="76">
        <v>0</v>
      </c>
      <c r="X154" s="68">
        <v>12</v>
      </c>
      <c r="Y154" s="76">
        <v>3.3898305084745761</v>
      </c>
      <c r="Z154" s="68">
        <v>21</v>
      </c>
      <c r="AA154" s="77">
        <v>5.9322033898305087</v>
      </c>
    </row>
    <row r="155" spans="2:27" x14ac:dyDescent="0.25">
      <c r="B155" s="124" t="s">
        <v>30</v>
      </c>
      <c r="C155" s="75">
        <v>200</v>
      </c>
      <c r="D155" s="68">
        <v>0</v>
      </c>
      <c r="E155" s="76">
        <v>0</v>
      </c>
      <c r="F155" s="75">
        <v>56</v>
      </c>
      <c r="G155" s="76">
        <v>28.000000000000004</v>
      </c>
      <c r="H155" s="75">
        <v>60</v>
      </c>
      <c r="I155" s="76">
        <v>30</v>
      </c>
      <c r="J155" s="75">
        <v>54</v>
      </c>
      <c r="K155" s="76">
        <v>27</v>
      </c>
      <c r="L155" s="75">
        <v>2</v>
      </c>
      <c r="M155" s="76">
        <v>1</v>
      </c>
      <c r="N155" s="68">
        <v>3</v>
      </c>
      <c r="O155" s="76">
        <v>1.5</v>
      </c>
      <c r="P155" s="75">
        <v>5</v>
      </c>
      <c r="Q155" s="76">
        <v>2.5</v>
      </c>
      <c r="R155" s="75">
        <v>6</v>
      </c>
      <c r="S155" s="76">
        <v>3</v>
      </c>
      <c r="T155" s="75">
        <v>2</v>
      </c>
      <c r="U155" s="76">
        <v>1</v>
      </c>
      <c r="V155" s="75">
        <v>1</v>
      </c>
      <c r="W155" s="76">
        <v>0.5</v>
      </c>
      <c r="X155" s="68">
        <v>3</v>
      </c>
      <c r="Y155" s="76">
        <v>1.5</v>
      </c>
      <c r="Z155" s="68">
        <v>8</v>
      </c>
      <c r="AA155" s="77">
        <v>4</v>
      </c>
    </row>
    <row r="156" spans="2:27" x14ac:dyDescent="0.25">
      <c r="B156" s="124" t="s">
        <v>31</v>
      </c>
      <c r="C156" s="75">
        <v>89</v>
      </c>
      <c r="D156" s="68">
        <v>0</v>
      </c>
      <c r="E156" s="76">
        <v>0</v>
      </c>
      <c r="F156" s="75">
        <v>17</v>
      </c>
      <c r="G156" s="76">
        <v>19.101123595505616</v>
      </c>
      <c r="H156" s="75">
        <v>24</v>
      </c>
      <c r="I156" s="76">
        <v>26.966292134831459</v>
      </c>
      <c r="J156" s="75">
        <v>36</v>
      </c>
      <c r="K156" s="76">
        <v>40.449438202247187</v>
      </c>
      <c r="L156" s="68">
        <v>1</v>
      </c>
      <c r="M156" s="76">
        <v>1.1235955056179776</v>
      </c>
      <c r="N156" s="68">
        <v>0</v>
      </c>
      <c r="O156" s="76">
        <v>0</v>
      </c>
      <c r="P156" s="75">
        <v>5</v>
      </c>
      <c r="Q156" s="76">
        <v>5.6179775280898872</v>
      </c>
      <c r="R156" s="75">
        <v>1</v>
      </c>
      <c r="S156" s="76">
        <v>1.1235955056179776</v>
      </c>
      <c r="T156" s="70">
        <v>2</v>
      </c>
      <c r="U156" s="76">
        <v>2.2471910112359552</v>
      </c>
      <c r="V156" s="75">
        <v>0</v>
      </c>
      <c r="W156" s="81">
        <v>0</v>
      </c>
      <c r="X156" s="68">
        <v>0</v>
      </c>
      <c r="Y156" s="76">
        <v>0</v>
      </c>
      <c r="Z156" s="68">
        <v>3</v>
      </c>
      <c r="AA156" s="77">
        <v>3.3707865168539324</v>
      </c>
    </row>
    <row r="157" spans="2:27" x14ac:dyDescent="0.25">
      <c r="B157" s="124" t="s">
        <v>32</v>
      </c>
      <c r="C157" s="75">
        <v>541</v>
      </c>
      <c r="D157" s="68">
        <v>3</v>
      </c>
      <c r="E157" s="76">
        <v>0.55452865064695012</v>
      </c>
      <c r="F157" s="75">
        <v>130</v>
      </c>
      <c r="G157" s="76">
        <v>24.029574861367838</v>
      </c>
      <c r="H157" s="75">
        <v>170</v>
      </c>
      <c r="I157" s="76">
        <v>31.42329020332717</v>
      </c>
      <c r="J157" s="75">
        <v>151</v>
      </c>
      <c r="K157" s="76">
        <v>27.911275415896487</v>
      </c>
      <c r="L157" s="75">
        <v>8</v>
      </c>
      <c r="M157" s="76">
        <v>1.478743068391867</v>
      </c>
      <c r="N157" s="68">
        <v>0</v>
      </c>
      <c r="O157" s="76">
        <v>0</v>
      </c>
      <c r="P157" s="75">
        <v>11</v>
      </c>
      <c r="Q157" s="76">
        <v>2.033271719038817</v>
      </c>
      <c r="R157" s="75">
        <v>6</v>
      </c>
      <c r="S157" s="76">
        <v>1.1090573012939002</v>
      </c>
      <c r="T157" s="75">
        <v>9</v>
      </c>
      <c r="U157" s="76">
        <v>1.6635859519408502</v>
      </c>
      <c r="V157" s="75">
        <v>0</v>
      </c>
      <c r="W157" s="76">
        <v>0</v>
      </c>
      <c r="X157" s="68">
        <v>33</v>
      </c>
      <c r="Y157" s="76">
        <v>6.0998151571164509</v>
      </c>
      <c r="Z157" s="68">
        <v>20</v>
      </c>
      <c r="AA157" s="77">
        <v>3.6968576709796674</v>
      </c>
    </row>
    <row r="158" spans="2:27" x14ac:dyDescent="0.25">
      <c r="B158" s="124" t="s">
        <v>33</v>
      </c>
      <c r="C158" s="75">
        <v>175</v>
      </c>
      <c r="D158" s="68">
        <v>0</v>
      </c>
      <c r="E158" s="76">
        <v>0</v>
      </c>
      <c r="F158" s="75">
        <v>58</v>
      </c>
      <c r="G158" s="76">
        <v>33.142857142857139</v>
      </c>
      <c r="H158" s="75">
        <v>63</v>
      </c>
      <c r="I158" s="76">
        <v>36</v>
      </c>
      <c r="J158" s="75">
        <v>30</v>
      </c>
      <c r="K158" s="76">
        <v>17.142857142857142</v>
      </c>
      <c r="L158" s="68">
        <v>1</v>
      </c>
      <c r="M158" s="76">
        <v>0.5714285714285714</v>
      </c>
      <c r="N158" s="68">
        <v>2</v>
      </c>
      <c r="O158" s="76">
        <v>1.1428571428571428</v>
      </c>
      <c r="P158" s="75">
        <v>0</v>
      </c>
      <c r="Q158" s="76">
        <v>0</v>
      </c>
      <c r="R158" s="75">
        <v>1</v>
      </c>
      <c r="S158" s="76">
        <v>0.5714285714285714</v>
      </c>
      <c r="T158" s="75">
        <v>2</v>
      </c>
      <c r="U158" s="76">
        <v>1.1428571428571428</v>
      </c>
      <c r="V158" s="75">
        <v>0</v>
      </c>
      <c r="W158" s="76">
        <v>0</v>
      </c>
      <c r="X158" s="68">
        <v>8</v>
      </c>
      <c r="Y158" s="76">
        <v>4.5714285714285712</v>
      </c>
      <c r="Z158" s="68">
        <v>10</v>
      </c>
      <c r="AA158" s="77">
        <v>5.7142857142857144</v>
      </c>
    </row>
    <row r="159" spans="2:27" x14ac:dyDescent="0.25">
      <c r="B159" s="124" t="s">
        <v>34</v>
      </c>
      <c r="C159" s="75">
        <v>80</v>
      </c>
      <c r="D159" s="68">
        <v>0</v>
      </c>
      <c r="E159" s="76">
        <v>0</v>
      </c>
      <c r="F159" s="75">
        <v>29</v>
      </c>
      <c r="G159" s="76">
        <v>36.25</v>
      </c>
      <c r="H159" s="75">
        <v>27</v>
      </c>
      <c r="I159" s="76">
        <v>33.75</v>
      </c>
      <c r="J159" s="75">
        <v>13</v>
      </c>
      <c r="K159" s="76">
        <v>16.25</v>
      </c>
      <c r="L159" s="75">
        <v>0</v>
      </c>
      <c r="M159" s="76">
        <v>0</v>
      </c>
      <c r="N159" s="68">
        <v>0</v>
      </c>
      <c r="O159" s="76">
        <v>0</v>
      </c>
      <c r="P159" s="75">
        <v>2</v>
      </c>
      <c r="Q159" s="76">
        <v>2.5</v>
      </c>
      <c r="R159" s="68">
        <v>0</v>
      </c>
      <c r="S159" s="76">
        <v>0</v>
      </c>
      <c r="T159" s="68">
        <v>0</v>
      </c>
      <c r="U159" s="76">
        <v>0</v>
      </c>
      <c r="V159" s="75">
        <v>0</v>
      </c>
      <c r="W159" s="81">
        <v>0</v>
      </c>
      <c r="X159" s="68">
        <v>0</v>
      </c>
      <c r="Y159" s="76">
        <v>0</v>
      </c>
      <c r="Z159" s="68">
        <v>9</v>
      </c>
      <c r="AA159" s="77">
        <v>11.25</v>
      </c>
    </row>
    <row r="160" spans="2:27" ht="15.75" thickBot="1" x14ac:dyDescent="0.3">
      <c r="B160" s="125" t="s">
        <v>35</v>
      </c>
      <c r="C160" s="70">
        <v>227</v>
      </c>
      <c r="D160" s="68">
        <v>4</v>
      </c>
      <c r="E160" s="81">
        <v>1.7621145374449341</v>
      </c>
      <c r="F160" s="70">
        <v>62</v>
      </c>
      <c r="G160" s="81">
        <v>27.312775330396477</v>
      </c>
      <c r="H160" s="70">
        <v>56</v>
      </c>
      <c r="I160" s="81">
        <v>24.669603524229075</v>
      </c>
      <c r="J160" s="70">
        <v>55</v>
      </c>
      <c r="K160" s="81">
        <v>24.229074889867842</v>
      </c>
      <c r="L160" s="70">
        <v>4</v>
      </c>
      <c r="M160" s="81">
        <v>1.7621145374449341</v>
      </c>
      <c r="N160" s="70">
        <v>1</v>
      </c>
      <c r="O160" s="81">
        <v>0.44052863436123352</v>
      </c>
      <c r="P160" s="70">
        <v>11</v>
      </c>
      <c r="Q160" s="81">
        <v>4.8458149779735686</v>
      </c>
      <c r="R160" s="70">
        <v>2</v>
      </c>
      <c r="S160" s="81">
        <v>0.88105726872246704</v>
      </c>
      <c r="T160" s="70">
        <v>4</v>
      </c>
      <c r="U160" s="81">
        <v>1.7621145374449341</v>
      </c>
      <c r="V160" s="75">
        <v>0</v>
      </c>
      <c r="W160" s="81">
        <v>0</v>
      </c>
      <c r="X160" s="68">
        <v>2</v>
      </c>
      <c r="Y160" s="81">
        <v>0.88105726872246704</v>
      </c>
      <c r="Z160" s="68">
        <v>26</v>
      </c>
      <c r="AA160" s="82">
        <v>11.453744493392071</v>
      </c>
    </row>
    <row r="161" spans="2:27" ht="15.75" thickBot="1" x14ac:dyDescent="0.3">
      <c r="B161" s="83" t="s">
        <v>25</v>
      </c>
      <c r="C161" s="84">
        <v>2267</v>
      </c>
      <c r="D161" s="86">
        <v>18</v>
      </c>
      <c r="E161" s="87">
        <v>0.79400088222320242</v>
      </c>
      <c r="F161" s="86">
        <v>650</v>
      </c>
      <c r="G161" s="87">
        <v>28.672254080282311</v>
      </c>
      <c r="H161" s="88">
        <v>686</v>
      </c>
      <c r="I161" s="85">
        <v>30.260255844728718</v>
      </c>
      <c r="J161" s="86">
        <v>538</v>
      </c>
      <c r="K161" s="87">
        <v>23.731804146449051</v>
      </c>
      <c r="L161" s="86">
        <v>29</v>
      </c>
      <c r="M161" s="87">
        <v>1.2792236435818263</v>
      </c>
      <c r="N161" s="88">
        <v>7</v>
      </c>
      <c r="O161" s="85">
        <v>0.30877812086457873</v>
      </c>
      <c r="P161" s="86">
        <v>61</v>
      </c>
      <c r="Q161" s="87">
        <v>2.6907807675341862</v>
      </c>
      <c r="R161" s="86">
        <v>29</v>
      </c>
      <c r="S161" s="87">
        <v>1.2792236435818263</v>
      </c>
      <c r="T161" s="86">
        <v>35</v>
      </c>
      <c r="U161" s="87">
        <v>1.5438906043228937</v>
      </c>
      <c r="V161" s="88">
        <v>2</v>
      </c>
      <c r="W161" s="87">
        <v>8.8222320247022493E-2</v>
      </c>
      <c r="X161" s="86">
        <v>72</v>
      </c>
      <c r="Y161" s="87">
        <v>3.1760035288928097</v>
      </c>
      <c r="Z161" s="86">
        <v>140</v>
      </c>
      <c r="AA161" s="89">
        <v>6.1755624172915748</v>
      </c>
    </row>
    <row r="162" spans="2:27" x14ac:dyDescent="0.25">
      <c r="B162" s="90" t="s">
        <v>262</v>
      </c>
    </row>
    <row r="166" spans="2:27" ht="33.75" customHeight="1" thickBot="1" x14ac:dyDescent="0.3">
      <c r="B166" s="595" t="s">
        <v>309</v>
      </c>
      <c r="C166" s="595"/>
      <c r="D166" s="595"/>
      <c r="E166" s="595"/>
      <c r="F166" s="595"/>
      <c r="G166" s="595"/>
      <c r="H166" s="595"/>
      <c r="I166" s="595"/>
      <c r="J166" s="595"/>
      <c r="K166" s="595"/>
      <c r="L166" s="595"/>
      <c r="M166" s="595"/>
      <c r="N166" s="595"/>
      <c r="O166" s="595"/>
    </row>
    <row r="167" spans="2:27" ht="12.75" customHeight="1" x14ac:dyDescent="0.25">
      <c r="B167" s="596" t="s">
        <v>606</v>
      </c>
      <c r="C167" s="742" t="s">
        <v>147</v>
      </c>
      <c r="D167" s="600" t="s">
        <v>264</v>
      </c>
      <c r="E167" s="601"/>
      <c r="F167" s="600" t="s">
        <v>265</v>
      </c>
      <c r="G167" s="601"/>
      <c r="H167" s="600" t="s">
        <v>266</v>
      </c>
      <c r="I167" s="601"/>
      <c r="J167" s="600" t="s">
        <v>267</v>
      </c>
      <c r="K167" s="601"/>
      <c r="L167" s="600" t="s">
        <v>268</v>
      </c>
      <c r="M167" s="601"/>
      <c r="N167" s="600" t="s">
        <v>233</v>
      </c>
      <c r="O167" s="719"/>
    </row>
    <row r="168" spans="2:27" x14ac:dyDescent="0.25">
      <c r="B168" s="641"/>
      <c r="C168" s="743"/>
      <c r="D168" s="56" t="s">
        <v>269</v>
      </c>
      <c r="E168" s="57" t="s">
        <v>235</v>
      </c>
      <c r="F168" s="56" t="s">
        <v>269</v>
      </c>
      <c r="G168" s="57" t="s">
        <v>235</v>
      </c>
      <c r="H168" s="56" t="s">
        <v>269</v>
      </c>
      <c r="I168" s="57" t="s">
        <v>235</v>
      </c>
      <c r="J168" s="56" t="s">
        <v>269</v>
      </c>
      <c r="K168" s="57" t="s">
        <v>235</v>
      </c>
      <c r="L168" s="56" t="s">
        <v>269</v>
      </c>
      <c r="M168" s="57" t="s">
        <v>235</v>
      </c>
      <c r="N168" s="56" t="s">
        <v>269</v>
      </c>
      <c r="O168" s="58" t="s">
        <v>235</v>
      </c>
    </row>
    <row r="169" spans="2:27" ht="15.75" thickBot="1" x14ac:dyDescent="0.3">
      <c r="B169" s="114" t="s">
        <v>1</v>
      </c>
      <c r="C169" s="60">
        <v>75806</v>
      </c>
      <c r="D169" s="60">
        <v>37847</v>
      </c>
      <c r="E169" s="62">
        <v>49.926127219481309</v>
      </c>
      <c r="F169" s="60">
        <v>34266</v>
      </c>
      <c r="G169" s="62">
        <v>45.202226736669921</v>
      </c>
      <c r="H169" s="63">
        <v>1491</v>
      </c>
      <c r="I169" s="62">
        <v>1.9668627813101864</v>
      </c>
      <c r="J169" s="60">
        <v>41</v>
      </c>
      <c r="K169" s="62">
        <v>5.4085428594042681E-2</v>
      </c>
      <c r="L169" s="60">
        <v>2160</v>
      </c>
      <c r="M169" s="62">
        <v>2.8493786771495659</v>
      </c>
      <c r="N169" s="60">
        <v>1</v>
      </c>
      <c r="O169" s="62">
        <v>1.3191567949766508E-3</v>
      </c>
    </row>
    <row r="170" spans="2:27" x14ac:dyDescent="0.25">
      <c r="B170" s="123" t="s">
        <v>26</v>
      </c>
      <c r="C170" s="68">
        <v>297</v>
      </c>
      <c r="D170" s="68">
        <v>38</v>
      </c>
      <c r="E170" s="69">
        <v>12.794612794612794</v>
      </c>
      <c r="F170" s="68">
        <v>244</v>
      </c>
      <c r="G170" s="69">
        <v>82.154882154882159</v>
      </c>
      <c r="H170" s="127">
        <v>7</v>
      </c>
      <c r="I170" s="69">
        <v>2.3569023569023568</v>
      </c>
      <c r="J170" s="68">
        <v>0</v>
      </c>
      <c r="K170" s="69">
        <v>0</v>
      </c>
      <c r="L170" s="68">
        <v>8</v>
      </c>
      <c r="M170" s="69">
        <v>2.6936026936026933</v>
      </c>
      <c r="N170" s="68">
        <v>0</v>
      </c>
      <c r="O170" s="71">
        <v>0</v>
      </c>
    </row>
    <row r="171" spans="2:27" x14ac:dyDescent="0.25">
      <c r="B171" s="145" t="s">
        <v>27</v>
      </c>
      <c r="C171" s="75">
        <v>213</v>
      </c>
      <c r="D171" s="75">
        <v>23</v>
      </c>
      <c r="E171" s="76">
        <v>10.7981220657277</v>
      </c>
      <c r="F171" s="75">
        <v>188</v>
      </c>
      <c r="G171" s="76">
        <v>88.262910798122064</v>
      </c>
      <c r="H171" s="146">
        <v>1</v>
      </c>
      <c r="I171" s="76">
        <v>0.46948356807511737</v>
      </c>
      <c r="J171" s="75">
        <v>0</v>
      </c>
      <c r="K171" s="76">
        <v>0</v>
      </c>
      <c r="L171" s="75">
        <v>1</v>
      </c>
      <c r="M171" s="76">
        <v>0.46948356807511737</v>
      </c>
      <c r="N171" s="75">
        <v>0</v>
      </c>
      <c r="O171" s="77">
        <v>0</v>
      </c>
    </row>
    <row r="172" spans="2:27" x14ac:dyDescent="0.25">
      <c r="B172" s="124" t="s">
        <v>28</v>
      </c>
      <c r="C172" s="75">
        <v>91</v>
      </c>
      <c r="D172" s="75">
        <v>22</v>
      </c>
      <c r="E172" s="76">
        <v>24.175824175824175</v>
      </c>
      <c r="F172" s="75">
        <v>63</v>
      </c>
      <c r="G172" s="76">
        <v>69.230769230769226</v>
      </c>
      <c r="H172" s="117">
        <v>5</v>
      </c>
      <c r="I172" s="76">
        <v>5.4945054945054945</v>
      </c>
      <c r="J172" s="75">
        <v>0</v>
      </c>
      <c r="K172" s="76">
        <v>0</v>
      </c>
      <c r="L172" s="75">
        <v>1</v>
      </c>
      <c r="M172" s="76">
        <v>1.098901098901099</v>
      </c>
      <c r="N172" s="75">
        <v>0</v>
      </c>
      <c r="O172" s="77">
        <v>0</v>
      </c>
    </row>
    <row r="173" spans="2:27" x14ac:dyDescent="0.25">
      <c r="B173" s="124" t="s">
        <v>29</v>
      </c>
      <c r="C173" s="75">
        <v>354</v>
      </c>
      <c r="D173" s="75">
        <v>44</v>
      </c>
      <c r="E173" s="76">
        <v>12.429378531073446</v>
      </c>
      <c r="F173" s="75">
        <v>301</v>
      </c>
      <c r="G173" s="76">
        <v>85.028248587570616</v>
      </c>
      <c r="H173" s="117">
        <v>4</v>
      </c>
      <c r="I173" s="76">
        <v>1.1299435028248588</v>
      </c>
      <c r="J173" s="75">
        <v>0</v>
      </c>
      <c r="K173" s="76">
        <v>0</v>
      </c>
      <c r="L173" s="75">
        <v>5</v>
      </c>
      <c r="M173" s="76">
        <v>1.4124293785310735</v>
      </c>
      <c r="N173" s="75">
        <v>0</v>
      </c>
      <c r="O173" s="77">
        <v>0</v>
      </c>
    </row>
    <row r="174" spans="2:27" x14ac:dyDescent="0.25">
      <c r="B174" s="124" t="s">
        <v>30</v>
      </c>
      <c r="C174" s="75">
        <v>200</v>
      </c>
      <c r="D174" s="75">
        <v>31</v>
      </c>
      <c r="E174" s="76">
        <v>15.5</v>
      </c>
      <c r="F174" s="75">
        <v>158</v>
      </c>
      <c r="G174" s="76">
        <v>79</v>
      </c>
      <c r="H174" s="117">
        <v>7</v>
      </c>
      <c r="I174" s="76">
        <v>3.5000000000000004</v>
      </c>
      <c r="J174" s="75">
        <v>0</v>
      </c>
      <c r="K174" s="76">
        <v>0</v>
      </c>
      <c r="L174" s="75">
        <v>4</v>
      </c>
      <c r="M174" s="76">
        <v>2</v>
      </c>
      <c r="N174" s="75">
        <v>0</v>
      </c>
      <c r="O174" s="77">
        <v>0</v>
      </c>
    </row>
    <row r="175" spans="2:27" x14ac:dyDescent="0.25">
      <c r="B175" s="124" t="s">
        <v>31</v>
      </c>
      <c r="C175" s="75">
        <v>89</v>
      </c>
      <c r="D175" s="75">
        <v>28</v>
      </c>
      <c r="E175" s="76">
        <v>31.460674157303369</v>
      </c>
      <c r="F175" s="75">
        <v>58</v>
      </c>
      <c r="G175" s="76">
        <v>65.168539325842701</v>
      </c>
      <c r="H175" s="117">
        <v>2</v>
      </c>
      <c r="I175" s="76">
        <v>2.2471910112359552</v>
      </c>
      <c r="J175" s="75">
        <v>0</v>
      </c>
      <c r="K175" s="76">
        <v>0</v>
      </c>
      <c r="L175" s="75">
        <v>1</v>
      </c>
      <c r="M175" s="76">
        <v>1.1235955056179776</v>
      </c>
      <c r="N175" s="75">
        <v>0</v>
      </c>
      <c r="O175" s="77">
        <v>0</v>
      </c>
    </row>
    <row r="176" spans="2:27" x14ac:dyDescent="0.25">
      <c r="B176" s="124" t="s">
        <v>32</v>
      </c>
      <c r="C176" s="75">
        <v>541</v>
      </c>
      <c r="D176" s="75">
        <v>154</v>
      </c>
      <c r="E176" s="76">
        <v>28.465804066543438</v>
      </c>
      <c r="F176" s="75">
        <v>375</v>
      </c>
      <c r="G176" s="76">
        <v>69.316081330868755</v>
      </c>
      <c r="H176" s="117">
        <v>7</v>
      </c>
      <c r="I176" s="76">
        <v>1.2939001848428837</v>
      </c>
      <c r="J176" s="75">
        <v>1</v>
      </c>
      <c r="K176" s="76">
        <v>0.18484288354898337</v>
      </c>
      <c r="L176" s="75">
        <v>4</v>
      </c>
      <c r="M176" s="76">
        <v>0.73937153419593349</v>
      </c>
      <c r="N176" s="75">
        <v>0</v>
      </c>
      <c r="O176" s="77">
        <v>0</v>
      </c>
    </row>
    <row r="177" spans="2:16" x14ac:dyDescent="0.25">
      <c r="B177" s="124" t="s">
        <v>33</v>
      </c>
      <c r="C177" s="75">
        <v>175</v>
      </c>
      <c r="D177" s="75">
        <v>19</v>
      </c>
      <c r="E177" s="76">
        <v>10.857142857142858</v>
      </c>
      <c r="F177" s="75">
        <v>150</v>
      </c>
      <c r="G177" s="76">
        <v>85.714285714285708</v>
      </c>
      <c r="H177" s="117">
        <v>1</v>
      </c>
      <c r="I177" s="76">
        <v>0.5714285714285714</v>
      </c>
      <c r="J177" s="75">
        <v>0</v>
      </c>
      <c r="K177" s="76">
        <v>0</v>
      </c>
      <c r="L177" s="75">
        <v>5</v>
      </c>
      <c r="M177" s="76">
        <v>2.8571428571428572</v>
      </c>
      <c r="N177" s="75">
        <v>0</v>
      </c>
      <c r="O177" s="77">
        <v>0</v>
      </c>
    </row>
    <row r="178" spans="2:16" x14ac:dyDescent="0.25">
      <c r="B178" s="124" t="s">
        <v>34</v>
      </c>
      <c r="C178" s="75">
        <v>80</v>
      </c>
      <c r="D178" s="75">
        <v>8</v>
      </c>
      <c r="E178" s="76">
        <v>10</v>
      </c>
      <c r="F178" s="75">
        <v>71</v>
      </c>
      <c r="G178" s="76">
        <v>88.75</v>
      </c>
      <c r="H178" s="117">
        <v>0</v>
      </c>
      <c r="I178" s="76">
        <v>0</v>
      </c>
      <c r="J178" s="75">
        <v>0</v>
      </c>
      <c r="K178" s="76">
        <v>0</v>
      </c>
      <c r="L178" s="75">
        <v>1</v>
      </c>
      <c r="M178" s="76">
        <v>1.25</v>
      </c>
      <c r="N178" s="75">
        <v>0</v>
      </c>
      <c r="O178" s="77">
        <v>0</v>
      </c>
    </row>
    <row r="179" spans="2:16" ht="15.75" thickBot="1" x14ac:dyDescent="0.3">
      <c r="B179" s="125" t="s">
        <v>35</v>
      </c>
      <c r="C179" s="70">
        <v>227</v>
      </c>
      <c r="D179" s="70">
        <v>35</v>
      </c>
      <c r="E179" s="81">
        <v>15.418502202643172</v>
      </c>
      <c r="F179" s="70">
        <v>183</v>
      </c>
      <c r="G179" s="81">
        <v>80.616740088105729</v>
      </c>
      <c r="H179" s="128">
        <v>2</v>
      </c>
      <c r="I179" s="81">
        <v>0.88105726872246704</v>
      </c>
      <c r="J179" s="70">
        <v>0</v>
      </c>
      <c r="K179" s="81">
        <v>0</v>
      </c>
      <c r="L179" s="70">
        <v>7</v>
      </c>
      <c r="M179" s="81">
        <v>3.0837004405286343</v>
      </c>
      <c r="N179" s="70">
        <v>0</v>
      </c>
      <c r="O179" s="82">
        <v>0</v>
      </c>
    </row>
    <row r="180" spans="2:16" ht="15.75" thickBot="1" x14ac:dyDescent="0.3">
      <c r="B180" s="83" t="s">
        <v>25</v>
      </c>
      <c r="C180" s="84">
        <v>2267</v>
      </c>
      <c r="D180" s="86">
        <v>402</v>
      </c>
      <c r="E180" s="87">
        <v>17.732686369651521</v>
      </c>
      <c r="F180" s="86">
        <v>1791</v>
      </c>
      <c r="G180" s="87">
        <v>79.003087781208649</v>
      </c>
      <c r="H180" s="88">
        <v>36</v>
      </c>
      <c r="I180" s="85">
        <v>1.5880017644464048</v>
      </c>
      <c r="J180" s="86">
        <v>1</v>
      </c>
      <c r="K180" s="87">
        <v>4.4111160123511246E-2</v>
      </c>
      <c r="L180" s="86">
        <v>37</v>
      </c>
      <c r="M180" s="87">
        <v>1.6321129245699162</v>
      </c>
      <c r="N180" s="86">
        <v>0</v>
      </c>
      <c r="O180" s="89">
        <v>0</v>
      </c>
    </row>
    <row r="181" spans="2:16" x14ac:dyDescent="0.25">
      <c r="B181" s="90" t="s">
        <v>262</v>
      </c>
    </row>
    <row r="187" spans="2:16" ht="37.5" customHeight="1" thickBot="1" x14ac:dyDescent="0.3">
      <c r="B187" s="576" t="s">
        <v>310</v>
      </c>
      <c r="C187" s="576"/>
      <c r="D187" s="576"/>
      <c r="E187" s="576"/>
      <c r="F187" s="576"/>
      <c r="G187" s="576"/>
      <c r="H187" s="576"/>
      <c r="I187" s="576"/>
      <c r="K187" s="576" t="s">
        <v>311</v>
      </c>
      <c r="L187" s="576"/>
      <c r="M187" s="576"/>
      <c r="N187" s="576"/>
      <c r="O187" s="576"/>
      <c r="P187" s="576"/>
    </row>
    <row r="188" spans="2:16" x14ac:dyDescent="0.25">
      <c r="B188" s="580" t="s">
        <v>606</v>
      </c>
      <c r="C188" s="582" t="s">
        <v>147</v>
      </c>
      <c r="D188" s="584" t="s">
        <v>271</v>
      </c>
      <c r="E188" s="585"/>
      <c r="F188" s="586" t="s">
        <v>272</v>
      </c>
      <c r="G188" s="587"/>
      <c r="H188" s="584" t="s">
        <v>233</v>
      </c>
      <c r="I188" s="588"/>
      <c r="J188" s="130"/>
      <c r="K188" s="580" t="s">
        <v>605</v>
      </c>
      <c r="L188" s="582" t="s">
        <v>147</v>
      </c>
      <c r="M188" s="584" t="s">
        <v>274</v>
      </c>
      <c r="N188" s="585"/>
      <c r="O188" s="586" t="s">
        <v>275</v>
      </c>
      <c r="P188" s="589"/>
    </row>
    <row r="189" spans="2:16" x14ac:dyDescent="0.25">
      <c r="B189" s="581"/>
      <c r="C189" s="583" t="s">
        <v>221</v>
      </c>
      <c r="D189" s="131" t="s">
        <v>269</v>
      </c>
      <c r="E189" s="132" t="s">
        <v>235</v>
      </c>
      <c r="F189" s="131" t="s">
        <v>269</v>
      </c>
      <c r="G189" s="132" t="s">
        <v>235</v>
      </c>
      <c r="H189" s="131" t="s">
        <v>269</v>
      </c>
      <c r="I189" s="133" t="s">
        <v>235</v>
      </c>
      <c r="J189" s="130"/>
      <c r="K189" s="581"/>
      <c r="L189" s="583" t="s">
        <v>221</v>
      </c>
      <c r="M189" s="131" t="s">
        <v>269</v>
      </c>
      <c r="N189" s="132" t="s">
        <v>235</v>
      </c>
      <c r="O189" s="131" t="s">
        <v>269</v>
      </c>
      <c r="P189" s="133" t="s">
        <v>235</v>
      </c>
    </row>
    <row r="190" spans="2:16" ht="15.75" thickBot="1" x14ac:dyDescent="0.3">
      <c r="B190" s="134" t="s">
        <v>1</v>
      </c>
      <c r="C190" s="135">
        <v>75806</v>
      </c>
      <c r="D190" s="135">
        <v>6981</v>
      </c>
      <c r="E190" s="136">
        <v>9.2090335857319996</v>
      </c>
      <c r="F190" s="135">
        <v>68712</v>
      </c>
      <c r="G190" s="136">
        <v>90.641901696435639</v>
      </c>
      <c r="H190" s="135">
        <v>113</v>
      </c>
      <c r="I190" s="137">
        <v>0.14906471783236155</v>
      </c>
      <c r="J190" s="130"/>
      <c r="K190" s="134" t="s">
        <v>1</v>
      </c>
      <c r="L190" s="135">
        <v>75806</v>
      </c>
      <c r="M190" s="135">
        <v>58655</v>
      </c>
      <c r="N190" s="136">
        <v>77.375141809355469</v>
      </c>
      <c r="O190" s="135">
        <v>17151</v>
      </c>
      <c r="P190" s="137">
        <v>22.624858190644538</v>
      </c>
    </row>
    <row r="191" spans="2:16" x14ac:dyDescent="0.25">
      <c r="B191" s="123" t="s">
        <v>26</v>
      </c>
      <c r="C191" s="68">
        <v>297</v>
      </c>
      <c r="D191" s="68">
        <v>25</v>
      </c>
      <c r="E191" s="69">
        <v>8.4175084175084187</v>
      </c>
      <c r="F191" s="68">
        <v>272</v>
      </c>
      <c r="G191" s="69">
        <v>91.582491582491585</v>
      </c>
      <c r="H191" s="68">
        <v>0</v>
      </c>
      <c r="I191" s="71">
        <v>0</v>
      </c>
      <c r="K191" s="120" t="s">
        <v>26</v>
      </c>
      <c r="L191" s="68">
        <v>297</v>
      </c>
      <c r="M191" s="68">
        <v>174</v>
      </c>
      <c r="N191" s="69">
        <v>58.585858585858588</v>
      </c>
      <c r="O191" s="68">
        <v>123</v>
      </c>
      <c r="P191" s="71">
        <v>41.414141414141412</v>
      </c>
    </row>
    <row r="192" spans="2:16" x14ac:dyDescent="0.25">
      <c r="B192" s="145" t="s">
        <v>27</v>
      </c>
      <c r="C192" s="75">
        <v>213</v>
      </c>
      <c r="D192" s="75">
        <v>13</v>
      </c>
      <c r="E192" s="76">
        <v>6.103286384976526</v>
      </c>
      <c r="F192" s="75">
        <v>200</v>
      </c>
      <c r="G192" s="76">
        <v>93.896713615023472</v>
      </c>
      <c r="H192" s="75">
        <v>0</v>
      </c>
      <c r="I192" s="77">
        <v>0</v>
      </c>
      <c r="K192" s="139" t="s">
        <v>27</v>
      </c>
      <c r="L192" s="75">
        <v>213</v>
      </c>
      <c r="M192" s="75">
        <v>88</v>
      </c>
      <c r="N192" s="76">
        <v>41.314553990610328</v>
      </c>
      <c r="O192" s="75">
        <v>125</v>
      </c>
      <c r="P192" s="77">
        <v>58.685446009389672</v>
      </c>
    </row>
    <row r="193" spans="2:16" x14ac:dyDescent="0.25">
      <c r="B193" s="124" t="s">
        <v>28</v>
      </c>
      <c r="C193" s="75">
        <v>91</v>
      </c>
      <c r="D193" s="75">
        <v>9</v>
      </c>
      <c r="E193" s="76">
        <v>9.8901098901098905</v>
      </c>
      <c r="F193" s="75">
        <v>82</v>
      </c>
      <c r="G193" s="76">
        <v>90.109890109890117</v>
      </c>
      <c r="H193" s="68">
        <v>0</v>
      </c>
      <c r="I193" s="77">
        <v>0</v>
      </c>
      <c r="K193" s="121" t="s">
        <v>28</v>
      </c>
      <c r="L193" s="75">
        <v>91</v>
      </c>
      <c r="M193" s="75">
        <v>72</v>
      </c>
      <c r="N193" s="76">
        <v>79.120879120879124</v>
      </c>
      <c r="O193" s="75">
        <v>19</v>
      </c>
      <c r="P193" s="77">
        <v>20.87912087912088</v>
      </c>
    </row>
    <row r="194" spans="2:16" x14ac:dyDescent="0.25">
      <c r="B194" s="124" t="s">
        <v>29</v>
      </c>
      <c r="C194" s="75">
        <v>354</v>
      </c>
      <c r="D194" s="75">
        <v>24</v>
      </c>
      <c r="E194" s="76">
        <v>6.7796610169491522</v>
      </c>
      <c r="F194" s="75">
        <v>325</v>
      </c>
      <c r="G194" s="76">
        <v>91.807909604519779</v>
      </c>
      <c r="H194" s="75">
        <v>5</v>
      </c>
      <c r="I194" s="77">
        <v>1.4124293785310735</v>
      </c>
      <c r="K194" s="121" t="s">
        <v>29</v>
      </c>
      <c r="L194" s="75">
        <v>354</v>
      </c>
      <c r="M194" s="75">
        <v>203</v>
      </c>
      <c r="N194" s="76">
        <v>57.344632768361578</v>
      </c>
      <c r="O194" s="75">
        <v>151</v>
      </c>
      <c r="P194" s="77">
        <v>42.655367231638422</v>
      </c>
    </row>
    <row r="195" spans="2:16" x14ac:dyDescent="0.25">
      <c r="B195" s="124" t="s">
        <v>30</v>
      </c>
      <c r="C195" s="75">
        <v>200</v>
      </c>
      <c r="D195" s="75">
        <v>17</v>
      </c>
      <c r="E195" s="76">
        <v>8.5</v>
      </c>
      <c r="F195" s="75">
        <v>183</v>
      </c>
      <c r="G195" s="76">
        <v>91.5</v>
      </c>
      <c r="H195" s="68">
        <v>0</v>
      </c>
      <c r="I195" s="77">
        <v>0</v>
      </c>
      <c r="K195" s="121" t="s">
        <v>30</v>
      </c>
      <c r="L195" s="75">
        <v>200</v>
      </c>
      <c r="M195" s="75">
        <v>85</v>
      </c>
      <c r="N195" s="76">
        <v>42.5</v>
      </c>
      <c r="O195" s="75">
        <v>115</v>
      </c>
      <c r="P195" s="77">
        <v>57.499999999999993</v>
      </c>
    </row>
    <row r="196" spans="2:16" x14ac:dyDescent="0.25">
      <c r="B196" s="124" t="s">
        <v>31</v>
      </c>
      <c r="C196" s="75">
        <v>89</v>
      </c>
      <c r="D196" s="75">
        <v>7</v>
      </c>
      <c r="E196" s="76">
        <v>7.8651685393258424</v>
      </c>
      <c r="F196" s="75">
        <v>82</v>
      </c>
      <c r="G196" s="76">
        <v>92.134831460674164</v>
      </c>
      <c r="H196" s="68">
        <v>0</v>
      </c>
      <c r="I196" s="77">
        <v>0</v>
      </c>
      <c r="K196" s="121" t="s">
        <v>31</v>
      </c>
      <c r="L196" s="75">
        <v>89</v>
      </c>
      <c r="M196" s="75">
        <v>37</v>
      </c>
      <c r="N196" s="76">
        <v>41.573033707865171</v>
      </c>
      <c r="O196" s="75">
        <v>52</v>
      </c>
      <c r="P196" s="77">
        <v>58.426966292134829</v>
      </c>
    </row>
    <row r="197" spans="2:16" x14ac:dyDescent="0.25">
      <c r="B197" s="124" t="s">
        <v>32</v>
      </c>
      <c r="C197" s="75">
        <v>541</v>
      </c>
      <c r="D197" s="75">
        <v>42</v>
      </c>
      <c r="E197" s="76">
        <v>7.763401109057301</v>
      </c>
      <c r="F197" s="75">
        <v>499</v>
      </c>
      <c r="G197" s="76">
        <v>92.236598890942702</v>
      </c>
      <c r="H197" s="75">
        <v>0</v>
      </c>
      <c r="I197" s="77">
        <v>0</v>
      </c>
      <c r="K197" s="121" t="s">
        <v>32</v>
      </c>
      <c r="L197" s="75">
        <v>541</v>
      </c>
      <c r="M197" s="75">
        <v>380</v>
      </c>
      <c r="N197" s="76">
        <v>70.240295748613676</v>
      </c>
      <c r="O197" s="75">
        <v>161</v>
      </c>
      <c r="P197" s="77">
        <v>29.759704251386321</v>
      </c>
    </row>
    <row r="198" spans="2:16" x14ac:dyDescent="0.25">
      <c r="B198" s="124" t="s">
        <v>33</v>
      </c>
      <c r="C198" s="75">
        <v>175</v>
      </c>
      <c r="D198" s="75">
        <v>10</v>
      </c>
      <c r="E198" s="76">
        <v>5.7142857142857144</v>
      </c>
      <c r="F198" s="75">
        <v>165</v>
      </c>
      <c r="G198" s="76">
        <v>94.285714285714278</v>
      </c>
      <c r="H198" s="75">
        <v>0</v>
      </c>
      <c r="I198" s="77">
        <v>0</v>
      </c>
      <c r="K198" s="121" t="s">
        <v>33</v>
      </c>
      <c r="L198" s="75">
        <v>175</v>
      </c>
      <c r="M198" s="75">
        <v>89</v>
      </c>
      <c r="N198" s="76">
        <v>50.857142857142854</v>
      </c>
      <c r="O198" s="75">
        <v>86</v>
      </c>
      <c r="P198" s="77">
        <v>49.142857142857146</v>
      </c>
    </row>
    <row r="199" spans="2:16" x14ac:dyDescent="0.25">
      <c r="B199" s="124" t="s">
        <v>34</v>
      </c>
      <c r="C199" s="75">
        <v>80</v>
      </c>
      <c r="D199" s="75">
        <v>6</v>
      </c>
      <c r="E199" s="76">
        <v>7.5</v>
      </c>
      <c r="F199" s="75">
        <v>74</v>
      </c>
      <c r="G199" s="76">
        <v>92.5</v>
      </c>
      <c r="H199" s="68">
        <v>0</v>
      </c>
      <c r="I199" s="77">
        <v>0</v>
      </c>
      <c r="K199" s="121" t="s">
        <v>34</v>
      </c>
      <c r="L199" s="75">
        <v>80</v>
      </c>
      <c r="M199" s="75">
        <v>32</v>
      </c>
      <c r="N199" s="76">
        <v>40</v>
      </c>
      <c r="O199" s="75">
        <v>48</v>
      </c>
      <c r="P199" s="77">
        <v>60</v>
      </c>
    </row>
    <row r="200" spans="2:16" ht="15.75" thickBot="1" x14ac:dyDescent="0.3">
      <c r="B200" s="125" t="s">
        <v>35</v>
      </c>
      <c r="C200" s="70">
        <v>227</v>
      </c>
      <c r="D200" s="70">
        <v>17</v>
      </c>
      <c r="E200" s="81">
        <v>7.4889867841409687</v>
      </c>
      <c r="F200" s="70">
        <v>210</v>
      </c>
      <c r="G200" s="81">
        <v>92.511013215859023</v>
      </c>
      <c r="H200" s="68">
        <v>0</v>
      </c>
      <c r="I200" s="82">
        <v>0</v>
      </c>
      <c r="K200" s="122" t="s">
        <v>35</v>
      </c>
      <c r="L200" s="70">
        <v>227</v>
      </c>
      <c r="M200" s="70">
        <v>78</v>
      </c>
      <c r="N200" s="81">
        <v>34.36123348017621</v>
      </c>
      <c r="O200" s="70">
        <v>149</v>
      </c>
      <c r="P200" s="82">
        <v>65.63876651982379</v>
      </c>
    </row>
    <row r="201" spans="2:16" ht="15.75" thickBot="1" x14ac:dyDescent="0.3">
      <c r="B201" s="158" t="s">
        <v>25</v>
      </c>
      <c r="C201" s="159">
        <v>2267</v>
      </c>
      <c r="D201" s="160">
        <v>170</v>
      </c>
      <c r="E201" s="161">
        <v>7.4988972209969127</v>
      </c>
      <c r="F201" s="160">
        <v>2092</v>
      </c>
      <c r="G201" s="161">
        <v>92.28054697838553</v>
      </c>
      <c r="H201" s="160">
        <v>5</v>
      </c>
      <c r="I201" s="162">
        <v>0.22055580061755625</v>
      </c>
      <c r="J201" s="130"/>
      <c r="K201" s="158" t="s">
        <v>25</v>
      </c>
      <c r="L201" s="159">
        <v>2267</v>
      </c>
      <c r="M201" s="160">
        <v>1238</v>
      </c>
      <c r="N201" s="161">
        <v>54.609616232906923</v>
      </c>
      <c r="O201" s="160">
        <v>1029</v>
      </c>
      <c r="P201" s="162">
        <v>45.39038376709307</v>
      </c>
    </row>
    <row r="202" spans="2:16" x14ac:dyDescent="0.25">
      <c r="B202" s="90" t="s">
        <v>262</v>
      </c>
      <c r="K202" s="90" t="s">
        <v>262</v>
      </c>
    </row>
    <row r="206" spans="2:16" ht="18" x14ac:dyDescent="0.25">
      <c r="B206" s="246" t="s">
        <v>369</v>
      </c>
    </row>
    <row r="209" spans="2:32" ht="27" customHeight="1" thickBot="1" x14ac:dyDescent="0.3">
      <c r="B209" s="648" t="s">
        <v>373</v>
      </c>
      <c r="C209" s="648"/>
      <c r="D209" s="648"/>
      <c r="E209" s="648"/>
      <c r="F209" s="648"/>
      <c r="G209" s="648"/>
      <c r="H209" s="648"/>
      <c r="I209" s="648"/>
      <c r="J209" s="648"/>
      <c r="K209" s="648"/>
      <c r="L209" s="648"/>
      <c r="M209" s="648"/>
      <c r="N209" s="648"/>
      <c r="O209" s="648"/>
      <c r="P209" s="648"/>
      <c r="Q209" s="648"/>
      <c r="R209" s="648"/>
      <c r="S209" s="648"/>
      <c r="T209" s="648"/>
      <c r="U209" s="648"/>
      <c r="V209" s="648"/>
      <c r="W209" s="648"/>
      <c r="X209" s="648"/>
      <c r="Y209" s="648"/>
      <c r="Z209" s="648"/>
      <c r="AA209" s="648"/>
      <c r="AB209" s="648"/>
      <c r="AC209" s="648"/>
      <c r="AD209" s="648"/>
    </row>
    <row r="210" spans="2:32" ht="22.5" customHeight="1" x14ac:dyDescent="0.25">
      <c r="B210" s="649" t="s">
        <v>120</v>
      </c>
      <c r="C210" s="646" t="s">
        <v>340</v>
      </c>
      <c r="D210" s="646" t="s">
        <v>341</v>
      </c>
      <c r="E210" s="646"/>
      <c r="F210" s="646" t="s">
        <v>342</v>
      </c>
      <c r="G210" s="646"/>
      <c r="H210" s="646" t="s">
        <v>343</v>
      </c>
      <c r="I210" s="646"/>
      <c r="J210" s="646" t="s">
        <v>344</v>
      </c>
      <c r="K210" s="646"/>
      <c r="L210" s="646" t="s">
        <v>345</v>
      </c>
      <c r="M210" s="646"/>
      <c r="N210" s="646" t="s">
        <v>346</v>
      </c>
      <c r="O210" s="646"/>
      <c r="P210" s="646" t="s">
        <v>347</v>
      </c>
      <c r="Q210" s="646"/>
      <c r="R210" s="646" t="s">
        <v>348</v>
      </c>
      <c r="S210" s="716"/>
      <c r="T210" s="646" t="s">
        <v>349</v>
      </c>
      <c r="U210" s="646" t="s">
        <v>350</v>
      </c>
      <c r="V210" s="646"/>
      <c r="W210" s="646" t="s">
        <v>351</v>
      </c>
      <c r="X210" s="646"/>
      <c r="Y210" s="646" t="s">
        <v>352</v>
      </c>
      <c r="Z210" s="646"/>
      <c r="AA210" s="646" t="s">
        <v>347</v>
      </c>
      <c r="AB210" s="646"/>
      <c r="AC210" s="646" t="s">
        <v>353</v>
      </c>
      <c r="AD210" s="646"/>
      <c r="AE210" s="646" t="s">
        <v>354</v>
      </c>
      <c r="AF210" s="647"/>
    </row>
    <row r="211" spans="2:32" ht="42" customHeight="1" thickBot="1" x14ac:dyDescent="0.3">
      <c r="B211" s="650"/>
      <c r="C211" s="651"/>
      <c r="D211" s="216" t="s">
        <v>355</v>
      </c>
      <c r="E211" s="217" t="s">
        <v>235</v>
      </c>
      <c r="F211" s="216" t="s">
        <v>355</v>
      </c>
      <c r="G211" s="217" t="s">
        <v>235</v>
      </c>
      <c r="H211" s="216" t="s">
        <v>356</v>
      </c>
      <c r="I211" s="217" t="s">
        <v>235</v>
      </c>
      <c r="J211" s="216" t="s">
        <v>355</v>
      </c>
      <c r="K211" s="217" t="s">
        <v>235</v>
      </c>
      <c r="L211" s="216" t="s">
        <v>355</v>
      </c>
      <c r="M211" s="217" t="s">
        <v>235</v>
      </c>
      <c r="N211" s="216" t="s">
        <v>355</v>
      </c>
      <c r="O211" s="217" t="s">
        <v>235</v>
      </c>
      <c r="P211" s="216" t="s">
        <v>357</v>
      </c>
      <c r="Q211" s="217" t="s">
        <v>235</v>
      </c>
      <c r="R211" s="216" t="s">
        <v>357</v>
      </c>
      <c r="S211" s="247" t="s">
        <v>235</v>
      </c>
      <c r="T211" s="651"/>
      <c r="U211" s="216" t="s">
        <v>356</v>
      </c>
      <c r="V211" s="217" t="s">
        <v>235</v>
      </c>
      <c r="W211" s="216" t="s">
        <v>356</v>
      </c>
      <c r="X211" s="217" t="s">
        <v>235</v>
      </c>
      <c r="Y211" s="216" t="s">
        <v>356</v>
      </c>
      <c r="Z211" s="217" t="s">
        <v>235</v>
      </c>
      <c r="AA211" s="216" t="s">
        <v>358</v>
      </c>
      <c r="AB211" s="217" t="s">
        <v>235</v>
      </c>
      <c r="AC211" s="216" t="s">
        <v>359</v>
      </c>
      <c r="AD211" s="217" t="s">
        <v>235</v>
      </c>
      <c r="AE211" s="216" t="s">
        <v>356</v>
      </c>
      <c r="AF211" s="218" t="s">
        <v>235</v>
      </c>
    </row>
    <row r="212" spans="2:32" ht="23.25" thickBot="1" x14ac:dyDescent="0.3">
      <c r="B212" s="219" t="s">
        <v>1</v>
      </c>
      <c r="C212" s="220">
        <v>78320</v>
      </c>
      <c r="D212" s="221">
        <v>74632</v>
      </c>
      <c r="E212" s="222">
        <v>0.95291113381001025</v>
      </c>
      <c r="F212" s="221">
        <v>74678</v>
      </c>
      <c r="G212" s="222">
        <v>0.95349846782431047</v>
      </c>
      <c r="H212" s="221">
        <v>76321</v>
      </c>
      <c r="I212" s="222">
        <v>0.97447650663942798</v>
      </c>
      <c r="J212" s="221">
        <v>74706</v>
      </c>
      <c r="K212" s="222">
        <v>0.95385597548518897</v>
      </c>
      <c r="L212" s="221">
        <v>74631</v>
      </c>
      <c r="M212" s="222">
        <v>0.95289836567926456</v>
      </c>
      <c r="N212" s="221">
        <v>75155</v>
      </c>
      <c r="O212" s="222">
        <v>0.95958886618998973</v>
      </c>
      <c r="P212" s="221">
        <v>76045</v>
      </c>
      <c r="Q212" s="222">
        <v>0.9709525025536262</v>
      </c>
      <c r="R212" s="221">
        <v>41829</v>
      </c>
      <c r="S212" s="223">
        <v>0.53407814096016348</v>
      </c>
      <c r="T212" s="220">
        <v>80214</v>
      </c>
      <c r="U212" s="221">
        <v>77080</v>
      </c>
      <c r="V212" s="222">
        <v>0.96092951355125045</v>
      </c>
      <c r="W212" s="221">
        <v>44453</v>
      </c>
      <c r="X212" s="222">
        <v>1.1083601366345026</v>
      </c>
      <c r="Y212" s="221">
        <v>77051</v>
      </c>
      <c r="Z212" s="222">
        <v>0.96056798065175653</v>
      </c>
      <c r="AA212" s="221">
        <v>73908</v>
      </c>
      <c r="AB212" s="222">
        <v>0.92138529433764682</v>
      </c>
      <c r="AC212" s="221">
        <v>58017</v>
      </c>
      <c r="AD212" s="222">
        <v>0.72327773206672152</v>
      </c>
      <c r="AE212" s="221">
        <v>37040</v>
      </c>
      <c r="AF212" s="224">
        <v>0.92352955843119655</v>
      </c>
    </row>
    <row r="213" spans="2:32" ht="15.75" thickBot="1" x14ac:dyDescent="0.3">
      <c r="B213" s="219" t="s">
        <v>25</v>
      </c>
      <c r="C213" s="220">
        <v>2720</v>
      </c>
      <c r="D213" s="221">
        <v>2364</v>
      </c>
      <c r="E213" s="222">
        <v>0.86911764705882355</v>
      </c>
      <c r="F213" s="221">
        <v>2370</v>
      </c>
      <c r="G213" s="222">
        <v>0.87132352941176472</v>
      </c>
      <c r="H213" s="221">
        <v>1580</v>
      </c>
      <c r="I213" s="222">
        <v>0.58088235294117652</v>
      </c>
      <c r="J213" s="221">
        <v>2366</v>
      </c>
      <c r="K213" s="222">
        <v>0.86985294117647061</v>
      </c>
      <c r="L213" s="221">
        <v>2366</v>
      </c>
      <c r="M213" s="222">
        <v>0.86985294117647061</v>
      </c>
      <c r="N213" s="221">
        <v>2387</v>
      </c>
      <c r="O213" s="222">
        <v>0.8775735294117647</v>
      </c>
      <c r="P213" s="221">
        <v>2419</v>
      </c>
      <c r="Q213" s="222">
        <v>0.8893382352941176</v>
      </c>
      <c r="R213" s="221">
        <v>1510</v>
      </c>
      <c r="S213" s="223">
        <v>0.55514705882352944</v>
      </c>
      <c r="T213" s="220">
        <v>2900</v>
      </c>
      <c r="U213" s="221">
        <v>2504</v>
      </c>
      <c r="V213" s="222">
        <v>0.86344827586206896</v>
      </c>
      <c r="W213" s="221">
        <v>1459</v>
      </c>
      <c r="X213" s="222">
        <v>1.0062068965517241</v>
      </c>
      <c r="Y213" s="221">
        <v>2510</v>
      </c>
      <c r="Z213" s="222">
        <v>0.8655172413793103</v>
      </c>
      <c r="AA213" s="221">
        <v>2495</v>
      </c>
      <c r="AB213" s="222">
        <v>0.8603448275862069</v>
      </c>
      <c r="AC213" s="221">
        <v>2082</v>
      </c>
      <c r="AD213" s="222">
        <v>0.71793103448275863</v>
      </c>
      <c r="AE213" s="221">
        <v>1092</v>
      </c>
      <c r="AF213" s="224">
        <v>0.75310344827586206</v>
      </c>
    </row>
    <row r="214" spans="2:32" x14ac:dyDescent="0.25">
      <c r="B214" s="509" t="str">
        <f t="shared" ref="B214:B223" si="4">B191</f>
        <v>Amalfi</v>
      </c>
      <c r="C214" s="230">
        <v>365</v>
      </c>
      <c r="D214" s="231">
        <v>267</v>
      </c>
      <c r="E214" s="232">
        <v>0.73150684931506849</v>
      </c>
      <c r="F214" s="231">
        <v>271</v>
      </c>
      <c r="G214" s="232">
        <v>0.74246575342465748</v>
      </c>
      <c r="H214" s="231">
        <v>102</v>
      </c>
      <c r="I214" s="232">
        <v>0.27945205479452057</v>
      </c>
      <c r="J214" s="231">
        <v>267</v>
      </c>
      <c r="K214" s="232">
        <v>0.73150684931506849</v>
      </c>
      <c r="L214" s="231">
        <v>267</v>
      </c>
      <c r="M214" s="232">
        <v>0.73150684931506849</v>
      </c>
      <c r="N214" s="231">
        <v>280</v>
      </c>
      <c r="O214" s="232">
        <v>0.76712328767123283</v>
      </c>
      <c r="P214" s="231">
        <v>280</v>
      </c>
      <c r="Q214" s="232">
        <v>0.76712328767123283</v>
      </c>
      <c r="R214" s="231">
        <v>170</v>
      </c>
      <c r="S214" s="233">
        <v>0.46575342465753422</v>
      </c>
      <c r="T214" s="230">
        <v>375</v>
      </c>
      <c r="U214" s="231">
        <v>324</v>
      </c>
      <c r="V214" s="232">
        <v>0.86399999999999999</v>
      </c>
      <c r="W214" s="231">
        <v>177</v>
      </c>
      <c r="X214" s="232">
        <v>0.94399999999999995</v>
      </c>
      <c r="Y214" s="231">
        <v>324</v>
      </c>
      <c r="Z214" s="232">
        <v>0.86399999999999999</v>
      </c>
      <c r="AA214" s="231">
        <v>324</v>
      </c>
      <c r="AB214" s="232">
        <v>0.86399999999999999</v>
      </c>
      <c r="AC214" s="231">
        <v>313</v>
      </c>
      <c r="AD214" s="232">
        <v>0.83466666666666667</v>
      </c>
      <c r="AE214" s="231">
        <v>133</v>
      </c>
      <c r="AF214" s="234">
        <v>0.70933333333333337</v>
      </c>
    </row>
    <row r="215" spans="2:32" x14ac:dyDescent="0.25">
      <c r="B215" s="510" t="str">
        <f t="shared" si="4"/>
        <v>Anorí</v>
      </c>
      <c r="C215" s="225">
        <v>244</v>
      </c>
      <c r="D215" s="226">
        <v>234</v>
      </c>
      <c r="E215" s="227">
        <v>0.95901639344262291</v>
      </c>
      <c r="F215" s="226">
        <v>234</v>
      </c>
      <c r="G215" s="227">
        <v>0.95901639344262291</v>
      </c>
      <c r="H215" s="226">
        <v>89</v>
      </c>
      <c r="I215" s="227">
        <v>0.36475409836065575</v>
      </c>
      <c r="J215" s="226">
        <v>234</v>
      </c>
      <c r="K215" s="227">
        <v>0.95901639344262291</v>
      </c>
      <c r="L215" s="226">
        <v>234</v>
      </c>
      <c r="M215" s="227">
        <v>0.95901639344262291</v>
      </c>
      <c r="N215" s="226">
        <v>247</v>
      </c>
      <c r="O215" s="227">
        <v>1.0122950819672132</v>
      </c>
      <c r="P215" s="226">
        <v>247</v>
      </c>
      <c r="Q215" s="227">
        <v>1.0122950819672132</v>
      </c>
      <c r="R215" s="226">
        <v>98</v>
      </c>
      <c r="S215" s="228">
        <v>0.40163934426229508</v>
      </c>
      <c r="T215" s="225">
        <v>265</v>
      </c>
      <c r="U215" s="226">
        <v>241</v>
      </c>
      <c r="V215" s="227">
        <v>0.90943396226415096</v>
      </c>
      <c r="W215" s="226">
        <v>134</v>
      </c>
      <c r="X215" s="227">
        <v>1.0113207547169811</v>
      </c>
      <c r="Y215" s="226">
        <v>238</v>
      </c>
      <c r="Z215" s="227">
        <v>0.89811320754716983</v>
      </c>
      <c r="AA215" s="226">
        <v>240</v>
      </c>
      <c r="AB215" s="227">
        <v>0.90566037735849059</v>
      </c>
      <c r="AC215" s="226">
        <v>62</v>
      </c>
      <c r="AD215" s="227">
        <v>0.2339622641509434</v>
      </c>
      <c r="AE215" s="226">
        <v>116</v>
      </c>
      <c r="AF215" s="229">
        <v>0.87547169811320757</v>
      </c>
    </row>
    <row r="216" spans="2:32" x14ac:dyDescent="0.25">
      <c r="B216" s="509" t="str">
        <f t="shared" si="4"/>
        <v>Cisneros</v>
      </c>
      <c r="C216" s="230">
        <v>112</v>
      </c>
      <c r="D216" s="231">
        <v>124</v>
      </c>
      <c r="E216" s="232">
        <v>1.1071428571428572</v>
      </c>
      <c r="F216" s="231">
        <v>124</v>
      </c>
      <c r="G216" s="232">
        <v>1.1071428571428572</v>
      </c>
      <c r="H216" s="231">
        <v>32</v>
      </c>
      <c r="I216" s="232">
        <v>0.2857142857142857</v>
      </c>
      <c r="J216" s="231">
        <v>124</v>
      </c>
      <c r="K216" s="232">
        <v>1.1071428571428572</v>
      </c>
      <c r="L216" s="231">
        <v>124</v>
      </c>
      <c r="M216" s="232">
        <v>1.1071428571428572</v>
      </c>
      <c r="N216" s="231">
        <v>116</v>
      </c>
      <c r="O216" s="232">
        <v>1.0357142857142858</v>
      </c>
      <c r="P216" s="231">
        <v>118</v>
      </c>
      <c r="Q216" s="232">
        <v>1.0535714285714286</v>
      </c>
      <c r="R216" s="231">
        <v>82</v>
      </c>
      <c r="S216" s="233">
        <v>0.7321428571428571</v>
      </c>
      <c r="T216" s="230">
        <v>127</v>
      </c>
      <c r="U216" s="231">
        <v>134</v>
      </c>
      <c r="V216" s="232">
        <v>1.0551181102362204</v>
      </c>
      <c r="W216" s="231">
        <v>64</v>
      </c>
      <c r="X216" s="232">
        <v>1.0078740157480315</v>
      </c>
      <c r="Y216" s="231">
        <v>136</v>
      </c>
      <c r="Z216" s="232">
        <v>1.0708661417322836</v>
      </c>
      <c r="AA216" s="231">
        <v>137</v>
      </c>
      <c r="AB216" s="232">
        <v>1.078740157480315</v>
      </c>
      <c r="AC216" s="231">
        <v>118</v>
      </c>
      <c r="AD216" s="232">
        <v>0.92913385826771655</v>
      </c>
      <c r="AE216" s="231">
        <v>72</v>
      </c>
      <c r="AF216" s="234">
        <v>1.1338582677165354</v>
      </c>
    </row>
    <row r="217" spans="2:32" x14ac:dyDescent="0.25">
      <c r="B217" s="510" t="str">
        <f t="shared" si="4"/>
        <v>Remedios</v>
      </c>
      <c r="C217" s="225">
        <v>459</v>
      </c>
      <c r="D217" s="226">
        <v>419</v>
      </c>
      <c r="E217" s="227">
        <v>0.91285403050108938</v>
      </c>
      <c r="F217" s="226">
        <v>421</v>
      </c>
      <c r="G217" s="227">
        <v>0.91721132897603486</v>
      </c>
      <c r="H217" s="226">
        <v>116</v>
      </c>
      <c r="I217" s="227">
        <v>0.25272331154684097</v>
      </c>
      <c r="J217" s="226">
        <v>421</v>
      </c>
      <c r="K217" s="227">
        <v>0.91721132897603486</v>
      </c>
      <c r="L217" s="226">
        <v>421</v>
      </c>
      <c r="M217" s="227">
        <v>0.91721132897603486</v>
      </c>
      <c r="N217" s="226">
        <v>408</v>
      </c>
      <c r="O217" s="227">
        <v>0.88888888888888884</v>
      </c>
      <c r="P217" s="226">
        <v>434</v>
      </c>
      <c r="Q217" s="227">
        <v>0.94553376906318087</v>
      </c>
      <c r="R217" s="226">
        <v>244</v>
      </c>
      <c r="S217" s="228">
        <v>0.53159041394335516</v>
      </c>
      <c r="T217" s="225">
        <v>484</v>
      </c>
      <c r="U217" s="226">
        <v>497</v>
      </c>
      <c r="V217" s="227">
        <v>1.0268595041322315</v>
      </c>
      <c r="W217" s="226">
        <v>292</v>
      </c>
      <c r="X217" s="227">
        <v>1.2066115702479339</v>
      </c>
      <c r="Y217" s="226">
        <v>503</v>
      </c>
      <c r="Z217" s="227">
        <v>1.0392561983471074</v>
      </c>
      <c r="AA217" s="226">
        <v>486</v>
      </c>
      <c r="AB217" s="227">
        <v>1.0041322314049588</v>
      </c>
      <c r="AC217" s="226">
        <v>436</v>
      </c>
      <c r="AD217" s="227">
        <v>0.90082644628099173</v>
      </c>
      <c r="AE217" s="226">
        <v>206</v>
      </c>
      <c r="AF217" s="229">
        <v>0.85123966942148765</v>
      </c>
    </row>
    <row r="218" spans="2:32" x14ac:dyDescent="0.25">
      <c r="B218" s="509" t="str">
        <f t="shared" si="4"/>
        <v>San Roque</v>
      </c>
      <c r="C218" s="230">
        <v>275</v>
      </c>
      <c r="D218" s="231">
        <v>234</v>
      </c>
      <c r="E218" s="232">
        <v>0.85090909090909095</v>
      </c>
      <c r="F218" s="231">
        <v>234</v>
      </c>
      <c r="G218" s="232">
        <v>0.85090909090909095</v>
      </c>
      <c r="H218" s="231">
        <v>96</v>
      </c>
      <c r="I218" s="232">
        <v>0.34909090909090912</v>
      </c>
      <c r="J218" s="231">
        <v>234</v>
      </c>
      <c r="K218" s="232">
        <v>0.85090909090909095</v>
      </c>
      <c r="L218" s="231">
        <v>234</v>
      </c>
      <c r="M218" s="232">
        <v>0.85090909090909095</v>
      </c>
      <c r="N218" s="231">
        <v>225</v>
      </c>
      <c r="O218" s="232">
        <v>0.81818181818181823</v>
      </c>
      <c r="P218" s="231">
        <v>225</v>
      </c>
      <c r="Q218" s="232">
        <v>0.81818181818181823</v>
      </c>
      <c r="R218" s="231">
        <v>132</v>
      </c>
      <c r="S218" s="233">
        <v>0.48</v>
      </c>
      <c r="T218" s="230">
        <v>287</v>
      </c>
      <c r="U218" s="231">
        <v>243</v>
      </c>
      <c r="V218" s="232">
        <v>0.84668989547038331</v>
      </c>
      <c r="W218" s="231">
        <v>141</v>
      </c>
      <c r="X218" s="232">
        <v>0.98257839721254359</v>
      </c>
      <c r="Y218" s="231">
        <v>244</v>
      </c>
      <c r="Z218" s="232">
        <v>0.85017421602787457</v>
      </c>
      <c r="AA218" s="231">
        <v>243</v>
      </c>
      <c r="AB218" s="232">
        <v>0.84668989547038331</v>
      </c>
      <c r="AC218" s="231">
        <v>190</v>
      </c>
      <c r="AD218" s="232">
        <v>0.66202090592334495</v>
      </c>
      <c r="AE218" s="231">
        <v>104</v>
      </c>
      <c r="AF218" s="234">
        <v>0.72473867595818819</v>
      </c>
    </row>
    <row r="219" spans="2:32" x14ac:dyDescent="0.25">
      <c r="B219" s="510" t="str">
        <f t="shared" si="4"/>
        <v>Santo Domingo</v>
      </c>
      <c r="C219" s="225">
        <v>88</v>
      </c>
      <c r="D219" s="226">
        <v>88</v>
      </c>
      <c r="E219" s="227">
        <v>1</v>
      </c>
      <c r="F219" s="226">
        <v>88</v>
      </c>
      <c r="G219" s="227">
        <v>1</v>
      </c>
      <c r="H219" s="226">
        <v>6</v>
      </c>
      <c r="I219" s="227">
        <v>6.8181818181818177E-2</v>
      </c>
      <c r="J219" s="226">
        <v>88</v>
      </c>
      <c r="K219" s="227">
        <v>1</v>
      </c>
      <c r="L219" s="226">
        <v>88</v>
      </c>
      <c r="M219" s="227">
        <v>1</v>
      </c>
      <c r="N219" s="226">
        <v>73</v>
      </c>
      <c r="O219" s="227">
        <v>0.82954545454545459</v>
      </c>
      <c r="P219" s="226">
        <v>74</v>
      </c>
      <c r="Q219" s="227">
        <v>0.84090909090909094</v>
      </c>
      <c r="R219" s="226">
        <v>77</v>
      </c>
      <c r="S219" s="228">
        <v>0.875</v>
      </c>
      <c r="T219" s="225">
        <v>95</v>
      </c>
      <c r="U219" s="226">
        <v>76</v>
      </c>
      <c r="V219" s="227">
        <v>0.8</v>
      </c>
      <c r="W219" s="226">
        <v>35</v>
      </c>
      <c r="X219" s="227">
        <v>0.73684210526315785</v>
      </c>
      <c r="Y219" s="226">
        <v>76</v>
      </c>
      <c r="Z219" s="227">
        <v>0.8</v>
      </c>
      <c r="AA219" s="226">
        <v>76</v>
      </c>
      <c r="AB219" s="227">
        <v>0.8</v>
      </c>
      <c r="AC219" s="226">
        <v>84</v>
      </c>
      <c r="AD219" s="227">
        <v>0.88421052631578945</v>
      </c>
      <c r="AE219" s="226">
        <v>41</v>
      </c>
      <c r="AF219" s="229">
        <v>0.86315789473684212</v>
      </c>
    </row>
    <row r="220" spans="2:32" x14ac:dyDescent="0.25">
      <c r="B220" s="509" t="str">
        <f t="shared" si="4"/>
        <v>Segovia</v>
      </c>
      <c r="C220" s="230">
        <v>667</v>
      </c>
      <c r="D220" s="231">
        <v>526</v>
      </c>
      <c r="E220" s="232">
        <v>0.78860569715142426</v>
      </c>
      <c r="F220" s="231">
        <v>526</v>
      </c>
      <c r="G220" s="232">
        <v>0.78860569715142426</v>
      </c>
      <c r="H220" s="231">
        <v>158</v>
      </c>
      <c r="I220" s="232">
        <v>0.23688155922038981</v>
      </c>
      <c r="J220" s="231">
        <v>526</v>
      </c>
      <c r="K220" s="232">
        <v>0.78860569715142426</v>
      </c>
      <c r="L220" s="231">
        <v>526</v>
      </c>
      <c r="M220" s="232">
        <v>0.78860569715142426</v>
      </c>
      <c r="N220" s="231">
        <v>568</v>
      </c>
      <c r="O220" s="232">
        <v>0.85157421289355317</v>
      </c>
      <c r="P220" s="231">
        <v>568</v>
      </c>
      <c r="Q220" s="232">
        <v>0.85157421289355317</v>
      </c>
      <c r="R220" s="231">
        <v>379</v>
      </c>
      <c r="S220" s="233">
        <v>0.56821589205397305</v>
      </c>
      <c r="T220" s="230">
        <v>738</v>
      </c>
      <c r="U220" s="231">
        <v>498</v>
      </c>
      <c r="V220" s="232">
        <v>0.67479674796747968</v>
      </c>
      <c r="W220" s="231">
        <v>343</v>
      </c>
      <c r="X220" s="232">
        <v>0.92953929539295388</v>
      </c>
      <c r="Y220" s="231">
        <v>498</v>
      </c>
      <c r="Z220" s="232">
        <v>0.67479674796747968</v>
      </c>
      <c r="AA220" s="231">
        <v>498</v>
      </c>
      <c r="AB220" s="232">
        <v>0.67479674796747968</v>
      </c>
      <c r="AC220" s="231">
        <v>444</v>
      </c>
      <c r="AD220" s="232">
        <v>0.60162601626016265</v>
      </c>
      <c r="AE220" s="231">
        <v>202</v>
      </c>
      <c r="AF220" s="234">
        <v>0.54742547425474253</v>
      </c>
    </row>
    <row r="221" spans="2:32" x14ac:dyDescent="0.25">
      <c r="B221" s="510" t="str">
        <f t="shared" si="4"/>
        <v>Vegachí</v>
      </c>
      <c r="C221" s="225">
        <v>195</v>
      </c>
      <c r="D221" s="226">
        <v>180</v>
      </c>
      <c r="E221" s="227">
        <v>0.92307692307692313</v>
      </c>
      <c r="F221" s="226">
        <v>180</v>
      </c>
      <c r="G221" s="227">
        <v>0.92307692307692313</v>
      </c>
      <c r="H221" s="226">
        <v>73</v>
      </c>
      <c r="I221" s="227">
        <v>0.37435897435897436</v>
      </c>
      <c r="J221" s="226">
        <v>180</v>
      </c>
      <c r="K221" s="227">
        <v>0.92307692307692313</v>
      </c>
      <c r="L221" s="226">
        <v>180</v>
      </c>
      <c r="M221" s="227">
        <v>0.92307692307692313</v>
      </c>
      <c r="N221" s="226">
        <v>186</v>
      </c>
      <c r="O221" s="227">
        <v>0.9538461538461539</v>
      </c>
      <c r="P221" s="226">
        <v>188</v>
      </c>
      <c r="Q221" s="227">
        <v>0.96410256410256412</v>
      </c>
      <c r="R221" s="226">
        <v>144</v>
      </c>
      <c r="S221" s="228">
        <v>0.7384615384615385</v>
      </c>
      <c r="T221" s="225">
        <v>201</v>
      </c>
      <c r="U221" s="226">
        <v>188</v>
      </c>
      <c r="V221" s="227">
        <v>0.93532338308457708</v>
      </c>
      <c r="W221" s="226">
        <v>100</v>
      </c>
      <c r="X221" s="227">
        <v>0.99502487562189057</v>
      </c>
      <c r="Y221" s="226">
        <v>188</v>
      </c>
      <c r="Z221" s="227">
        <v>0.93532338308457708</v>
      </c>
      <c r="AA221" s="226">
        <v>188</v>
      </c>
      <c r="AB221" s="227">
        <v>0.93532338308457708</v>
      </c>
      <c r="AC221" s="226">
        <v>171</v>
      </c>
      <c r="AD221" s="227">
        <v>0.85074626865671643</v>
      </c>
      <c r="AE221" s="226">
        <v>88</v>
      </c>
      <c r="AF221" s="229">
        <v>0.87562189054726369</v>
      </c>
    </row>
    <row r="222" spans="2:32" x14ac:dyDescent="0.25">
      <c r="B222" s="509" t="str">
        <f t="shared" si="4"/>
        <v>Yalí</v>
      </c>
      <c r="C222" s="230">
        <v>84</v>
      </c>
      <c r="D222" s="231">
        <v>93</v>
      </c>
      <c r="E222" s="232">
        <v>1.1071428571428572</v>
      </c>
      <c r="F222" s="231">
        <v>93</v>
      </c>
      <c r="G222" s="232">
        <v>1.1071428571428572</v>
      </c>
      <c r="H222" s="231">
        <v>39</v>
      </c>
      <c r="I222" s="232">
        <v>0.4642857142857143</v>
      </c>
      <c r="J222" s="231">
        <v>93</v>
      </c>
      <c r="K222" s="232">
        <v>1.1071428571428572</v>
      </c>
      <c r="L222" s="231">
        <v>93</v>
      </c>
      <c r="M222" s="232">
        <v>1.1071428571428572</v>
      </c>
      <c r="N222" s="231">
        <v>88</v>
      </c>
      <c r="O222" s="232">
        <v>1.0476190476190477</v>
      </c>
      <c r="P222" s="231">
        <v>88</v>
      </c>
      <c r="Q222" s="232">
        <v>1.0476190476190477</v>
      </c>
      <c r="R222" s="231">
        <v>73</v>
      </c>
      <c r="S222" s="233">
        <v>0.86904761904761907</v>
      </c>
      <c r="T222" s="230">
        <v>86</v>
      </c>
      <c r="U222" s="231">
        <v>95</v>
      </c>
      <c r="V222" s="232">
        <v>1.1046511627906976</v>
      </c>
      <c r="W222" s="231">
        <v>59</v>
      </c>
      <c r="X222" s="232">
        <v>1.3720930232558139</v>
      </c>
      <c r="Y222" s="231">
        <v>95</v>
      </c>
      <c r="Z222" s="232">
        <v>1.1046511627906976</v>
      </c>
      <c r="AA222" s="231">
        <v>95</v>
      </c>
      <c r="AB222" s="232">
        <v>1.1046511627906976</v>
      </c>
      <c r="AC222" s="231">
        <v>96</v>
      </c>
      <c r="AD222" s="232">
        <v>1.1162790697674418</v>
      </c>
      <c r="AE222" s="231">
        <v>36</v>
      </c>
      <c r="AF222" s="234">
        <v>0.83720930232558144</v>
      </c>
    </row>
    <row r="223" spans="2:32" ht="15.75" thickBot="1" x14ac:dyDescent="0.3">
      <c r="B223" s="518" t="str">
        <f t="shared" si="4"/>
        <v>Yolombó</v>
      </c>
      <c r="C223" s="235">
        <v>231</v>
      </c>
      <c r="D223" s="236">
        <v>199</v>
      </c>
      <c r="E223" s="237">
        <v>0.8614718614718615</v>
      </c>
      <c r="F223" s="236">
        <v>199</v>
      </c>
      <c r="G223" s="237">
        <v>0.8614718614718615</v>
      </c>
      <c r="H223" s="236">
        <v>869</v>
      </c>
      <c r="I223" s="237">
        <v>3.7619047619047619</v>
      </c>
      <c r="J223" s="236">
        <v>199</v>
      </c>
      <c r="K223" s="237">
        <v>0.8614718614718615</v>
      </c>
      <c r="L223" s="236">
        <v>199</v>
      </c>
      <c r="M223" s="237">
        <v>0.8614718614718615</v>
      </c>
      <c r="N223" s="236">
        <v>196</v>
      </c>
      <c r="O223" s="237">
        <v>0.84848484848484851</v>
      </c>
      <c r="P223" s="236">
        <v>197</v>
      </c>
      <c r="Q223" s="237">
        <v>0.8528138528138528</v>
      </c>
      <c r="R223" s="236">
        <v>111</v>
      </c>
      <c r="S223" s="238">
        <v>0.48051948051948051</v>
      </c>
      <c r="T223" s="235">
        <v>242</v>
      </c>
      <c r="U223" s="236">
        <v>208</v>
      </c>
      <c r="V223" s="237">
        <v>0.85950413223140498</v>
      </c>
      <c r="W223" s="236">
        <v>114</v>
      </c>
      <c r="X223" s="237">
        <v>0.94214876033057848</v>
      </c>
      <c r="Y223" s="236">
        <v>208</v>
      </c>
      <c r="Z223" s="237">
        <v>0.85950413223140498</v>
      </c>
      <c r="AA223" s="236">
        <v>208</v>
      </c>
      <c r="AB223" s="237">
        <v>0.85950413223140498</v>
      </c>
      <c r="AC223" s="236">
        <v>168</v>
      </c>
      <c r="AD223" s="237">
        <v>0.69421487603305787</v>
      </c>
      <c r="AE223" s="236">
        <v>94</v>
      </c>
      <c r="AF223" s="239">
        <v>0.77685950413223137</v>
      </c>
    </row>
    <row r="224" spans="2:32" x14ac:dyDescent="0.25">
      <c r="B224" s="591" t="s">
        <v>360</v>
      </c>
      <c r="C224" s="591"/>
      <c r="D224" s="591"/>
      <c r="E224" s="591"/>
      <c r="F224" s="591"/>
      <c r="G224" s="591"/>
      <c r="H224" s="591"/>
      <c r="I224" s="591"/>
      <c r="J224" s="591"/>
      <c r="K224" s="240"/>
      <c r="L224" s="240"/>
      <c r="M224" s="240"/>
      <c r="N224" s="241"/>
      <c r="O224" s="240"/>
      <c r="P224" s="240"/>
      <c r="Q224" s="240"/>
      <c r="R224" s="240"/>
      <c r="S224" s="240"/>
      <c r="T224" s="240"/>
      <c r="U224" s="241"/>
      <c r="V224" s="240"/>
      <c r="W224" s="241"/>
      <c r="X224" s="240"/>
    </row>
    <row r="225" spans="2:24" x14ac:dyDescent="0.25">
      <c r="B225" s="590" t="s">
        <v>361</v>
      </c>
      <c r="C225" s="590"/>
      <c r="D225" s="590"/>
      <c r="E225" s="590"/>
      <c r="F225" s="590"/>
      <c r="G225" s="590"/>
      <c r="H225" s="590"/>
      <c r="I225" s="590"/>
      <c r="J225" s="590"/>
      <c r="K225" s="590"/>
      <c r="L225" s="242"/>
      <c r="M225" s="242"/>
      <c r="N225" s="241"/>
      <c r="O225" s="243"/>
      <c r="P225" s="243"/>
      <c r="Q225" s="243"/>
      <c r="R225" s="243"/>
      <c r="S225" s="243"/>
      <c r="T225" s="243"/>
      <c r="U225" s="241"/>
      <c r="V225" s="243"/>
      <c r="W225" s="241"/>
      <c r="X225" s="243"/>
    </row>
    <row r="226" spans="2:24" x14ac:dyDescent="0.25">
      <c r="B226" s="590" t="s">
        <v>362</v>
      </c>
      <c r="C226" s="590"/>
      <c r="D226" s="590"/>
      <c r="E226" s="590"/>
      <c r="F226" s="590"/>
      <c r="G226" s="590"/>
      <c r="H226" s="590"/>
      <c r="I226" s="590"/>
      <c r="J226" s="590"/>
      <c r="K226" s="590"/>
      <c r="L226" s="590"/>
      <c r="M226" s="590"/>
      <c r="N226" s="590"/>
      <c r="O226" s="590"/>
      <c r="P226" s="590"/>
      <c r="Q226" s="590"/>
      <c r="R226" s="590"/>
      <c r="S226" s="590"/>
      <c r="T226" s="590"/>
      <c r="U226" s="590"/>
      <c r="V226" s="590"/>
      <c r="W226" s="590"/>
      <c r="X226" s="590"/>
    </row>
    <row r="228" spans="2:24" x14ac:dyDescent="0.25">
      <c r="B228" s="244" t="s">
        <v>363</v>
      </c>
    </row>
    <row r="229" spans="2:24" x14ac:dyDescent="0.25">
      <c r="B229" s="245" t="s">
        <v>364</v>
      </c>
    </row>
    <row r="230" spans="2:24" x14ac:dyDescent="0.25">
      <c r="B230" s="245" t="s">
        <v>365</v>
      </c>
    </row>
    <row r="231" spans="2:24" x14ac:dyDescent="0.25">
      <c r="B231" s="245" t="s">
        <v>366</v>
      </c>
    </row>
    <row r="232" spans="2:24" x14ac:dyDescent="0.25">
      <c r="B232" s="245" t="s">
        <v>367</v>
      </c>
    </row>
    <row r="233" spans="2:24" x14ac:dyDescent="0.25">
      <c r="B233" s="245" t="s">
        <v>368</v>
      </c>
    </row>
    <row r="237" spans="2:24" ht="18" x14ac:dyDescent="0.25">
      <c r="B237" s="39" t="s">
        <v>379</v>
      </c>
    </row>
    <row r="241" spans="2:108" ht="25.5" customHeight="1" thickBot="1" x14ac:dyDescent="0.3">
      <c r="B241" s="656" t="s">
        <v>454</v>
      </c>
      <c r="C241" s="656"/>
      <c r="D241" s="656"/>
      <c r="E241" s="656"/>
      <c r="F241" s="656"/>
      <c r="G241" s="656"/>
      <c r="H241" s="656"/>
      <c r="I241" s="656"/>
      <c r="J241" s="656"/>
      <c r="K241" s="656"/>
      <c r="L241" s="656"/>
      <c r="M241" s="656"/>
      <c r="N241" s="656"/>
      <c r="O241" s="656"/>
    </row>
    <row r="242" spans="2:108" s="255" customFormat="1" ht="27" customHeight="1" x14ac:dyDescent="0.2">
      <c r="B242" s="657" t="s">
        <v>120</v>
      </c>
      <c r="C242" s="660" t="s">
        <v>381</v>
      </c>
      <c r="D242" s="661"/>
      <c r="E242" s="661"/>
      <c r="F242" s="661"/>
      <c r="G242" s="661"/>
      <c r="H242" s="661"/>
      <c r="I242" s="661"/>
      <c r="J242" s="661"/>
      <c r="K242" s="661"/>
      <c r="L242" s="661"/>
      <c r="M242" s="661"/>
      <c r="N242" s="661"/>
      <c r="O242" s="661"/>
      <c r="P242" s="661"/>
      <c r="Q242" s="661"/>
      <c r="R242" s="661"/>
      <c r="S242" s="661"/>
      <c r="T242" s="661"/>
      <c r="U242" s="661"/>
      <c r="V242" s="661"/>
      <c r="W242" s="661"/>
      <c r="X242" s="661"/>
      <c r="Y242" s="661"/>
      <c r="Z242" s="661"/>
      <c r="AA242" s="661"/>
      <c r="AB242" s="661"/>
      <c r="AC242" s="661"/>
      <c r="AD242" s="661"/>
      <c r="AE242" s="661"/>
      <c r="AF242" s="661"/>
      <c r="AG242" s="661"/>
      <c r="AH242" s="661"/>
      <c r="AI242" s="661"/>
      <c r="AJ242" s="662"/>
      <c r="AK242" s="663" t="s">
        <v>382</v>
      </c>
      <c r="AL242" s="663"/>
      <c r="AM242" s="663"/>
      <c r="AN242" s="663"/>
      <c r="AO242" s="663"/>
      <c r="AP242" s="663"/>
      <c r="AQ242" s="663" t="s">
        <v>383</v>
      </c>
      <c r="AR242" s="663"/>
      <c r="AS242" s="663" t="s">
        <v>384</v>
      </c>
      <c r="AT242" s="663"/>
      <c r="AU242" s="663"/>
      <c r="AV242" s="663"/>
      <c r="AW242" s="663"/>
      <c r="AX242" s="663"/>
      <c r="AY242" s="663"/>
      <c r="AZ242" s="663"/>
      <c r="BA242" s="663"/>
      <c r="BB242" s="663"/>
      <c r="BC242" s="663"/>
      <c r="BD242" s="663"/>
      <c r="BE242" s="663"/>
      <c r="BF242" s="663"/>
      <c r="BG242" s="663"/>
      <c r="BH242" s="663"/>
      <c r="BI242" s="663" t="s">
        <v>385</v>
      </c>
      <c r="BJ242" s="663"/>
      <c r="BK242" s="663"/>
      <c r="BL242" s="663"/>
      <c r="BM242" s="663"/>
      <c r="BN242" s="663"/>
      <c r="BO242" s="663"/>
      <c r="BP242" s="663"/>
      <c r="BQ242" s="663"/>
      <c r="BR242" s="663"/>
      <c r="BS242" s="663"/>
      <c r="BT242" s="663"/>
      <c r="BU242" s="663"/>
      <c r="BV242" s="663"/>
      <c r="BW242" s="663"/>
      <c r="BX242" s="663"/>
      <c r="BY242" s="663"/>
      <c r="BZ242" s="663"/>
      <c r="CA242" s="684" t="s">
        <v>386</v>
      </c>
      <c r="CB242" s="684"/>
      <c r="CC242" s="684"/>
      <c r="CD242" s="684"/>
      <c r="CE242" s="663" t="s">
        <v>387</v>
      </c>
      <c r="CF242" s="663"/>
      <c r="CG242" s="663"/>
      <c r="CH242" s="663"/>
      <c r="CI242" s="663"/>
      <c r="CJ242" s="663"/>
      <c r="CK242" s="663" t="s">
        <v>388</v>
      </c>
      <c r="CL242" s="663"/>
      <c r="CM242" s="663"/>
      <c r="CN242" s="663"/>
      <c r="CO242" s="663"/>
      <c r="CP242" s="663"/>
      <c r="CQ242" s="663" t="s">
        <v>389</v>
      </c>
      <c r="CR242" s="663"/>
      <c r="CS242" s="663"/>
      <c r="CT242" s="663"/>
      <c r="CU242" s="663"/>
      <c r="CV242" s="663"/>
      <c r="CW242" s="663"/>
      <c r="CX242" s="663"/>
      <c r="CY242" s="663"/>
      <c r="CZ242" s="663"/>
      <c r="DA242" s="663"/>
      <c r="DB242" s="663"/>
      <c r="DC242" s="663"/>
      <c r="DD242" s="682"/>
    </row>
    <row r="243" spans="2:108" s="255" customFormat="1" ht="12.75" customHeight="1" x14ac:dyDescent="0.2">
      <c r="B243" s="658"/>
      <c r="C243" s="592" t="s">
        <v>390</v>
      </c>
      <c r="D243" s="592"/>
      <c r="E243" s="592" t="s">
        <v>391</v>
      </c>
      <c r="F243" s="592"/>
      <c r="G243" s="592" t="s">
        <v>354</v>
      </c>
      <c r="H243" s="592"/>
      <c r="I243" s="592" t="s">
        <v>392</v>
      </c>
      <c r="J243" s="592"/>
      <c r="K243" s="592" t="s">
        <v>393</v>
      </c>
      <c r="L243" s="592"/>
      <c r="M243" s="592" t="s">
        <v>394</v>
      </c>
      <c r="N243" s="592"/>
      <c r="O243" s="592" t="s">
        <v>395</v>
      </c>
      <c r="P243" s="592"/>
      <c r="Q243" s="592" t="s">
        <v>396</v>
      </c>
      <c r="R243" s="592"/>
      <c r="S243" s="592" t="s">
        <v>397</v>
      </c>
      <c r="T243" s="592"/>
      <c r="U243" s="592" t="s">
        <v>351</v>
      </c>
      <c r="V243" s="592"/>
      <c r="W243" s="592" t="s">
        <v>398</v>
      </c>
      <c r="X243" s="592"/>
      <c r="Y243" s="592" t="s">
        <v>399</v>
      </c>
      <c r="Z243" s="592"/>
      <c r="AA243" s="592" t="s">
        <v>400</v>
      </c>
      <c r="AB243" s="592"/>
      <c r="AC243" s="592" t="s">
        <v>401</v>
      </c>
      <c r="AD243" s="592"/>
      <c r="AE243" s="683" t="s">
        <v>402</v>
      </c>
      <c r="AF243" s="683"/>
      <c r="AG243" s="683"/>
      <c r="AH243" s="683"/>
      <c r="AI243" s="592" t="s">
        <v>403</v>
      </c>
      <c r="AJ243" s="592"/>
      <c r="AK243" s="592" t="s">
        <v>404</v>
      </c>
      <c r="AL243" s="592"/>
      <c r="AM243" s="592" t="s">
        <v>405</v>
      </c>
      <c r="AN243" s="592"/>
      <c r="AO243" s="592" t="s">
        <v>406</v>
      </c>
      <c r="AP243" s="592"/>
      <c r="AQ243" s="592" t="s">
        <v>407</v>
      </c>
      <c r="AR243" s="592"/>
      <c r="AS243" s="592" t="s">
        <v>408</v>
      </c>
      <c r="AT243" s="592"/>
      <c r="AU243" s="592" t="s">
        <v>409</v>
      </c>
      <c r="AV243" s="592"/>
      <c r="AW243" s="592" t="s">
        <v>410</v>
      </c>
      <c r="AX243" s="592"/>
      <c r="AY243" s="592" t="s">
        <v>411</v>
      </c>
      <c r="AZ243" s="592"/>
      <c r="BA243" s="592" t="s">
        <v>412</v>
      </c>
      <c r="BB243" s="592"/>
      <c r="BC243" s="592" t="s">
        <v>413</v>
      </c>
      <c r="BD243" s="592"/>
      <c r="BE243" s="592" t="s">
        <v>414</v>
      </c>
      <c r="BF243" s="592"/>
      <c r="BG243" s="592" t="s">
        <v>415</v>
      </c>
      <c r="BH243" s="592"/>
      <c r="BI243" s="592" t="s">
        <v>416</v>
      </c>
      <c r="BJ243" s="592"/>
      <c r="BK243" s="592"/>
      <c r="BL243" s="592"/>
      <c r="BM243" s="592"/>
      <c r="BN243" s="592"/>
      <c r="BO243" s="685" t="s">
        <v>417</v>
      </c>
      <c r="BP243" s="685"/>
      <c r="BQ243" s="685"/>
      <c r="BR243" s="685"/>
      <c r="BS243" s="685"/>
      <c r="BT243" s="685"/>
      <c r="BU243" s="685"/>
      <c r="BV243" s="685"/>
      <c r="BW243" s="592" t="s">
        <v>418</v>
      </c>
      <c r="BX243" s="592"/>
      <c r="BY243" s="685" t="s">
        <v>419</v>
      </c>
      <c r="BZ243" s="685"/>
      <c r="CA243" s="592" t="s">
        <v>352</v>
      </c>
      <c r="CB243" s="592"/>
      <c r="CC243" s="592" t="s">
        <v>420</v>
      </c>
      <c r="CD243" s="592"/>
      <c r="CE243" s="592" t="s">
        <v>421</v>
      </c>
      <c r="CF243" s="592"/>
      <c r="CG243" s="592" t="s">
        <v>422</v>
      </c>
      <c r="CH243" s="592"/>
      <c r="CI243" s="592" t="s">
        <v>423</v>
      </c>
      <c r="CJ243" s="592"/>
      <c r="CK243" s="592" t="s">
        <v>424</v>
      </c>
      <c r="CL243" s="592"/>
      <c r="CM243" s="592" t="s">
        <v>425</v>
      </c>
      <c r="CN243" s="592"/>
      <c r="CO243" s="592" t="s">
        <v>426</v>
      </c>
      <c r="CP243" s="592"/>
      <c r="CQ243" s="686" t="s">
        <v>427</v>
      </c>
      <c r="CR243" s="687"/>
      <c r="CS243" s="686" t="s">
        <v>428</v>
      </c>
      <c r="CT243" s="687"/>
      <c r="CU243" s="686" t="s">
        <v>429</v>
      </c>
      <c r="CV243" s="687"/>
      <c r="CW243" s="686" t="s">
        <v>430</v>
      </c>
      <c r="CX243" s="687"/>
      <c r="CY243" s="686" t="s">
        <v>431</v>
      </c>
      <c r="CZ243" s="687"/>
      <c r="DA243" s="686" t="s">
        <v>432</v>
      </c>
      <c r="DB243" s="687"/>
      <c r="DC243" s="686" t="s">
        <v>433</v>
      </c>
      <c r="DD243" s="688"/>
    </row>
    <row r="244" spans="2:108" s="255" customFormat="1" ht="12.75" customHeight="1" x14ac:dyDescent="0.2">
      <c r="B244" s="658"/>
      <c r="C244" s="592"/>
      <c r="D244" s="592"/>
      <c r="E244" s="592"/>
      <c r="F244" s="592"/>
      <c r="G244" s="592"/>
      <c r="H244" s="592"/>
      <c r="I244" s="592"/>
      <c r="J244" s="592"/>
      <c r="K244" s="592"/>
      <c r="L244" s="592"/>
      <c r="M244" s="592"/>
      <c r="N244" s="592"/>
      <c r="O244" s="592"/>
      <c r="P244" s="592"/>
      <c r="Q244" s="592"/>
      <c r="R244" s="592"/>
      <c r="S244" s="592"/>
      <c r="T244" s="592"/>
      <c r="U244" s="592"/>
      <c r="V244" s="592"/>
      <c r="W244" s="592"/>
      <c r="X244" s="592"/>
      <c r="Y244" s="592"/>
      <c r="Z244" s="592"/>
      <c r="AA244" s="592"/>
      <c r="AB244" s="592"/>
      <c r="AC244" s="592"/>
      <c r="AD244" s="592"/>
      <c r="AE244" s="683"/>
      <c r="AF244" s="683"/>
      <c r="AG244" s="683"/>
      <c r="AH244" s="683"/>
      <c r="AI244" s="592"/>
      <c r="AJ244" s="592"/>
      <c r="AK244" s="592"/>
      <c r="AL244" s="592"/>
      <c r="AM244" s="592"/>
      <c r="AN244" s="592"/>
      <c r="AO244" s="592"/>
      <c r="AP244" s="592"/>
      <c r="AQ244" s="592"/>
      <c r="AR244" s="592"/>
      <c r="AS244" s="592"/>
      <c r="AT244" s="592"/>
      <c r="AU244" s="592"/>
      <c r="AV244" s="592"/>
      <c r="AW244" s="592"/>
      <c r="AX244" s="592"/>
      <c r="AY244" s="592"/>
      <c r="AZ244" s="592"/>
      <c r="BA244" s="592"/>
      <c r="BB244" s="592"/>
      <c r="BC244" s="592"/>
      <c r="BD244" s="592"/>
      <c r="BE244" s="592"/>
      <c r="BF244" s="592"/>
      <c r="BG244" s="592"/>
      <c r="BH244" s="592"/>
      <c r="BI244" s="592"/>
      <c r="BJ244" s="592"/>
      <c r="BK244" s="592"/>
      <c r="BL244" s="592"/>
      <c r="BM244" s="592"/>
      <c r="BN244" s="592"/>
      <c r="BO244" s="685"/>
      <c r="BP244" s="685"/>
      <c r="BQ244" s="685"/>
      <c r="BR244" s="685"/>
      <c r="BS244" s="685"/>
      <c r="BT244" s="685"/>
      <c r="BU244" s="685"/>
      <c r="BV244" s="685"/>
      <c r="BW244" s="592"/>
      <c r="BX244" s="592"/>
      <c r="BY244" s="685"/>
      <c r="BZ244" s="685"/>
      <c r="CA244" s="592"/>
      <c r="CB244" s="592"/>
      <c r="CC244" s="592"/>
      <c r="CD244" s="592"/>
      <c r="CE244" s="592"/>
      <c r="CF244" s="592"/>
      <c r="CG244" s="592"/>
      <c r="CH244" s="592"/>
      <c r="CI244" s="592"/>
      <c r="CJ244" s="592"/>
      <c r="CK244" s="592"/>
      <c r="CL244" s="592"/>
      <c r="CM244" s="592"/>
      <c r="CN244" s="592"/>
      <c r="CO244" s="592"/>
      <c r="CP244" s="592"/>
      <c r="CQ244" s="687"/>
      <c r="CR244" s="687"/>
      <c r="CS244" s="687"/>
      <c r="CT244" s="687"/>
      <c r="CU244" s="687"/>
      <c r="CV244" s="687"/>
      <c r="CW244" s="687"/>
      <c r="CX244" s="687"/>
      <c r="CY244" s="687"/>
      <c r="CZ244" s="687"/>
      <c r="DA244" s="687"/>
      <c r="DB244" s="687"/>
      <c r="DC244" s="687"/>
      <c r="DD244" s="688"/>
    </row>
    <row r="245" spans="2:108" s="255" customFormat="1" ht="41.25" customHeight="1" x14ac:dyDescent="0.2">
      <c r="B245" s="658"/>
      <c r="C245" s="592"/>
      <c r="D245" s="592"/>
      <c r="E245" s="592"/>
      <c r="F245" s="592"/>
      <c r="G245" s="592"/>
      <c r="H245" s="592"/>
      <c r="I245" s="592"/>
      <c r="J245" s="592"/>
      <c r="K245" s="592"/>
      <c r="L245" s="592"/>
      <c r="M245" s="592"/>
      <c r="N245" s="592"/>
      <c r="O245" s="592"/>
      <c r="P245" s="592"/>
      <c r="Q245" s="592"/>
      <c r="R245" s="592"/>
      <c r="S245" s="592"/>
      <c r="T245" s="592"/>
      <c r="U245" s="592"/>
      <c r="V245" s="592"/>
      <c r="W245" s="592"/>
      <c r="X245" s="592"/>
      <c r="Y245" s="592"/>
      <c r="Z245" s="592"/>
      <c r="AA245" s="592"/>
      <c r="AB245" s="592"/>
      <c r="AC245" s="592"/>
      <c r="AD245" s="592"/>
      <c r="AE245" s="592" t="s">
        <v>434</v>
      </c>
      <c r="AF245" s="592"/>
      <c r="AG245" s="592" t="s">
        <v>435</v>
      </c>
      <c r="AH245" s="592"/>
      <c r="AI245" s="592"/>
      <c r="AJ245" s="592"/>
      <c r="AK245" s="592"/>
      <c r="AL245" s="592"/>
      <c r="AM245" s="592"/>
      <c r="AN245" s="592"/>
      <c r="AO245" s="592"/>
      <c r="AP245" s="592"/>
      <c r="AQ245" s="592"/>
      <c r="AR245" s="592"/>
      <c r="AS245" s="592"/>
      <c r="AT245" s="592"/>
      <c r="AU245" s="592"/>
      <c r="AV245" s="592"/>
      <c r="AW245" s="592"/>
      <c r="AX245" s="592"/>
      <c r="AY245" s="592"/>
      <c r="AZ245" s="592"/>
      <c r="BA245" s="592"/>
      <c r="BB245" s="592"/>
      <c r="BC245" s="592"/>
      <c r="BD245" s="592"/>
      <c r="BE245" s="592"/>
      <c r="BF245" s="592"/>
      <c r="BG245" s="592"/>
      <c r="BH245" s="592"/>
      <c r="BI245" s="592" t="s">
        <v>416</v>
      </c>
      <c r="BJ245" s="592"/>
      <c r="BK245" s="592" t="s">
        <v>436</v>
      </c>
      <c r="BL245" s="592"/>
      <c r="BM245" s="592" t="s">
        <v>437</v>
      </c>
      <c r="BN245" s="592"/>
      <c r="BO245" s="592" t="s">
        <v>438</v>
      </c>
      <c r="BP245" s="592"/>
      <c r="BQ245" s="592" t="s">
        <v>439</v>
      </c>
      <c r="BR245" s="592"/>
      <c r="BS245" s="592" t="s">
        <v>440</v>
      </c>
      <c r="BT245" s="592"/>
      <c r="BU245" s="592" t="s">
        <v>441</v>
      </c>
      <c r="BV245" s="592"/>
      <c r="BW245" s="592"/>
      <c r="BX245" s="592"/>
      <c r="BY245" s="685"/>
      <c r="BZ245" s="685"/>
      <c r="CA245" s="592"/>
      <c r="CB245" s="592"/>
      <c r="CC245" s="592"/>
      <c r="CD245" s="592"/>
      <c r="CE245" s="592"/>
      <c r="CF245" s="592"/>
      <c r="CG245" s="592"/>
      <c r="CH245" s="592"/>
      <c r="CI245" s="592"/>
      <c r="CJ245" s="592"/>
      <c r="CK245" s="592"/>
      <c r="CL245" s="592"/>
      <c r="CM245" s="592"/>
      <c r="CN245" s="592"/>
      <c r="CO245" s="592"/>
      <c r="CP245" s="592"/>
      <c r="CQ245" s="687"/>
      <c r="CR245" s="687"/>
      <c r="CS245" s="687"/>
      <c r="CT245" s="687"/>
      <c r="CU245" s="687"/>
      <c r="CV245" s="687"/>
      <c r="CW245" s="687"/>
      <c r="CX245" s="687"/>
      <c r="CY245" s="687"/>
      <c r="CZ245" s="687"/>
      <c r="DA245" s="687"/>
      <c r="DB245" s="687"/>
      <c r="DC245" s="687"/>
      <c r="DD245" s="688"/>
    </row>
    <row r="246" spans="2:108" s="260" customFormat="1" ht="50.25" customHeight="1" thickBot="1" x14ac:dyDescent="0.25">
      <c r="B246" s="659"/>
      <c r="C246" s="256" t="s">
        <v>442</v>
      </c>
      <c r="D246" s="256" t="s">
        <v>443</v>
      </c>
      <c r="E246" s="257" t="s">
        <v>442</v>
      </c>
      <c r="F246" s="256" t="s">
        <v>444</v>
      </c>
      <c r="G246" s="256" t="s">
        <v>442</v>
      </c>
      <c r="H246" s="256" t="s">
        <v>444</v>
      </c>
      <c r="I246" s="256" t="s">
        <v>442</v>
      </c>
      <c r="J246" s="256" t="s">
        <v>444</v>
      </c>
      <c r="K246" s="256" t="s">
        <v>442</v>
      </c>
      <c r="L246" s="256" t="s">
        <v>444</v>
      </c>
      <c r="M246" s="256" t="s">
        <v>442</v>
      </c>
      <c r="N246" s="256" t="s">
        <v>444</v>
      </c>
      <c r="O246" s="256" t="s">
        <v>442</v>
      </c>
      <c r="P246" s="256" t="s">
        <v>444</v>
      </c>
      <c r="Q246" s="256" t="s">
        <v>442</v>
      </c>
      <c r="R246" s="256" t="s">
        <v>444</v>
      </c>
      <c r="S246" s="256" t="s">
        <v>442</v>
      </c>
      <c r="T246" s="256" t="s">
        <v>444</v>
      </c>
      <c r="U246" s="256" t="s">
        <v>442</v>
      </c>
      <c r="V246" s="256" t="s">
        <v>444</v>
      </c>
      <c r="W246" s="256" t="s">
        <v>442</v>
      </c>
      <c r="X246" s="256" t="s">
        <v>444</v>
      </c>
      <c r="Y246" s="256" t="s">
        <v>442</v>
      </c>
      <c r="Z246" s="256" t="s">
        <v>444</v>
      </c>
      <c r="AA246" s="256" t="s">
        <v>442</v>
      </c>
      <c r="AB246" s="256" t="s">
        <v>444</v>
      </c>
      <c r="AC246" s="256" t="s">
        <v>442</v>
      </c>
      <c r="AD246" s="256" t="s">
        <v>444</v>
      </c>
      <c r="AE246" s="256" t="s">
        <v>442</v>
      </c>
      <c r="AF246" s="256" t="s">
        <v>444</v>
      </c>
      <c r="AG246" s="256" t="s">
        <v>442</v>
      </c>
      <c r="AH246" s="256" t="s">
        <v>444</v>
      </c>
      <c r="AI246" s="256" t="s">
        <v>442</v>
      </c>
      <c r="AJ246" s="256" t="s">
        <v>444</v>
      </c>
      <c r="AK246" s="256" t="s">
        <v>442</v>
      </c>
      <c r="AL246" s="256" t="s">
        <v>444</v>
      </c>
      <c r="AM246" s="256" t="s">
        <v>442</v>
      </c>
      <c r="AN246" s="256" t="s">
        <v>443</v>
      </c>
      <c r="AO246" s="256" t="s">
        <v>442</v>
      </c>
      <c r="AP246" s="256" t="s">
        <v>445</v>
      </c>
      <c r="AQ246" s="256" t="s">
        <v>442</v>
      </c>
      <c r="AR246" s="256" t="s">
        <v>443</v>
      </c>
      <c r="AS246" s="256" t="s">
        <v>446</v>
      </c>
      <c r="AT246" s="256" t="s">
        <v>444</v>
      </c>
      <c r="AU246" s="256" t="s">
        <v>442</v>
      </c>
      <c r="AV246" s="256" t="s">
        <v>447</v>
      </c>
      <c r="AW246" s="256" t="s">
        <v>442</v>
      </c>
      <c r="AX246" s="256" t="s">
        <v>444</v>
      </c>
      <c r="AY246" s="256" t="s">
        <v>442</v>
      </c>
      <c r="AZ246" s="256" t="s">
        <v>444</v>
      </c>
      <c r="BA246" s="256" t="s">
        <v>442</v>
      </c>
      <c r="BB246" s="256" t="s">
        <v>444</v>
      </c>
      <c r="BC246" s="256" t="s">
        <v>442</v>
      </c>
      <c r="BD246" s="256" t="s">
        <v>444</v>
      </c>
      <c r="BE246" s="256" t="s">
        <v>442</v>
      </c>
      <c r="BF246" s="256" t="s">
        <v>444</v>
      </c>
      <c r="BG246" s="256" t="s">
        <v>442</v>
      </c>
      <c r="BH246" s="256" t="s">
        <v>444</v>
      </c>
      <c r="BI246" s="256" t="s">
        <v>442</v>
      </c>
      <c r="BJ246" s="256" t="s">
        <v>444</v>
      </c>
      <c r="BK246" s="256" t="s">
        <v>442</v>
      </c>
      <c r="BL246" s="256" t="s">
        <v>444</v>
      </c>
      <c r="BM246" s="256" t="s">
        <v>442</v>
      </c>
      <c r="BN246" s="256" t="s">
        <v>444</v>
      </c>
      <c r="BO246" s="256" t="s">
        <v>442</v>
      </c>
      <c r="BP246" s="256" t="s">
        <v>444</v>
      </c>
      <c r="BQ246" s="256" t="s">
        <v>442</v>
      </c>
      <c r="BR246" s="256" t="s">
        <v>444</v>
      </c>
      <c r="BS246" s="256" t="s">
        <v>442</v>
      </c>
      <c r="BT246" s="256" t="s">
        <v>444</v>
      </c>
      <c r="BU246" s="256" t="s">
        <v>442</v>
      </c>
      <c r="BV246" s="256" t="s">
        <v>444</v>
      </c>
      <c r="BW246" s="256" t="s">
        <v>442</v>
      </c>
      <c r="BX246" s="256" t="s">
        <v>444</v>
      </c>
      <c r="BY246" s="256" t="s">
        <v>442</v>
      </c>
      <c r="BZ246" s="256" t="s">
        <v>444</v>
      </c>
      <c r="CA246" s="256" t="s">
        <v>442</v>
      </c>
      <c r="CB246" s="256" t="s">
        <v>444</v>
      </c>
      <c r="CC246" s="256" t="s">
        <v>442</v>
      </c>
      <c r="CD246" s="256" t="s">
        <v>444</v>
      </c>
      <c r="CE246" s="256" t="s">
        <v>442</v>
      </c>
      <c r="CF246" s="256" t="s">
        <v>444</v>
      </c>
      <c r="CG246" s="256" t="s">
        <v>442</v>
      </c>
      <c r="CH246" s="256" t="s">
        <v>443</v>
      </c>
      <c r="CI246" s="256" t="s">
        <v>442</v>
      </c>
      <c r="CJ246" s="256" t="s">
        <v>444</v>
      </c>
      <c r="CK246" s="256" t="s">
        <v>442</v>
      </c>
      <c r="CL246" s="256" t="s">
        <v>444</v>
      </c>
      <c r="CM246" s="256" t="s">
        <v>442</v>
      </c>
      <c r="CN246" s="256" t="s">
        <v>444</v>
      </c>
      <c r="CO246" s="256" t="s">
        <v>442</v>
      </c>
      <c r="CP246" s="256" t="s">
        <v>444</v>
      </c>
      <c r="CQ246" s="256" t="s">
        <v>442</v>
      </c>
      <c r="CR246" s="256" t="s">
        <v>444</v>
      </c>
      <c r="CS246" s="256" t="s">
        <v>442</v>
      </c>
      <c r="CT246" s="256" t="s">
        <v>444</v>
      </c>
      <c r="CU246" s="257" t="s">
        <v>442</v>
      </c>
      <c r="CV246" s="258" t="s">
        <v>444</v>
      </c>
      <c r="CW246" s="256" t="s">
        <v>442</v>
      </c>
      <c r="CX246" s="258" t="s">
        <v>444</v>
      </c>
      <c r="CY246" s="256" t="s">
        <v>442</v>
      </c>
      <c r="CZ246" s="256" t="s">
        <v>444</v>
      </c>
      <c r="DA246" s="256" t="s">
        <v>442</v>
      </c>
      <c r="DB246" s="256" t="s">
        <v>444</v>
      </c>
      <c r="DC246" s="256" t="s">
        <v>442</v>
      </c>
      <c r="DD246" s="259" t="s">
        <v>444</v>
      </c>
    </row>
    <row r="247" spans="2:108" s="268" customFormat="1" ht="15.75" customHeight="1" thickBot="1" x14ac:dyDescent="0.25">
      <c r="B247" s="261" t="s">
        <v>1</v>
      </c>
      <c r="C247" s="262">
        <v>0</v>
      </c>
      <c r="D247" s="263">
        <v>0</v>
      </c>
      <c r="E247" s="264">
        <v>4</v>
      </c>
      <c r="F247" s="263">
        <v>6.1954999296036324E-2</v>
      </c>
      <c r="G247" s="262">
        <v>10015</v>
      </c>
      <c r="H247" s="263">
        <v>155.11982948745094</v>
      </c>
      <c r="I247" s="262">
        <v>291</v>
      </c>
      <c r="J247" s="263">
        <v>4.5072261987866424</v>
      </c>
      <c r="K247" s="262">
        <v>0</v>
      </c>
      <c r="L247" s="263">
        <v>0</v>
      </c>
      <c r="M247" s="262">
        <v>735</v>
      </c>
      <c r="N247" s="263">
        <v>11.384231120646673</v>
      </c>
      <c r="O247" s="262">
        <v>438</v>
      </c>
      <c r="P247" s="263">
        <v>6.784072422915977</v>
      </c>
      <c r="Q247" s="262">
        <v>0</v>
      </c>
      <c r="R247" s="263">
        <v>0</v>
      </c>
      <c r="S247" s="262">
        <v>0</v>
      </c>
      <c r="T247" s="263">
        <v>0</v>
      </c>
      <c r="U247" s="262">
        <v>0</v>
      </c>
      <c r="V247" s="263">
        <v>0</v>
      </c>
      <c r="W247" s="262">
        <v>0</v>
      </c>
      <c r="X247" s="263">
        <v>0</v>
      </c>
      <c r="Y247" s="262">
        <v>10</v>
      </c>
      <c r="Z247" s="263">
        <v>0.15488749824009082</v>
      </c>
      <c r="AA247" s="262">
        <v>4</v>
      </c>
      <c r="AB247" s="263">
        <v>6.1954999296036324E-2</v>
      </c>
      <c r="AC247" s="262">
        <v>16</v>
      </c>
      <c r="AD247" s="263">
        <v>0.2478199971841453</v>
      </c>
      <c r="AE247" s="262">
        <v>2022</v>
      </c>
      <c r="AF247" s="263">
        <v>31.31825214414636</v>
      </c>
      <c r="AG247" s="262">
        <v>513</v>
      </c>
      <c r="AH247" s="263">
        <v>7.9457286597166581</v>
      </c>
      <c r="AI247" s="264">
        <v>9</v>
      </c>
      <c r="AJ247" s="263">
        <v>0.13939874841608174</v>
      </c>
      <c r="AK247" s="262">
        <v>1739</v>
      </c>
      <c r="AL247" s="263">
        <v>26.934935943951793</v>
      </c>
      <c r="AM247" s="262">
        <v>104</v>
      </c>
      <c r="AN247" s="263">
        <v>1.3895198140181171</v>
      </c>
      <c r="AO247" s="262">
        <v>486</v>
      </c>
      <c r="AP247" s="263">
        <v>5.9437181258943097</v>
      </c>
      <c r="AQ247" s="262">
        <v>1212</v>
      </c>
      <c r="AR247" s="263">
        <v>16.193250140288058</v>
      </c>
      <c r="AS247" s="262">
        <v>2081</v>
      </c>
      <c r="AT247" s="263">
        <v>32.2320883837629</v>
      </c>
      <c r="AU247" s="262">
        <v>1017</v>
      </c>
      <c r="AV247" s="263">
        <v>15.752058571017233</v>
      </c>
      <c r="AW247" s="265">
        <v>997</v>
      </c>
      <c r="AX247" s="266">
        <v>15.442283574537054</v>
      </c>
      <c r="AY247" s="265">
        <v>612</v>
      </c>
      <c r="AZ247" s="266">
        <v>9.4791148922935573</v>
      </c>
      <c r="BA247" s="265">
        <v>149</v>
      </c>
      <c r="BB247" s="266">
        <v>2.3078237237773527</v>
      </c>
      <c r="BC247" s="265">
        <v>92</v>
      </c>
      <c r="BD247" s="266">
        <v>1.4249649838088354</v>
      </c>
      <c r="BE247" s="265">
        <v>23</v>
      </c>
      <c r="BF247" s="266">
        <v>0.35624124595220885</v>
      </c>
      <c r="BG247" s="265">
        <v>4971</v>
      </c>
      <c r="BH247" s="266">
        <v>76.99457537514914</v>
      </c>
      <c r="BI247" s="262">
        <v>7113</v>
      </c>
      <c r="BJ247" s="266">
        <v>110.17147749817657</v>
      </c>
      <c r="BK247" s="264">
        <v>57</v>
      </c>
      <c r="BL247" s="266">
        <v>0.8828587399685176</v>
      </c>
      <c r="BM247" s="264">
        <v>7170</v>
      </c>
      <c r="BN247" s="266">
        <v>111.05433623814511</v>
      </c>
      <c r="BO247" s="262">
        <v>5141</v>
      </c>
      <c r="BP247" s="266">
        <v>796.27901728219217</v>
      </c>
      <c r="BQ247" s="262">
        <v>1564</v>
      </c>
      <c r="BR247" s="263">
        <v>24.224404724750201</v>
      </c>
      <c r="BS247" s="262">
        <v>42</v>
      </c>
      <c r="BT247" s="263">
        <v>0.65052749260838139</v>
      </c>
      <c r="BU247" s="262">
        <v>6747</v>
      </c>
      <c r="BV247" s="263">
        <v>104.50259506258926</v>
      </c>
      <c r="BW247" s="262">
        <v>1784</v>
      </c>
      <c r="BX247" s="263">
        <v>126.86204179620724</v>
      </c>
      <c r="BY247" s="262">
        <v>9</v>
      </c>
      <c r="BZ247" s="263">
        <v>0.63999908977907227</v>
      </c>
      <c r="CA247" s="262">
        <v>347</v>
      </c>
      <c r="CB247" s="263">
        <v>5.3745961889311511</v>
      </c>
      <c r="CC247" s="262">
        <v>1754</v>
      </c>
      <c r="CD247" s="263">
        <v>27.167267191311925</v>
      </c>
      <c r="CE247" s="262">
        <v>252</v>
      </c>
      <c r="CF247" s="263">
        <v>3.9031649556502885</v>
      </c>
      <c r="CG247" s="262">
        <v>529</v>
      </c>
      <c r="CH247" s="263">
        <v>7.0678459770729232</v>
      </c>
      <c r="CI247" s="262">
        <v>171</v>
      </c>
      <c r="CJ247" s="263">
        <v>8.97261934370799</v>
      </c>
      <c r="CK247" s="262">
        <v>10802</v>
      </c>
      <c r="CL247" s="263">
        <v>167.30947559894608</v>
      </c>
      <c r="CM247" s="262">
        <v>758</v>
      </c>
      <c r="CN247" s="263">
        <v>11.740472366598883</v>
      </c>
      <c r="CO247" s="262">
        <v>177</v>
      </c>
      <c r="CP247" s="263">
        <v>2.741508718849607</v>
      </c>
      <c r="CQ247" s="262">
        <v>382</v>
      </c>
      <c r="CR247" s="263">
        <v>5.9167024327714683</v>
      </c>
      <c r="CS247" s="262">
        <v>5270</v>
      </c>
      <c r="CT247" s="263">
        <v>81.625711572527862</v>
      </c>
      <c r="CU247" s="262">
        <v>1120</v>
      </c>
      <c r="CV247" s="263">
        <v>17.34739980289017</v>
      </c>
      <c r="CW247" s="262">
        <v>3141</v>
      </c>
      <c r="CX247" s="263">
        <v>48.650163197212521</v>
      </c>
      <c r="CY247" s="262">
        <v>9913</v>
      </c>
      <c r="CZ247" s="263">
        <v>153.53997700540202</v>
      </c>
      <c r="DA247" s="262">
        <v>25</v>
      </c>
      <c r="DB247" s="263">
        <v>0.38721874560022701</v>
      </c>
      <c r="DC247" s="262">
        <v>3434</v>
      </c>
      <c r="DD247" s="267">
        <v>53.188366895647185</v>
      </c>
    </row>
    <row r="248" spans="2:108" s="255" customFormat="1" ht="12.75" x14ac:dyDescent="0.2">
      <c r="B248" s="269" t="s">
        <v>26</v>
      </c>
      <c r="C248" s="270">
        <v>0</v>
      </c>
      <c r="D248" s="271">
        <v>0</v>
      </c>
      <c r="E248" s="272">
        <v>0</v>
      </c>
      <c r="F248" s="271">
        <v>0</v>
      </c>
      <c r="G248" s="270">
        <v>45</v>
      </c>
      <c r="H248" s="271">
        <v>203.73053241579137</v>
      </c>
      <c r="I248" s="270">
        <v>0</v>
      </c>
      <c r="J248" s="271">
        <v>0</v>
      </c>
      <c r="K248" s="270">
        <v>0</v>
      </c>
      <c r="L248" s="271">
        <v>0</v>
      </c>
      <c r="M248" s="270">
        <v>6</v>
      </c>
      <c r="N248" s="271">
        <v>27.164070988772181</v>
      </c>
      <c r="O248" s="270">
        <v>2</v>
      </c>
      <c r="P248" s="271">
        <v>9.0546903295907288</v>
      </c>
      <c r="Q248" s="270">
        <v>0</v>
      </c>
      <c r="R248" s="271">
        <v>0</v>
      </c>
      <c r="S248" s="270">
        <v>0</v>
      </c>
      <c r="T248" s="271">
        <v>0</v>
      </c>
      <c r="U248" s="270">
        <v>0</v>
      </c>
      <c r="V248" s="271">
        <v>0</v>
      </c>
      <c r="W248" s="270">
        <v>0</v>
      </c>
      <c r="X248" s="271">
        <v>0</v>
      </c>
      <c r="Y248" s="270">
        <v>0</v>
      </c>
      <c r="Z248" s="271">
        <v>0</v>
      </c>
      <c r="AA248" s="270">
        <v>0</v>
      </c>
      <c r="AB248" s="271">
        <v>0</v>
      </c>
      <c r="AC248" s="270">
        <v>0</v>
      </c>
      <c r="AD248" s="271">
        <v>0</v>
      </c>
      <c r="AE248" s="270">
        <v>2</v>
      </c>
      <c r="AF248" s="271">
        <v>9.0546903295907288</v>
      </c>
      <c r="AG248" s="270">
        <v>0</v>
      </c>
      <c r="AH248" s="271">
        <v>0</v>
      </c>
      <c r="AI248" s="273">
        <v>0</v>
      </c>
      <c r="AJ248" s="271">
        <v>0</v>
      </c>
      <c r="AK248" s="270">
        <v>3</v>
      </c>
      <c r="AL248" s="271">
        <v>13.582035494386091</v>
      </c>
      <c r="AM248" s="270">
        <v>0</v>
      </c>
      <c r="AN248" s="271">
        <v>0</v>
      </c>
      <c r="AO248" s="270">
        <v>3</v>
      </c>
      <c r="AP248" s="271">
        <v>8.8495575221238933</v>
      </c>
      <c r="AQ248" s="270">
        <v>3</v>
      </c>
      <c r="AR248" s="271">
        <v>10.204081632653061</v>
      </c>
      <c r="AS248" s="270">
        <v>6</v>
      </c>
      <c r="AT248" s="271">
        <v>27.164070988772181</v>
      </c>
      <c r="AU248" s="270">
        <v>4</v>
      </c>
      <c r="AV248" s="271">
        <v>18.109380659181458</v>
      </c>
      <c r="AW248" s="270">
        <v>0</v>
      </c>
      <c r="AX248" s="271">
        <v>0</v>
      </c>
      <c r="AY248" s="274">
        <v>2</v>
      </c>
      <c r="AZ248" s="275">
        <v>9.0546903295907288</v>
      </c>
      <c r="BA248" s="270">
        <v>0</v>
      </c>
      <c r="BB248" s="271">
        <v>0</v>
      </c>
      <c r="BC248" s="274">
        <v>1</v>
      </c>
      <c r="BD248" s="275">
        <v>4.5273451647953644</v>
      </c>
      <c r="BE248" s="270">
        <v>0</v>
      </c>
      <c r="BF248" s="271">
        <v>0</v>
      </c>
      <c r="BG248" s="274">
        <v>13</v>
      </c>
      <c r="BH248" s="271">
        <v>58.855487142339733</v>
      </c>
      <c r="BI248" s="276">
        <v>5</v>
      </c>
      <c r="BJ248" s="271">
        <v>22.636725823976818</v>
      </c>
      <c r="BK248" s="273">
        <v>0</v>
      </c>
      <c r="BL248" s="271">
        <v>0</v>
      </c>
      <c r="BM248" s="273">
        <v>5</v>
      </c>
      <c r="BN248" s="271">
        <v>22.636725823976818</v>
      </c>
      <c r="BO248" s="276">
        <v>7</v>
      </c>
      <c r="BP248" s="271">
        <v>316.91511227816005</v>
      </c>
      <c r="BQ248" s="276">
        <v>2</v>
      </c>
      <c r="BR248" s="277">
        <v>9.0546903295907288</v>
      </c>
      <c r="BS248" s="276">
        <v>0</v>
      </c>
      <c r="BT248" s="277">
        <v>0</v>
      </c>
      <c r="BU248" s="276">
        <v>9</v>
      </c>
      <c r="BV248" s="277">
        <v>40.746106483158279</v>
      </c>
      <c r="BW248" s="276">
        <v>32</v>
      </c>
      <c r="BX248" s="277">
        <v>324.80714575720668</v>
      </c>
      <c r="BY248" s="276">
        <v>0</v>
      </c>
      <c r="BZ248" s="277">
        <v>0</v>
      </c>
      <c r="CA248" s="276">
        <v>0</v>
      </c>
      <c r="CB248" s="277">
        <v>0</v>
      </c>
      <c r="CC248" s="276">
        <v>1</v>
      </c>
      <c r="CD248" s="277">
        <v>4.5273451647953644</v>
      </c>
      <c r="CE248" s="276">
        <v>0</v>
      </c>
      <c r="CF248" s="277">
        <v>0</v>
      </c>
      <c r="CG248" s="276">
        <v>0</v>
      </c>
      <c r="CH248" s="277">
        <v>0</v>
      </c>
      <c r="CI248" s="276">
        <v>0</v>
      </c>
      <c r="CJ248" s="277">
        <v>0</v>
      </c>
      <c r="CK248" s="276">
        <v>39</v>
      </c>
      <c r="CL248" s="277">
        <v>176.56646142701919</v>
      </c>
      <c r="CM248" s="276">
        <v>16</v>
      </c>
      <c r="CN248" s="277">
        <v>72.437522636725831</v>
      </c>
      <c r="CO248" s="276">
        <v>1</v>
      </c>
      <c r="CP248" s="277">
        <v>4.5273451647953644</v>
      </c>
      <c r="CQ248" s="276">
        <v>0</v>
      </c>
      <c r="CR248" s="277">
        <v>0</v>
      </c>
      <c r="CS248" s="276">
        <v>5</v>
      </c>
      <c r="CT248" s="277">
        <v>22.636725823976818</v>
      </c>
      <c r="CU248" s="276">
        <v>0</v>
      </c>
      <c r="CV248" s="277">
        <v>0</v>
      </c>
      <c r="CW248" s="276">
        <v>3</v>
      </c>
      <c r="CX248" s="277">
        <v>13.582035494386091</v>
      </c>
      <c r="CY248" s="276">
        <v>8</v>
      </c>
      <c r="CZ248" s="277">
        <v>36.218761318362915</v>
      </c>
      <c r="DA248" s="276">
        <v>0</v>
      </c>
      <c r="DB248" s="277">
        <v>0</v>
      </c>
      <c r="DC248" s="276">
        <v>18</v>
      </c>
      <c r="DD248" s="278">
        <v>81.492212966316558</v>
      </c>
    </row>
    <row r="249" spans="2:108" s="255" customFormat="1" ht="12.75" x14ac:dyDescent="0.2">
      <c r="B249" s="279" t="s">
        <v>27</v>
      </c>
      <c r="C249" s="280">
        <v>0</v>
      </c>
      <c r="D249" s="281">
        <v>0</v>
      </c>
      <c r="E249" s="282">
        <v>0</v>
      </c>
      <c r="F249" s="281">
        <v>0</v>
      </c>
      <c r="G249" s="280">
        <v>1</v>
      </c>
      <c r="H249" s="281">
        <v>5.8527449373756291</v>
      </c>
      <c r="I249" s="280">
        <v>2</v>
      </c>
      <c r="J249" s="281">
        <v>11.705489874751258</v>
      </c>
      <c r="K249" s="280">
        <v>0</v>
      </c>
      <c r="L249" s="281">
        <v>0</v>
      </c>
      <c r="M249" s="280">
        <v>0</v>
      </c>
      <c r="N249" s="281">
        <v>0</v>
      </c>
      <c r="O249" s="280">
        <v>1</v>
      </c>
      <c r="P249" s="281">
        <v>5.8527449373756291</v>
      </c>
      <c r="Q249" s="280">
        <v>0</v>
      </c>
      <c r="R249" s="281">
        <v>0</v>
      </c>
      <c r="S249" s="280">
        <v>0</v>
      </c>
      <c r="T249" s="281">
        <v>0</v>
      </c>
      <c r="U249" s="280">
        <v>0</v>
      </c>
      <c r="V249" s="281">
        <v>0</v>
      </c>
      <c r="W249" s="280">
        <v>0</v>
      </c>
      <c r="X249" s="281">
        <v>0</v>
      </c>
      <c r="Y249" s="280">
        <v>0</v>
      </c>
      <c r="Z249" s="281">
        <v>0</v>
      </c>
      <c r="AA249" s="280">
        <v>0</v>
      </c>
      <c r="AB249" s="281">
        <v>0</v>
      </c>
      <c r="AC249" s="280">
        <v>0</v>
      </c>
      <c r="AD249" s="281">
        <v>0</v>
      </c>
      <c r="AE249" s="280">
        <v>1</v>
      </c>
      <c r="AF249" s="281">
        <v>5.8527449373756291</v>
      </c>
      <c r="AG249" s="280">
        <v>1</v>
      </c>
      <c r="AH249" s="281">
        <v>5.8527449373756291</v>
      </c>
      <c r="AI249" s="283">
        <v>0</v>
      </c>
      <c r="AJ249" s="281">
        <v>0</v>
      </c>
      <c r="AK249" s="280">
        <v>0</v>
      </c>
      <c r="AL249" s="281">
        <v>0</v>
      </c>
      <c r="AM249" s="280">
        <v>0</v>
      </c>
      <c r="AN249" s="281">
        <v>0</v>
      </c>
      <c r="AO249" s="280">
        <v>2</v>
      </c>
      <c r="AP249" s="281">
        <v>8.8888888888888893</v>
      </c>
      <c r="AQ249" s="280">
        <v>2</v>
      </c>
      <c r="AR249" s="281">
        <v>9.4339622641509422</v>
      </c>
      <c r="AS249" s="280">
        <v>1</v>
      </c>
      <c r="AT249" s="281">
        <v>5.8527449373756291</v>
      </c>
      <c r="AU249" s="280">
        <v>6</v>
      </c>
      <c r="AV249" s="281">
        <v>35.116469624253774</v>
      </c>
      <c r="AW249" s="284">
        <v>2</v>
      </c>
      <c r="AX249" s="285">
        <v>11.705489874751258</v>
      </c>
      <c r="AY249" s="284">
        <v>1</v>
      </c>
      <c r="AZ249" s="285">
        <v>5.8527449373756291</v>
      </c>
      <c r="BA249" s="280">
        <v>0</v>
      </c>
      <c r="BB249" s="281">
        <v>0</v>
      </c>
      <c r="BC249" s="280">
        <v>0</v>
      </c>
      <c r="BD249" s="281">
        <v>0</v>
      </c>
      <c r="BE249" s="280">
        <v>0</v>
      </c>
      <c r="BF249" s="281">
        <v>0</v>
      </c>
      <c r="BG249" s="284">
        <v>10</v>
      </c>
      <c r="BH249" s="281">
        <v>58.527449373756291</v>
      </c>
      <c r="BI249" s="286">
        <v>22</v>
      </c>
      <c r="BJ249" s="281">
        <v>128.76038862226386</v>
      </c>
      <c r="BK249" s="283">
        <v>0</v>
      </c>
      <c r="BL249" s="281">
        <v>0</v>
      </c>
      <c r="BM249" s="283">
        <v>22</v>
      </c>
      <c r="BN249" s="281">
        <v>128.76038862226386</v>
      </c>
      <c r="BO249" s="286">
        <v>75</v>
      </c>
      <c r="BP249" s="281">
        <v>4389.5718717078316</v>
      </c>
      <c r="BQ249" s="286">
        <v>2</v>
      </c>
      <c r="BR249" s="287">
        <v>11.705489874751258</v>
      </c>
      <c r="BS249" s="286">
        <v>0</v>
      </c>
      <c r="BT249" s="287">
        <v>0</v>
      </c>
      <c r="BU249" s="286">
        <v>77</v>
      </c>
      <c r="BV249" s="287">
        <v>450.66136017792343</v>
      </c>
      <c r="BW249" s="286">
        <v>115</v>
      </c>
      <c r="BX249" s="287">
        <v>1114.0172430495011</v>
      </c>
      <c r="BY249" s="286">
        <v>0</v>
      </c>
      <c r="BZ249" s="287">
        <v>0</v>
      </c>
      <c r="CA249" s="286">
        <v>0</v>
      </c>
      <c r="CB249" s="287">
        <v>0</v>
      </c>
      <c r="CC249" s="286">
        <v>0</v>
      </c>
      <c r="CD249" s="287">
        <v>0</v>
      </c>
      <c r="CE249" s="286">
        <v>0</v>
      </c>
      <c r="CF249" s="287">
        <v>0</v>
      </c>
      <c r="CG249" s="286">
        <v>1</v>
      </c>
      <c r="CH249" s="287">
        <v>4.7169811320754711</v>
      </c>
      <c r="CI249" s="286">
        <v>2</v>
      </c>
      <c r="CJ249" s="287">
        <v>33.641715727502103</v>
      </c>
      <c r="CK249" s="286">
        <v>29</v>
      </c>
      <c r="CL249" s="287">
        <v>169.72960318389323</v>
      </c>
      <c r="CM249" s="286">
        <v>15</v>
      </c>
      <c r="CN249" s="287">
        <v>87.791174060634432</v>
      </c>
      <c r="CO249" s="286">
        <v>0</v>
      </c>
      <c r="CP249" s="287">
        <v>0</v>
      </c>
      <c r="CQ249" s="286">
        <v>18</v>
      </c>
      <c r="CR249" s="287">
        <v>105.34940887276133</v>
      </c>
      <c r="CS249" s="286">
        <v>21</v>
      </c>
      <c r="CT249" s="287">
        <v>122.90764368488821</v>
      </c>
      <c r="CU249" s="286">
        <v>7</v>
      </c>
      <c r="CV249" s="287">
        <v>40.969214561629407</v>
      </c>
      <c r="CW249" s="286">
        <v>17</v>
      </c>
      <c r="CX249" s="287">
        <v>99.496663935385683</v>
      </c>
      <c r="CY249" s="286">
        <v>63</v>
      </c>
      <c r="CZ249" s="287">
        <v>368.72293105466463</v>
      </c>
      <c r="DA249" s="286">
        <v>1</v>
      </c>
      <c r="DB249" s="287">
        <v>5.8527449373756291</v>
      </c>
      <c r="DC249" s="286">
        <v>6</v>
      </c>
      <c r="DD249" s="288">
        <v>35.116469624253774</v>
      </c>
    </row>
    <row r="250" spans="2:108" s="255" customFormat="1" ht="15" customHeight="1" x14ac:dyDescent="0.2">
      <c r="B250" s="279" t="s">
        <v>28</v>
      </c>
      <c r="C250" s="280">
        <v>0</v>
      </c>
      <c r="D250" s="281">
        <v>0</v>
      </c>
      <c r="E250" s="282">
        <v>0</v>
      </c>
      <c r="F250" s="281">
        <v>0</v>
      </c>
      <c r="G250" s="280">
        <v>12</v>
      </c>
      <c r="H250" s="281">
        <v>132.47957606535658</v>
      </c>
      <c r="I250" s="280">
        <v>0</v>
      </c>
      <c r="J250" s="281">
        <v>0</v>
      </c>
      <c r="K250" s="280">
        <v>0</v>
      </c>
      <c r="L250" s="281">
        <v>0</v>
      </c>
      <c r="M250" s="280">
        <v>1</v>
      </c>
      <c r="N250" s="281">
        <v>11.039964672113049</v>
      </c>
      <c r="O250" s="280">
        <v>0</v>
      </c>
      <c r="P250" s="281">
        <v>0</v>
      </c>
      <c r="Q250" s="280">
        <v>0</v>
      </c>
      <c r="R250" s="281">
        <v>0</v>
      </c>
      <c r="S250" s="280">
        <v>0</v>
      </c>
      <c r="T250" s="281">
        <v>0</v>
      </c>
      <c r="U250" s="280">
        <v>0</v>
      </c>
      <c r="V250" s="281">
        <v>0</v>
      </c>
      <c r="W250" s="280">
        <v>0</v>
      </c>
      <c r="X250" s="281">
        <v>0</v>
      </c>
      <c r="Y250" s="280">
        <v>0</v>
      </c>
      <c r="Z250" s="281">
        <v>0</v>
      </c>
      <c r="AA250" s="280">
        <v>0</v>
      </c>
      <c r="AB250" s="281">
        <v>0</v>
      </c>
      <c r="AC250" s="280">
        <v>0</v>
      </c>
      <c r="AD250" s="281">
        <v>0</v>
      </c>
      <c r="AE250" s="280">
        <v>1</v>
      </c>
      <c r="AF250" s="281">
        <v>11.039964672113049</v>
      </c>
      <c r="AG250" s="280">
        <v>2</v>
      </c>
      <c r="AH250" s="281">
        <v>22.079929344226098</v>
      </c>
      <c r="AI250" s="283">
        <v>0</v>
      </c>
      <c r="AJ250" s="281">
        <v>0</v>
      </c>
      <c r="AK250" s="280">
        <v>1</v>
      </c>
      <c r="AL250" s="281">
        <v>11.039964672113049</v>
      </c>
      <c r="AM250" s="280">
        <v>0</v>
      </c>
      <c r="AN250" s="281">
        <v>0</v>
      </c>
      <c r="AO250" s="280">
        <v>0</v>
      </c>
      <c r="AP250" s="281">
        <v>0</v>
      </c>
      <c r="AQ250" s="280">
        <v>0</v>
      </c>
      <c r="AR250" s="281">
        <v>0</v>
      </c>
      <c r="AS250" s="280">
        <v>0</v>
      </c>
      <c r="AT250" s="281">
        <v>0</v>
      </c>
      <c r="AU250" s="280">
        <v>1</v>
      </c>
      <c r="AV250" s="281">
        <v>11.039964672113049</v>
      </c>
      <c r="AW250" s="280">
        <v>0</v>
      </c>
      <c r="AX250" s="281">
        <v>0</v>
      </c>
      <c r="AY250" s="280">
        <v>0</v>
      </c>
      <c r="AZ250" s="281">
        <v>0</v>
      </c>
      <c r="BA250" s="280">
        <v>0</v>
      </c>
      <c r="BB250" s="281">
        <v>0</v>
      </c>
      <c r="BC250" s="280">
        <v>0</v>
      </c>
      <c r="BD250" s="281">
        <v>0</v>
      </c>
      <c r="BE250" s="280">
        <v>0</v>
      </c>
      <c r="BF250" s="281">
        <v>0</v>
      </c>
      <c r="BG250" s="284">
        <v>1</v>
      </c>
      <c r="BH250" s="281">
        <v>11.039964672113049</v>
      </c>
      <c r="BI250" s="286">
        <v>25</v>
      </c>
      <c r="BJ250" s="281">
        <v>275.99911680282622</v>
      </c>
      <c r="BK250" s="283">
        <v>0</v>
      </c>
      <c r="BL250" s="281">
        <v>0</v>
      </c>
      <c r="BM250" s="283">
        <v>25</v>
      </c>
      <c r="BN250" s="281">
        <v>275.99911680282622</v>
      </c>
      <c r="BO250" s="286">
        <v>0</v>
      </c>
      <c r="BP250" s="281">
        <v>0</v>
      </c>
      <c r="BQ250" s="286">
        <v>0</v>
      </c>
      <c r="BR250" s="287">
        <v>0</v>
      </c>
      <c r="BS250" s="286">
        <v>0</v>
      </c>
      <c r="BT250" s="287">
        <v>0</v>
      </c>
      <c r="BU250" s="286">
        <v>0</v>
      </c>
      <c r="BV250" s="287">
        <v>0</v>
      </c>
      <c r="BW250" s="286">
        <v>1</v>
      </c>
      <c r="BX250" s="287">
        <v>67.79661016949153</v>
      </c>
      <c r="BY250" s="286">
        <v>0</v>
      </c>
      <c r="BZ250" s="287">
        <v>0</v>
      </c>
      <c r="CA250" s="286">
        <v>0</v>
      </c>
      <c r="CB250" s="287">
        <v>0</v>
      </c>
      <c r="CC250" s="286">
        <v>9</v>
      </c>
      <c r="CD250" s="287">
        <v>99.359682049017451</v>
      </c>
      <c r="CE250" s="286">
        <v>0</v>
      </c>
      <c r="CF250" s="287">
        <v>0</v>
      </c>
      <c r="CG250" s="286">
        <v>0</v>
      </c>
      <c r="CH250" s="287">
        <v>0</v>
      </c>
      <c r="CI250" s="286">
        <v>0</v>
      </c>
      <c r="CJ250" s="287">
        <v>0</v>
      </c>
      <c r="CK250" s="286">
        <v>20</v>
      </c>
      <c r="CL250" s="287">
        <v>220.79929344226099</v>
      </c>
      <c r="CM250" s="286">
        <v>4</v>
      </c>
      <c r="CN250" s="287">
        <v>44.159858688452196</v>
      </c>
      <c r="CO250" s="286">
        <v>1</v>
      </c>
      <c r="CP250" s="287">
        <v>11.039964672113049</v>
      </c>
      <c r="CQ250" s="286">
        <v>0</v>
      </c>
      <c r="CR250" s="287">
        <v>0</v>
      </c>
      <c r="CS250" s="286">
        <v>1</v>
      </c>
      <c r="CT250" s="287">
        <v>11.039964672113049</v>
      </c>
      <c r="CU250" s="286">
        <v>0</v>
      </c>
      <c r="CV250" s="287">
        <v>0</v>
      </c>
      <c r="CW250" s="286">
        <v>5</v>
      </c>
      <c r="CX250" s="287">
        <v>55.199823360565247</v>
      </c>
      <c r="CY250" s="286">
        <v>6</v>
      </c>
      <c r="CZ250" s="287">
        <v>66.239788032678291</v>
      </c>
      <c r="DA250" s="286">
        <v>0</v>
      </c>
      <c r="DB250" s="287">
        <v>0</v>
      </c>
      <c r="DC250" s="286">
        <v>1</v>
      </c>
      <c r="DD250" s="288">
        <v>11.039964672113049</v>
      </c>
    </row>
    <row r="251" spans="2:108" s="255" customFormat="1" ht="12.75" x14ac:dyDescent="0.2">
      <c r="B251" s="279" t="s">
        <v>29</v>
      </c>
      <c r="C251" s="280">
        <v>0</v>
      </c>
      <c r="D251" s="281">
        <v>0</v>
      </c>
      <c r="E251" s="282">
        <v>0</v>
      </c>
      <c r="F251" s="281">
        <v>0</v>
      </c>
      <c r="G251" s="280">
        <v>1</v>
      </c>
      <c r="H251" s="281">
        <v>3.4247748210555158</v>
      </c>
      <c r="I251" s="280">
        <v>1</v>
      </c>
      <c r="J251" s="281">
        <v>3.4247748210555158</v>
      </c>
      <c r="K251" s="280">
        <v>0</v>
      </c>
      <c r="L251" s="281">
        <v>0</v>
      </c>
      <c r="M251" s="280">
        <v>0</v>
      </c>
      <c r="N251" s="281">
        <v>0</v>
      </c>
      <c r="O251" s="280">
        <v>1</v>
      </c>
      <c r="P251" s="281">
        <v>3.4247748210555158</v>
      </c>
      <c r="Q251" s="280">
        <v>0</v>
      </c>
      <c r="R251" s="281">
        <v>0</v>
      </c>
      <c r="S251" s="280">
        <v>0</v>
      </c>
      <c r="T251" s="281">
        <v>0</v>
      </c>
      <c r="U251" s="280">
        <v>0</v>
      </c>
      <c r="V251" s="281">
        <v>0</v>
      </c>
      <c r="W251" s="280">
        <v>0</v>
      </c>
      <c r="X251" s="281">
        <v>0</v>
      </c>
      <c r="Y251" s="280">
        <v>0</v>
      </c>
      <c r="Z251" s="281">
        <v>0</v>
      </c>
      <c r="AA251" s="280">
        <v>0</v>
      </c>
      <c r="AB251" s="281">
        <v>0</v>
      </c>
      <c r="AC251" s="280">
        <v>0</v>
      </c>
      <c r="AD251" s="281">
        <v>0</v>
      </c>
      <c r="AE251" s="280">
        <v>5</v>
      </c>
      <c r="AF251" s="281">
        <v>17.123874105277576</v>
      </c>
      <c r="AG251" s="280">
        <v>0</v>
      </c>
      <c r="AH251" s="281">
        <v>0</v>
      </c>
      <c r="AI251" s="283">
        <v>0</v>
      </c>
      <c r="AJ251" s="281">
        <v>0</v>
      </c>
      <c r="AK251" s="280">
        <v>2</v>
      </c>
      <c r="AL251" s="281">
        <v>6.8495496421110316</v>
      </c>
      <c r="AM251" s="280">
        <v>0</v>
      </c>
      <c r="AN251" s="281">
        <v>0</v>
      </c>
      <c r="AO251" s="280">
        <v>4</v>
      </c>
      <c r="AP251" s="281">
        <v>10.582010582010582</v>
      </c>
      <c r="AQ251" s="280">
        <v>6</v>
      </c>
      <c r="AR251" s="281">
        <v>17.647058823529413</v>
      </c>
      <c r="AS251" s="280">
        <v>4</v>
      </c>
      <c r="AT251" s="281">
        <v>13.699099284222063</v>
      </c>
      <c r="AU251" s="280">
        <v>2</v>
      </c>
      <c r="AV251" s="281">
        <v>6.8495496421110316</v>
      </c>
      <c r="AW251" s="280">
        <v>0</v>
      </c>
      <c r="AX251" s="281">
        <v>0</v>
      </c>
      <c r="AY251" s="284">
        <v>1</v>
      </c>
      <c r="AZ251" s="285">
        <v>3.4247748210555158</v>
      </c>
      <c r="BA251" s="284">
        <v>1</v>
      </c>
      <c r="BB251" s="285">
        <v>3.4247748210555158</v>
      </c>
      <c r="BC251" s="280">
        <v>0</v>
      </c>
      <c r="BD251" s="281">
        <v>0</v>
      </c>
      <c r="BE251" s="280">
        <v>0</v>
      </c>
      <c r="BF251" s="281">
        <v>0</v>
      </c>
      <c r="BG251" s="284">
        <v>8</v>
      </c>
      <c r="BH251" s="281">
        <v>27.398198568444126</v>
      </c>
      <c r="BI251" s="286">
        <v>18</v>
      </c>
      <c r="BJ251" s="281">
        <v>61.645946778999281</v>
      </c>
      <c r="BK251" s="283">
        <v>2</v>
      </c>
      <c r="BL251" s="281">
        <v>6.8495496421110316</v>
      </c>
      <c r="BM251" s="283">
        <v>20</v>
      </c>
      <c r="BN251" s="281">
        <v>68.495496421110303</v>
      </c>
      <c r="BO251" s="286">
        <v>305</v>
      </c>
      <c r="BP251" s="281">
        <v>10445.594540908935</v>
      </c>
      <c r="BQ251" s="286">
        <v>75</v>
      </c>
      <c r="BR251" s="287">
        <v>256.85811157916368</v>
      </c>
      <c r="BS251" s="286">
        <v>1</v>
      </c>
      <c r="BT251" s="287">
        <v>3.4247748210555158</v>
      </c>
      <c r="BU251" s="286">
        <v>381</v>
      </c>
      <c r="BV251" s="287">
        <v>1304.8392068221515</v>
      </c>
      <c r="BW251" s="286">
        <v>40</v>
      </c>
      <c r="BX251" s="287">
        <v>215.72645885017798</v>
      </c>
      <c r="BY251" s="286">
        <v>0</v>
      </c>
      <c r="BZ251" s="287">
        <v>0</v>
      </c>
      <c r="CA251" s="286">
        <v>0</v>
      </c>
      <c r="CB251" s="287">
        <v>0</v>
      </c>
      <c r="CC251" s="286">
        <v>0</v>
      </c>
      <c r="CD251" s="287">
        <v>0</v>
      </c>
      <c r="CE251" s="286">
        <v>0</v>
      </c>
      <c r="CF251" s="287">
        <v>0</v>
      </c>
      <c r="CG251" s="286">
        <v>1</v>
      </c>
      <c r="CH251" s="287">
        <v>2.9411764705882351</v>
      </c>
      <c r="CI251" s="286">
        <v>0</v>
      </c>
      <c r="CJ251" s="287">
        <v>0</v>
      </c>
      <c r="CK251" s="286">
        <v>32</v>
      </c>
      <c r="CL251" s="287">
        <v>109.59279427377651</v>
      </c>
      <c r="CM251" s="286">
        <v>7</v>
      </c>
      <c r="CN251" s="287">
        <v>23.973423747388608</v>
      </c>
      <c r="CO251" s="286">
        <v>0</v>
      </c>
      <c r="CP251" s="287">
        <v>0</v>
      </c>
      <c r="CQ251" s="286">
        <v>1</v>
      </c>
      <c r="CR251" s="287">
        <v>3.4247748210555158</v>
      </c>
      <c r="CS251" s="286">
        <v>22</v>
      </c>
      <c r="CT251" s="287">
        <v>75.345046063221332</v>
      </c>
      <c r="CU251" s="286">
        <v>0</v>
      </c>
      <c r="CV251" s="287">
        <v>0</v>
      </c>
      <c r="CW251" s="286">
        <v>8</v>
      </c>
      <c r="CX251" s="287">
        <v>27.398198568444126</v>
      </c>
      <c r="CY251" s="286">
        <v>31</v>
      </c>
      <c r="CZ251" s="287">
        <v>106.16801945272098</v>
      </c>
      <c r="DA251" s="286">
        <v>0</v>
      </c>
      <c r="DB251" s="287">
        <v>0</v>
      </c>
      <c r="DC251" s="286">
        <v>8</v>
      </c>
      <c r="DD251" s="288">
        <v>27.398198568444126</v>
      </c>
    </row>
    <row r="252" spans="2:108" s="255" customFormat="1" ht="15" customHeight="1" x14ac:dyDescent="0.2">
      <c r="B252" s="279" t="s">
        <v>30</v>
      </c>
      <c r="C252" s="280">
        <v>0</v>
      </c>
      <c r="D252" s="281">
        <v>0</v>
      </c>
      <c r="E252" s="282">
        <v>0</v>
      </c>
      <c r="F252" s="281">
        <v>0</v>
      </c>
      <c r="G252" s="280">
        <v>14</v>
      </c>
      <c r="H252" s="281">
        <v>83.387932574900233</v>
      </c>
      <c r="I252" s="280">
        <v>0</v>
      </c>
      <c r="J252" s="281">
        <v>0</v>
      </c>
      <c r="K252" s="280">
        <v>0</v>
      </c>
      <c r="L252" s="281">
        <v>0</v>
      </c>
      <c r="M252" s="280">
        <v>2</v>
      </c>
      <c r="N252" s="281">
        <v>11.91256179641432</v>
      </c>
      <c r="O252" s="280">
        <v>2</v>
      </c>
      <c r="P252" s="281">
        <v>11.91256179641432</v>
      </c>
      <c r="Q252" s="280">
        <v>0</v>
      </c>
      <c r="R252" s="281">
        <v>0</v>
      </c>
      <c r="S252" s="280">
        <v>0</v>
      </c>
      <c r="T252" s="281">
        <v>0</v>
      </c>
      <c r="U252" s="280">
        <v>0</v>
      </c>
      <c r="V252" s="281">
        <v>0</v>
      </c>
      <c r="W252" s="280">
        <v>0</v>
      </c>
      <c r="X252" s="281">
        <v>0</v>
      </c>
      <c r="Y252" s="280">
        <v>0</v>
      </c>
      <c r="Z252" s="281">
        <v>0</v>
      </c>
      <c r="AA252" s="280">
        <v>0</v>
      </c>
      <c r="AB252" s="281">
        <v>0</v>
      </c>
      <c r="AC252" s="280">
        <v>0</v>
      </c>
      <c r="AD252" s="281">
        <v>0</v>
      </c>
      <c r="AE252" s="280">
        <v>4</v>
      </c>
      <c r="AF252" s="281">
        <v>23.825123592828639</v>
      </c>
      <c r="AG252" s="280">
        <v>1</v>
      </c>
      <c r="AH252" s="281">
        <v>5.9562808982071598</v>
      </c>
      <c r="AI252" s="283">
        <v>0</v>
      </c>
      <c r="AJ252" s="281">
        <v>0</v>
      </c>
      <c r="AK252" s="280">
        <v>5</v>
      </c>
      <c r="AL252" s="281">
        <v>29.781404491035797</v>
      </c>
      <c r="AM252" s="280">
        <v>0</v>
      </c>
      <c r="AN252" s="281">
        <v>0</v>
      </c>
      <c r="AO252" s="280">
        <v>0</v>
      </c>
      <c r="AP252" s="281">
        <v>0</v>
      </c>
      <c r="AQ252" s="280">
        <v>0</v>
      </c>
      <c r="AR252" s="281">
        <v>0</v>
      </c>
      <c r="AS252" s="280">
        <v>4</v>
      </c>
      <c r="AT252" s="281">
        <v>23.825123592828639</v>
      </c>
      <c r="AU252" s="280">
        <v>4</v>
      </c>
      <c r="AV252" s="281">
        <v>23.825123592828639</v>
      </c>
      <c r="AW252" s="284">
        <v>4</v>
      </c>
      <c r="AX252" s="285">
        <v>23.825123592828639</v>
      </c>
      <c r="AY252" s="280">
        <v>0</v>
      </c>
      <c r="AZ252" s="281">
        <v>0</v>
      </c>
      <c r="BA252" s="280">
        <v>0</v>
      </c>
      <c r="BB252" s="281">
        <v>0</v>
      </c>
      <c r="BC252" s="280">
        <v>0</v>
      </c>
      <c r="BD252" s="281">
        <v>0</v>
      </c>
      <c r="BE252" s="280">
        <v>0</v>
      </c>
      <c r="BF252" s="281">
        <v>0</v>
      </c>
      <c r="BG252" s="284">
        <v>12</v>
      </c>
      <c r="BH252" s="281">
        <v>71.47537077848591</v>
      </c>
      <c r="BI252" s="286">
        <v>4</v>
      </c>
      <c r="BJ252" s="281">
        <v>23.825123592828639</v>
      </c>
      <c r="BK252" s="283">
        <v>0</v>
      </c>
      <c r="BL252" s="281">
        <v>0</v>
      </c>
      <c r="BM252" s="283">
        <v>4</v>
      </c>
      <c r="BN252" s="281">
        <v>23.825123592828639</v>
      </c>
      <c r="BO252" s="286">
        <v>0</v>
      </c>
      <c r="BP252" s="281">
        <v>0</v>
      </c>
      <c r="BQ252" s="286">
        <v>0</v>
      </c>
      <c r="BR252" s="287">
        <v>0</v>
      </c>
      <c r="BS252" s="286">
        <v>0</v>
      </c>
      <c r="BT252" s="287">
        <v>0</v>
      </c>
      <c r="BU252" s="286">
        <v>0</v>
      </c>
      <c r="BV252" s="287">
        <v>0</v>
      </c>
      <c r="BW252" s="286">
        <v>20</v>
      </c>
      <c r="BX252" s="287">
        <v>190.63959584405683</v>
      </c>
      <c r="BY252" s="286">
        <v>0</v>
      </c>
      <c r="BZ252" s="287">
        <v>0</v>
      </c>
      <c r="CA252" s="286">
        <v>0</v>
      </c>
      <c r="CB252" s="287">
        <v>0</v>
      </c>
      <c r="CC252" s="286">
        <v>19</v>
      </c>
      <c r="CD252" s="287">
        <v>113.16933706593602</v>
      </c>
      <c r="CE252" s="286">
        <v>2</v>
      </c>
      <c r="CF252" s="287">
        <v>11.91256179641432</v>
      </c>
      <c r="CG252" s="286">
        <v>1</v>
      </c>
      <c r="CH252" s="287">
        <v>5</v>
      </c>
      <c r="CI252" s="286">
        <v>0</v>
      </c>
      <c r="CJ252" s="287">
        <v>0</v>
      </c>
      <c r="CK252" s="286">
        <v>47</v>
      </c>
      <c r="CL252" s="287">
        <v>279.94520221573651</v>
      </c>
      <c r="CM252" s="286">
        <v>15</v>
      </c>
      <c r="CN252" s="287">
        <v>89.344213473107388</v>
      </c>
      <c r="CO252" s="286">
        <v>0</v>
      </c>
      <c r="CP252" s="287">
        <v>0</v>
      </c>
      <c r="CQ252" s="286">
        <v>0</v>
      </c>
      <c r="CR252" s="287">
        <v>0</v>
      </c>
      <c r="CS252" s="286">
        <v>2</v>
      </c>
      <c r="CT252" s="287">
        <v>11.91256179641432</v>
      </c>
      <c r="CU252" s="286">
        <v>0</v>
      </c>
      <c r="CV252" s="287">
        <v>0</v>
      </c>
      <c r="CW252" s="286">
        <v>8</v>
      </c>
      <c r="CX252" s="287">
        <v>47.650247185657278</v>
      </c>
      <c r="CY252" s="286">
        <v>10</v>
      </c>
      <c r="CZ252" s="287">
        <v>59.562808982071594</v>
      </c>
      <c r="DA252" s="286">
        <v>0</v>
      </c>
      <c r="DB252" s="287">
        <v>0</v>
      </c>
      <c r="DC252" s="286">
        <v>6</v>
      </c>
      <c r="DD252" s="288">
        <v>35.737685389242955</v>
      </c>
    </row>
    <row r="253" spans="2:108" s="255" customFormat="1" ht="15" customHeight="1" x14ac:dyDescent="0.2">
      <c r="B253" s="279" t="s">
        <v>31</v>
      </c>
      <c r="C253" s="280">
        <v>0</v>
      </c>
      <c r="D253" s="281">
        <v>0</v>
      </c>
      <c r="E253" s="282">
        <v>0</v>
      </c>
      <c r="F253" s="281">
        <v>0</v>
      </c>
      <c r="G253" s="280">
        <v>3</v>
      </c>
      <c r="H253" s="281">
        <v>28.801843317972349</v>
      </c>
      <c r="I253" s="280">
        <v>0</v>
      </c>
      <c r="J253" s="281">
        <v>0</v>
      </c>
      <c r="K253" s="280">
        <v>0</v>
      </c>
      <c r="L253" s="281">
        <v>0</v>
      </c>
      <c r="M253" s="280">
        <v>0</v>
      </c>
      <c r="N253" s="281">
        <v>0</v>
      </c>
      <c r="O253" s="280">
        <v>0</v>
      </c>
      <c r="P253" s="281">
        <v>0</v>
      </c>
      <c r="Q253" s="280">
        <v>0</v>
      </c>
      <c r="R253" s="281">
        <v>0</v>
      </c>
      <c r="S253" s="280">
        <v>0</v>
      </c>
      <c r="T253" s="281">
        <v>0</v>
      </c>
      <c r="U253" s="280">
        <v>0</v>
      </c>
      <c r="V253" s="281">
        <v>0</v>
      </c>
      <c r="W253" s="280">
        <v>0</v>
      </c>
      <c r="X253" s="281">
        <v>0</v>
      </c>
      <c r="Y253" s="280">
        <v>0</v>
      </c>
      <c r="Z253" s="281">
        <v>0</v>
      </c>
      <c r="AA253" s="280">
        <v>0</v>
      </c>
      <c r="AB253" s="281">
        <v>0</v>
      </c>
      <c r="AC253" s="280">
        <v>0</v>
      </c>
      <c r="AD253" s="281">
        <v>0</v>
      </c>
      <c r="AE253" s="280">
        <v>0</v>
      </c>
      <c r="AF253" s="281">
        <v>0</v>
      </c>
      <c r="AG253" s="280">
        <v>1</v>
      </c>
      <c r="AH253" s="281">
        <v>9.6006144393241168</v>
      </c>
      <c r="AI253" s="283">
        <v>0</v>
      </c>
      <c r="AJ253" s="281">
        <v>0</v>
      </c>
      <c r="AK253" s="280">
        <v>2</v>
      </c>
      <c r="AL253" s="281">
        <v>19.201228878648234</v>
      </c>
      <c r="AM253" s="280">
        <v>0</v>
      </c>
      <c r="AN253" s="281">
        <v>0</v>
      </c>
      <c r="AO253" s="280">
        <v>0</v>
      </c>
      <c r="AP253" s="281">
        <v>0</v>
      </c>
      <c r="AQ253" s="280">
        <v>0</v>
      </c>
      <c r="AR253" s="281">
        <v>0</v>
      </c>
      <c r="AS253" s="280">
        <v>0</v>
      </c>
      <c r="AT253" s="281">
        <v>0</v>
      </c>
      <c r="AU253" s="280">
        <v>0</v>
      </c>
      <c r="AV253" s="281">
        <v>0</v>
      </c>
      <c r="AW253" s="280">
        <v>0</v>
      </c>
      <c r="AX253" s="281">
        <v>0</v>
      </c>
      <c r="AY253" s="284">
        <v>1</v>
      </c>
      <c r="AZ253" s="285">
        <v>9.6006144393241168</v>
      </c>
      <c r="BA253" s="280">
        <v>0</v>
      </c>
      <c r="BB253" s="281">
        <v>0</v>
      </c>
      <c r="BC253" s="284">
        <v>1</v>
      </c>
      <c r="BD253" s="285">
        <v>9.6006144393241168</v>
      </c>
      <c r="BE253" s="280">
        <v>0</v>
      </c>
      <c r="BF253" s="281">
        <v>0</v>
      </c>
      <c r="BG253" s="284">
        <v>2</v>
      </c>
      <c r="BH253" s="281">
        <v>19.201228878648234</v>
      </c>
      <c r="BI253" s="286">
        <v>1</v>
      </c>
      <c r="BJ253" s="281">
        <v>9.6006144393241168</v>
      </c>
      <c r="BK253" s="283">
        <v>0</v>
      </c>
      <c r="BL253" s="281">
        <v>0</v>
      </c>
      <c r="BM253" s="283">
        <v>1</v>
      </c>
      <c r="BN253" s="281">
        <v>9.6006144393241168</v>
      </c>
      <c r="BO253" s="286">
        <v>0</v>
      </c>
      <c r="BP253" s="281">
        <v>0</v>
      </c>
      <c r="BQ253" s="286">
        <v>0</v>
      </c>
      <c r="BR253" s="287">
        <v>0</v>
      </c>
      <c r="BS253" s="286">
        <v>0</v>
      </c>
      <c r="BT253" s="287">
        <v>0</v>
      </c>
      <c r="BU253" s="286">
        <v>0</v>
      </c>
      <c r="BV253" s="287">
        <v>0</v>
      </c>
      <c r="BW253" s="286">
        <v>1</v>
      </c>
      <c r="BX253" s="287">
        <v>11.859582542694497</v>
      </c>
      <c r="BY253" s="286">
        <v>0</v>
      </c>
      <c r="BZ253" s="287">
        <v>0</v>
      </c>
      <c r="CA253" s="286">
        <v>0</v>
      </c>
      <c r="CB253" s="287">
        <v>0</v>
      </c>
      <c r="CC253" s="286">
        <v>1</v>
      </c>
      <c r="CD253" s="287">
        <v>9.6006144393241168</v>
      </c>
      <c r="CE253" s="286">
        <v>0</v>
      </c>
      <c r="CF253" s="287">
        <v>0</v>
      </c>
      <c r="CG253" s="286">
        <v>1</v>
      </c>
      <c r="CH253" s="287">
        <v>11.235955056179774</v>
      </c>
      <c r="CI253" s="286">
        <v>0</v>
      </c>
      <c r="CJ253" s="287">
        <v>0</v>
      </c>
      <c r="CK253" s="286">
        <v>19</v>
      </c>
      <c r="CL253" s="287">
        <v>182.41167434715823</v>
      </c>
      <c r="CM253" s="286">
        <v>6</v>
      </c>
      <c r="CN253" s="287">
        <v>57.603686635944698</v>
      </c>
      <c r="CO253" s="286">
        <v>0</v>
      </c>
      <c r="CP253" s="287">
        <v>0</v>
      </c>
      <c r="CQ253" s="286">
        <v>0</v>
      </c>
      <c r="CR253" s="287">
        <v>0</v>
      </c>
      <c r="CS253" s="286">
        <v>2</v>
      </c>
      <c r="CT253" s="287">
        <v>19.201228878648234</v>
      </c>
      <c r="CU253" s="286">
        <v>0</v>
      </c>
      <c r="CV253" s="287">
        <v>0</v>
      </c>
      <c r="CW253" s="286">
        <v>4</v>
      </c>
      <c r="CX253" s="287">
        <v>38.402457757296467</v>
      </c>
      <c r="CY253" s="286">
        <v>6</v>
      </c>
      <c r="CZ253" s="287">
        <v>57.603686635944698</v>
      </c>
      <c r="DA253" s="286">
        <v>0</v>
      </c>
      <c r="DB253" s="287">
        <v>0</v>
      </c>
      <c r="DC253" s="286">
        <v>1</v>
      </c>
      <c r="DD253" s="288">
        <v>9.6006144393241168</v>
      </c>
    </row>
    <row r="254" spans="2:108" s="255" customFormat="1" ht="15" customHeight="1" x14ac:dyDescent="0.2">
      <c r="B254" s="279" t="s">
        <v>32</v>
      </c>
      <c r="C254" s="280">
        <v>0</v>
      </c>
      <c r="D254" s="281">
        <v>0</v>
      </c>
      <c r="E254" s="282">
        <v>0</v>
      </c>
      <c r="F254" s="281">
        <v>0</v>
      </c>
      <c r="G254" s="280">
        <v>2</v>
      </c>
      <c r="H254" s="281">
        <v>4.9783442027181755</v>
      </c>
      <c r="I254" s="280">
        <v>0</v>
      </c>
      <c r="J254" s="281">
        <v>0</v>
      </c>
      <c r="K254" s="280">
        <v>0</v>
      </c>
      <c r="L254" s="281">
        <v>0</v>
      </c>
      <c r="M254" s="280">
        <v>1</v>
      </c>
      <c r="N254" s="281">
        <v>2.4891721013590877</v>
      </c>
      <c r="O254" s="280">
        <v>5</v>
      </c>
      <c r="P254" s="281">
        <v>12.445860506795441</v>
      </c>
      <c r="Q254" s="280">
        <v>0</v>
      </c>
      <c r="R254" s="281">
        <v>0</v>
      </c>
      <c r="S254" s="280">
        <v>0</v>
      </c>
      <c r="T254" s="281">
        <v>0</v>
      </c>
      <c r="U254" s="280">
        <v>0</v>
      </c>
      <c r="V254" s="281">
        <v>0</v>
      </c>
      <c r="W254" s="280">
        <v>0</v>
      </c>
      <c r="X254" s="281">
        <v>0</v>
      </c>
      <c r="Y254" s="280">
        <v>0</v>
      </c>
      <c r="Z254" s="281">
        <v>0</v>
      </c>
      <c r="AA254" s="280">
        <v>0</v>
      </c>
      <c r="AB254" s="281">
        <v>0</v>
      </c>
      <c r="AC254" s="280">
        <v>0</v>
      </c>
      <c r="AD254" s="281">
        <v>0</v>
      </c>
      <c r="AE254" s="280">
        <v>20</v>
      </c>
      <c r="AF254" s="281">
        <v>49.783442027181763</v>
      </c>
      <c r="AG254" s="280">
        <v>0</v>
      </c>
      <c r="AH254" s="281">
        <v>0</v>
      </c>
      <c r="AI254" s="283">
        <v>0</v>
      </c>
      <c r="AJ254" s="281">
        <v>0</v>
      </c>
      <c r="AK254" s="280">
        <v>12</v>
      </c>
      <c r="AL254" s="281">
        <v>29.870065216309055</v>
      </c>
      <c r="AM254" s="280">
        <v>1</v>
      </c>
      <c r="AN254" s="281">
        <v>1.8552875695732838</v>
      </c>
      <c r="AO254" s="280">
        <v>2</v>
      </c>
      <c r="AP254" s="281">
        <v>3.33889816360601</v>
      </c>
      <c r="AQ254" s="280">
        <v>5</v>
      </c>
      <c r="AR254" s="281">
        <v>9.2764378478664202</v>
      </c>
      <c r="AS254" s="280">
        <v>1</v>
      </c>
      <c r="AT254" s="281">
        <v>2.4891721013590877</v>
      </c>
      <c r="AU254" s="280">
        <v>2</v>
      </c>
      <c r="AV254" s="281">
        <v>4.9783442027181755</v>
      </c>
      <c r="AW254" s="284">
        <v>1</v>
      </c>
      <c r="AX254" s="285">
        <v>2.4891721013590877</v>
      </c>
      <c r="AY254" s="280">
        <v>0</v>
      </c>
      <c r="AZ254" s="281">
        <v>0</v>
      </c>
      <c r="BA254" s="280">
        <v>0</v>
      </c>
      <c r="BB254" s="281">
        <v>0</v>
      </c>
      <c r="BC254" s="280">
        <v>0</v>
      </c>
      <c r="BD254" s="281">
        <v>0</v>
      </c>
      <c r="BE254" s="280">
        <v>2</v>
      </c>
      <c r="BF254" s="281">
        <v>4.9783442027181755</v>
      </c>
      <c r="BG254" s="284">
        <v>6</v>
      </c>
      <c r="BH254" s="281">
        <v>14.935032608154527</v>
      </c>
      <c r="BI254" s="286">
        <v>31</v>
      </c>
      <c r="BJ254" s="281">
        <v>77.164335142131733</v>
      </c>
      <c r="BK254" s="283">
        <v>1</v>
      </c>
      <c r="BL254" s="281">
        <v>2.4891721013590877</v>
      </c>
      <c r="BM254" s="283">
        <v>32</v>
      </c>
      <c r="BN254" s="281">
        <v>79.653507243490807</v>
      </c>
      <c r="BO254" s="286">
        <v>370</v>
      </c>
      <c r="BP254" s="281">
        <v>9209.9644048389491</v>
      </c>
      <c r="BQ254" s="286">
        <v>71</v>
      </c>
      <c r="BR254" s="287">
        <v>176.73121919649523</v>
      </c>
      <c r="BS254" s="286">
        <v>1</v>
      </c>
      <c r="BT254" s="287">
        <v>2.4891721013590877</v>
      </c>
      <c r="BU254" s="286">
        <v>442</v>
      </c>
      <c r="BV254" s="287">
        <v>1100.2140688007169</v>
      </c>
      <c r="BW254" s="286">
        <v>42</v>
      </c>
      <c r="BX254" s="287">
        <v>509.7087378640777</v>
      </c>
      <c r="BY254" s="286">
        <v>0</v>
      </c>
      <c r="BZ254" s="287">
        <v>0</v>
      </c>
      <c r="CA254" s="286">
        <v>0</v>
      </c>
      <c r="CB254" s="287">
        <v>0</v>
      </c>
      <c r="CC254" s="286">
        <v>0</v>
      </c>
      <c r="CD254" s="287">
        <v>0</v>
      </c>
      <c r="CE254" s="286">
        <v>0</v>
      </c>
      <c r="CF254" s="287">
        <v>0</v>
      </c>
      <c r="CG254" s="286">
        <v>0</v>
      </c>
      <c r="CH254" s="287">
        <v>0</v>
      </c>
      <c r="CI254" s="286">
        <v>1</v>
      </c>
      <c r="CJ254" s="287">
        <v>6.7426336727125618</v>
      </c>
      <c r="CK254" s="286">
        <v>22</v>
      </c>
      <c r="CL254" s="287">
        <v>54.76178622989994</v>
      </c>
      <c r="CM254" s="286">
        <v>9</v>
      </c>
      <c r="CN254" s="287">
        <v>22.40254891223179</v>
      </c>
      <c r="CO254" s="286">
        <v>2</v>
      </c>
      <c r="CP254" s="287">
        <v>4.9783442027181755</v>
      </c>
      <c r="CQ254" s="286">
        <v>1</v>
      </c>
      <c r="CR254" s="287">
        <v>2.4891721013590877</v>
      </c>
      <c r="CS254" s="286">
        <v>12</v>
      </c>
      <c r="CT254" s="287">
        <v>29.870065216309055</v>
      </c>
      <c r="CU254" s="286">
        <v>1</v>
      </c>
      <c r="CV254" s="287">
        <v>2.4891721013590877</v>
      </c>
      <c r="CW254" s="286">
        <v>4</v>
      </c>
      <c r="CX254" s="287">
        <v>9.9566884054363509</v>
      </c>
      <c r="CY254" s="286">
        <v>18</v>
      </c>
      <c r="CZ254" s="287">
        <v>44.80509782446358</v>
      </c>
      <c r="DA254" s="286">
        <v>1</v>
      </c>
      <c r="DB254" s="287">
        <v>2.4891721013590877</v>
      </c>
      <c r="DC254" s="286">
        <v>2</v>
      </c>
      <c r="DD254" s="288">
        <v>4.9783442027181755</v>
      </c>
    </row>
    <row r="255" spans="2:108" s="255" customFormat="1" ht="12.75" x14ac:dyDescent="0.2">
      <c r="B255" s="279" t="s">
        <v>33</v>
      </c>
      <c r="C255" s="280">
        <v>0</v>
      </c>
      <c r="D255" s="281">
        <v>0</v>
      </c>
      <c r="E255" s="282">
        <v>0</v>
      </c>
      <c r="F255" s="281">
        <v>0</v>
      </c>
      <c r="G255" s="280">
        <v>4</v>
      </c>
      <c r="H255" s="281">
        <v>42.337002540220148</v>
      </c>
      <c r="I255" s="280">
        <v>0</v>
      </c>
      <c r="J255" s="281">
        <v>0</v>
      </c>
      <c r="K255" s="280">
        <v>0</v>
      </c>
      <c r="L255" s="281">
        <v>0</v>
      </c>
      <c r="M255" s="280">
        <v>2</v>
      </c>
      <c r="N255" s="281">
        <v>21.168501270110074</v>
      </c>
      <c r="O255" s="280">
        <v>1</v>
      </c>
      <c r="P255" s="281">
        <v>10.584250635055037</v>
      </c>
      <c r="Q255" s="280">
        <v>0</v>
      </c>
      <c r="R255" s="281">
        <v>0</v>
      </c>
      <c r="S255" s="280">
        <v>0</v>
      </c>
      <c r="T255" s="281">
        <v>0</v>
      </c>
      <c r="U255" s="280">
        <v>0</v>
      </c>
      <c r="V255" s="281">
        <v>0</v>
      </c>
      <c r="W255" s="280">
        <v>0</v>
      </c>
      <c r="X255" s="281">
        <v>0</v>
      </c>
      <c r="Y255" s="280">
        <v>1</v>
      </c>
      <c r="Z255" s="281">
        <v>10.584250635055037</v>
      </c>
      <c r="AA255" s="280">
        <v>0</v>
      </c>
      <c r="AB255" s="281">
        <v>0</v>
      </c>
      <c r="AC255" s="280">
        <v>1</v>
      </c>
      <c r="AD255" s="281">
        <v>10.584250635055037</v>
      </c>
      <c r="AE255" s="280">
        <v>1</v>
      </c>
      <c r="AF255" s="281">
        <v>10.584250635055037</v>
      </c>
      <c r="AG255" s="280">
        <v>0</v>
      </c>
      <c r="AH255" s="281">
        <v>0</v>
      </c>
      <c r="AI255" s="283">
        <v>0</v>
      </c>
      <c r="AJ255" s="281">
        <v>0</v>
      </c>
      <c r="AK255" s="280">
        <v>0</v>
      </c>
      <c r="AL255" s="281">
        <v>0</v>
      </c>
      <c r="AM255" s="280">
        <v>0</v>
      </c>
      <c r="AN255" s="281">
        <v>0</v>
      </c>
      <c r="AO255" s="280">
        <v>1</v>
      </c>
      <c r="AP255" s="281">
        <v>5.4054054054054053</v>
      </c>
      <c r="AQ255" s="280">
        <v>3</v>
      </c>
      <c r="AR255" s="281">
        <v>17.142857142857142</v>
      </c>
      <c r="AS255" s="280">
        <v>1</v>
      </c>
      <c r="AT255" s="281">
        <v>10.584250635055037</v>
      </c>
      <c r="AU255" s="280">
        <v>3</v>
      </c>
      <c r="AV255" s="281">
        <v>31.752751905165113</v>
      </c>
      <c r="AW255" s="280">
        <v>0</v>
      </c>
      <c r="AX255" s="281">
        <v>0</v>
      </c>
      <c r="AY255" s="284">
        <v>2</v>
      </c>
      <c r="AZ255" s="285">
        <v>21.168501270110074</v>
      </c>
      <c r="BA255" s="280">
        <v>0</v>
      </c>
      <c r="BB255" s="281">
        <v>0</v>
      </c>
      <c r="BC255" s="280">
        <v>0</v>
      </c>
      <c r="BD255" s="281">
        <v>0</v>
      </c>
      <c r="BE255" s="280">
        <v>0</v>
      </c>
      <c r="BF255" s="281">
        <v>0</v>
      </c>
      <c r="BG255" s="284">
        <v>6</v>
      </c>
      <c r="BH255" s="281">
        <v>63.505503810330225</v>
      </c>
      <c r="BI255" s="286">
        <v>1</v>
      </c>
      <c r="BJ255" s="281">
        <v>10.584250635055037</v>
      </c>
      <c r="BK255" s="283">
        <v>0</v>
      </c>
      <c r="BL255" s="281">
        <v>0</v>
      </c>
      <c r="BM255" s="283">
        <v>1</v>
      </c>
      <c r="BN255" s="281">
        <v>10.584250635055037</v>
      </c>
      <c r="BO255" s="286">
        <v>5</v>
      </c>
      <c r="BP255" s="281">
        <v>529.21411939034715</v>
      </c>
      <c r="BQ255" s="286">
        <v>1</v>
      </c>
      <c r="BR255" s="287">
        <v>10.584250635055037</v>
      </c>
      <c r="BS255" s="286">
        <v>0</v>
      </c>
      <c r="BT255" s="287">
        <v>0</v>
      </c>
      <c r="BU255" s="286">
        <v>6</v>
      </c>
      <c r="BV255" s="287">
        <v>63.505503810330225</v>
      </c>
      <c r="BW255" s="286">
        <v>47</v>
      </c>
      <c r="BX255" s="287">
        <v>1248.008497079129</v>
      </c>
      <c r="BY255" s="286">
        <v>0</v>
      </c>
      <c r="BZ255" s="287">
        <v>0</v>
      </c>
      <c r="CA255" s="286">
        <v>0</v>
      </c>
      <c r="CB255" s="287">
        <v>0</v>
      </c>
      <c r="CC255" s="286">
        <v>2</v>
      </c>
      <c r="CD255" s="287">
        <v>21.168501270110074</v>
      </c>
      <c r="CE255" s="286">
        <v>0</v>
      </c>
      <c r="CF255" s="287">
        <v>0</v>
      </c>
      <c r="CG255" s="286">
        <v>1</v>
      </c>
      <c r="CH255" s="287">
        <v>5.7142857142857144</v>
      </c>
      <c r="CI255" s="286">
        <v>0</v>
      </c>
      <c r="CJ255" s="287">
        <v>0</v>
      </c>
      <c r="CK255" s="286">
        <v>18</v>
      </c>
      <c r="CL255" s="287">
        <v>190.5165114309907</v>
      </c>
      <c r="CM255" s="286">
        <v>11</v>
      </c>
      <c r="CN255" s="287">
        <v>116.42675698560541</v>
      </c>
      <c r="CO255" s="286">
        <v>0</v>
      </c>
      <c r="CP255" s="287">
        <v>0</v>
      </c>
      <c r="CQ255" s="286">
        <v>2</v>
      </c>
      <c r="CR255" s="287">
        <v>21.168501270110074</v>
      </c>
      <c r="CS255" s="286">
        <v>16</v>
      </c>
      <c r="CT255" s="287">
        <v>169.34801016088059</v>
      </c>
      <c r="CU255" s="286">
        <v>1</v>
      </c>
      <c r="CV255" s="287">
        <v>10.584250635055037</v>
      </c>
      <c r="CW255" s="286">
        <v>8</v>
      </c>
      <c r="CX255" s="287">
        <v>84.674005080440296</v>
      </c>
      <c r="CY255" s="286">
        <v>27</v>
      </c>
      <c r="CZ255" s="287">
        <v>285.774767146486</v>
      </c>
      <c r="DA255" s="286">
        <v>0</v>
      </c>
      <c r="DB255" s="287">
        <v>0</v>
      </c>
      <c r="DC255" s="286">
        <v>3</v>
      </c>
      <c r="DD255" s="288">
        <v>31.752751905165113</v>
      </c>
    </row>
    <row r="256" spans="2:108" s="255" customFormat="1" ht="15" customHeight="1" x14ac:dyDescent="0.2">
      <c r="B256" s="279" t="s">
        <v>34</v>
      </c>
      <c r="C256" s="280">
        <v>0</v>
      </c>
      <c r="D256" s="281">
        <v>0</v>
      </c>
      <c r="E256" s="282">
        <v>0</v>
      </c>
      <c r="F256" s="281">
        <v>0</v>
      </c>
      <c r="G256" s="280">
        <v>0</v>
      </c>
      <c r="H256" s="281">
        <v>0</v>
      </c>
      <c r="I256" s="280">
        <v>0</v>
      </c>
      <c r="J256" s="281">
        <v>0</v>
      </c>
      <c r="K256" s="280">
        <v>0</v>
      </c>
      <c r="L256" s="281">
        <v>0</v>
      </c>
      <c r="M256" s="280">
        <v>0</v>
      </c>
      <c r="N256" s="281">
        <v>0</v>
      </c>
      <c r="O256" s="280">
        <v>0</v>
      </c>
      <c r="P256" s="281">
        <v>0</v>
      </c>
      <c r="Q256" s="280">
        <v>0</v>
      </c>
      <c r="R256" s="281">
        <v>0</v>
      </c>
      <c r="S256" s="280">
        <v>0</v>
      </c>
      <c r="T256" s="281">
        <v>0</v>
      </c>
      <c r="U256" s="280">
        <v>0</v>
      </c>
      <c r="V256" s="281">
        <v>0</v>
      </c>
      <c r="W256" s="280">
        <v>0</v>
      </c>
      <c r="X256" s="281">
        <v>0</v>
      </c>
      <c r="Y256" s="280">
        <v>0</v>
      </c>
      <c r="Z256" s="281">
        <v>0</v>
      </c>
      <c r="AA256" s="280">
        <v>0</v>
      </c>
      <c r="AB256" s="281">
        <v>0</v>
      </c>
      <c r="AC256" s="280">
        <v>0</v>
      </c>
      <c r="AD256" s="281">
        <v>0</v>
      </c>
      <c r="AE256" s="280">
        <v>0</v>
      </c>
      <c r="AF256" s="281">
        <v>0</v>
      </c>
      <c r="AG256" s="280">
        <v>0</v>
      </c>
      <c r="AH256" s="281">
        <v>0</v>
      </c>
      <c r="AI256" s="283">
        <v>0</v>
      </c>
      <c r="AJ256" s="281">
        <v>0</v>
      </c>
      <c r="AK256" s="280">
        <v>1</v>
      </c>
      <c r="AL256" s="281">
        <v>12.022120702091849</v>
      </c>
      <c r="AM256" s="280">
        <v>1</v>
      </c>
      <c r="AN256" s="281">
        <v>12.658227848101266</v>
      </c>
      <c r="AO256" s="280">
        <v>0</v>
      </c>
      <c r="AP256" s="281">
        <v>0</v>
      </c>
      <c r="AQ256" s="280">
        <v>0</v>
      </c>
      <c r="AR256" s="281">
        <v>0</v>
      </c>
      <c r="AS256" s="280">
        <v>1</v>
      </c>
      <c r="AT256" s="281">
        <v>12.022120702091849</v>
      </c>
      <c r="AU256" s="280">
        <v>1</v>
      </c>
      <c r="AV256" s="281">
        <v>12.022120702091849</v>
      </c>
      <c r="AW256" s="280">
        <v>0</v>
      </c>
      <c r="AX256" s="281">
        <v>0</v>
      </c>
      <c r="AY256" s="284">
        <v>2</v>
      </c>
      <c r="AZ256" s="285">
        <v>24.044241404183698</v>
      </c>
      <c r="BA256" s="280">
        <v>0</v>
      </c>
      <c r="BB256" s="281">
        <v>0</v>
      </c>
      <c r="BC256" s="280">
        <v>0</v>
      </c>
      <c r="BD256" s="281">
        <v>0</v>
      </c>
      <c r="BE256" s="280">
        <v>0</v>
      </c>
      <c r="BF256" s="281">
        <v>0</v>
      </c>
      <c r="BG256" s="284">
        <v>4</v>
      </c>
      <c r="BH256" s="281">
        <v>48.088482808367395</v>
      </c>
      <c r="BI256" s="286">
        <v>0</v>
      </c>
      <c r="BJ256" s="281">
        <v>0</v>
      </c>
      <c r="BK256" s="283">
        <v>0</v>
      </c>
      <c r="BL256" s="281">
        <v>0</v>
      </c>
      <c r="BM256" s="283">
        <v>0</v>
      </c>
      <c r="BN256" s="281">
        <v>0</v>
      </c>
      <c r="BO256" s="286">
        <v>0</v>
      </c>
      <c r="BP256" s="281">
        <v>0</v>
      </c>
      <c r="BQ256" s="286">
        <v>0</v>
      </c>
      <c r="BR256" s="287">
        <v>0</v>
      </c>
      <c r="BS256" s="286">
        <v>0</v>
      </c>
      <c r="BT256" s="287">
        <v>0</v>
      </c>
      <c r="BU256" s="286">
        <v>0</v>
      </c>
      <c r="BV256" s="287">
        <v>0</v>
      </c>
      <c r="BW256" s="286">
        <v>9</v>
      </c>
      <c r="BX256" s="287">
        <v>175.50702028081125</v>
      </c>
      <c r="BY256" s="286">
        <v>0</v>
      </c>
      <c r="BZ256" s="287">
        <v>0</v>
      </c>
      <c r="CA256" s="286">
        <v>0</v>
      </c>
      <c r="CB256" s="287">
        <v>0</v>
      </c>
      <c r="CC256" s="286">
        <v>0</v>
      </c>
      <c r="CD256" s="287">
        <v>0</v>
      </c>
      <c r="CE256" s="286">
        <v>0</v>
      </c>
      <c r="CF256" s="287">
        <v>0</v>
      </c>
      <c r="CG256" s="286">
        <v>0</v>
      </c>
      <c r="CH256" s="287">
        <v>0</v>
      </c>
      <c r="CI256" s="286">
        <v>0</v>
      </c>
      <c r="CJ256" s="287">
        <v>0</v>
      </c>
      <c r="CK256" s="286">
        <v>19</v>
      </c>
      <c r="CL256" s="287">
        <v>228.42029333974511</v>
      </c>
      <c r="CM256" s="286">
        <v>4</v>
      </c>
      <c r="CN256" s="287">
        <v>48.088482808367395</v>
      </c>
      <c r="CO256" s="286">
        <v>0</v>
      </c>
      <c r="CP256" s="287">
        <v>0</v>
      </c>
      <c r="CQ256" s="286">
        <v>0</v>
      </c>
      <c r="CR256" s="287">
        <v>0</v>
      </c>
      <c r="CS256" s="286">
        <v>0</v>
      </c>
      <c r="CT256" s="287">
        <v>0</v>
      </c>
      <c r="CU256" s="286">
        <v>0</v>
      </c>
      <c r="CV256" s="287">
        <v>0</v>
      </c>
      <c r="CW256" s="286">
        <v>1</v>
      </c>
      <c r="CX256" s="287">
        <v>12.022120702091849</v>
      </c>
      <c r="CY256" s="286">
        <v>1</v>
      </c>
      <c r="CZ256" s="287">
        <v>12.022120702091849</v>
      </c>
      <c r="DA256" s="286">
        <v>0</v>
      </c>
      <c r="DB256" s="287">
        <v>0</v>
      </c>
      <c r="DC256" s="286">
        <v>2</v>
      </c>
      <c r="DD256" s="288">
        <v>24.044241404183698</v>
      </c>
    </row>
    <row r="257" spans="2:108" s="255" customFormat="1" ht="15.75" customHeight="1" thickBot="1" x14ac:dyDescent="0.25">
      <c r="B257" s="289" t="s">
        <v>35</v>
      </c>
      <c r="C257" s="290">
        <v>0</v>
      </c>
      <c r="D257" s="291">
        <v>0</v>
      </c>
      <c r="E257" s="292">
        <v>0</v>
      </c>
      <c r="F257" s="291">
        <v>0</v>
      </c>
      <c r="G257" s="290">
        <v>21</v>
      </c>
      <c r="H257" s="291">
        <v>87.653393438517398</v>
      </c>
      <c r="I257" s="290">
        <v>0</v>
      </c>
      <c r="J257" s="291">
        <v>0</v>
      </c>
      <c r="K257" s="290">
        <v>0</v>
      </c>
      <c r="L257" s="291">
        <v>0</v>
      </c>
      <c r="M257" s="290">
        <v>3</v>
      </c>
      <c r="N257" s="291">
        <v>12.521913348359629</v>
      </c>
      <c r="O257" s="290">
        <v>1</v>
      </c>
      <c r="P257" s="291">
        <v>4.1739711161198763</v>
      </c>
      <c r="Q257" s="290">
        <v>0</v>
      </c>
      <c r="R257" s="291">
        <v>0</v>
      </c>
      <c r="S257" s="290">
        <v>0</v>
      </c>
      <c r="T257" s="291">
        <v>0</v>
      </c>
      <c r="U257" s="290">
        <v>0</v>
      </c>
      <c r="V257" s="291">
        <v>0</v>
      </c>
      <c r="W257" s="290">
        <v>0</v>
      </c>
      <c r="X257" s="291">
        <v>0</v>
      </c>
      <c r="Y257" s="290">
        <v>0</v>
      </c>
      <c r="Z257" s="291">
        <v>0</v>
      </c>
      <c r="AA257" s="290">
        <v>0</v>
      </c>
      <c r="AB257" s="291">
        <v>0</v>
      </c>
      <c r="AC257" s="290">
        <v>0</v>
      </c>
      <c r="AD257" s="291">
        <v>0</v>
      </c>
      <c r="AE257" s="290">
        <v>2</v>
      </c>
      <c r="AF257" s="291">
        <v>8.3479422322397525</v>
      </c>
      <c r="AG257" s="290">
        <v>0</v>
      </c>
      <c r="AH257" s="291">
        <v>0</v>
      </c>
      <c r="AI257" s="293">
        <v>0</v>
      </c>
      <c r="AJ257" s="291">
        <v>0</v>
      </c>
      <c r="AK257" s="290">
        <v>1</v>
      </c>
      <c r="AL257" s="291">
        <v>4.1739711161198763</v>
      </c>
      <c r="AM257" s="290">
        <v>0</v>
      </c>
      <c r="AN257" s="291">
        <v>0</v>
      </c>
      <c r="AO257" s="290">
        <v>0</v>
      </c>
      <c r="AP257" s="291">
        <v>0</v>
      </c>
      <c r="AQ257" s="290">
        <v>0</v>
      </c>
      <c r="AR257" s="291">
        <v>0</v>
      </c>
      <c r="AS257" s="290">
        <v>1</v>
      </c>
      <c r="AT257" s="291">
        <v>4.1739711161198763</v>
      </c>
      <c r="AU257" s="290">
        <v>8</v>
      </c>
      <c r="AV257" s="291">
        <v>33.39176892895901</v>
      </c>
      <c r="AW257" s="290">
        <v>0</v>
      </c>
      <c r="AX257" s="291">
        <v>0</v>
      </c>
      <c r="AY257" s="294">
        <v>6</v>
      </c>
      <c r="AZ257" s="295">
        <v>25.043826696719258</v>
      </c>
      <c r="BA257" s="290">
        <v>0</v>
      </c>
      <c r="BB257" s="291">
        <v>0</v>
      </c>
      <c r="BC257" s="294">
        <v>1</v>
      </c>
      <c r="BD257" s="295">
        <v>4.1739711161198763</v>
      </c>
      <c r="BE257" s="290">
        <v>0</v>
      </c>
      <c r="BF257" s="291">
        <v>0</v>
      </c>
      <c r="BG257" s="294">
        <v>16</v>
      </c>
      <c r="BH257" s="291">
        <v>66.78353785791802</v>
      </c>
      <c r="BI257" s="296">
        <v>17</v>
      </c>
      <c r="BJ257" s="291">
        <v>70.957508974037907</v>
      </c>
      <c r="BK257" s="293">
        <v>0</v>
      </c>
      <c r="BL257" s="291">
        <v>0</v>
      </c>
      <c r="BM257" s="293">
        <v>17</v>
      </c>
      <c r="BN257" s="291">
        <v>70.957508974037907</v>
      </c>
      <c r="BO257" s="296">
        <v>0</v>
      </c>
      <c r="BP257" s="291">
        <v>0</v>
      </c>
      <c r="BQ257" s="296">
        <v>0</v>
      </c>
      <c r="BR257" s="297">
        <v>0</v>
      </c>
      <c r="BS257" s="296">
        <v>0</v>
      </c>
      <c r="BT257" s="297">
        <v>0</v>
      </c>
      <c r="BU257" s="296">
        <v>0</v>
      </c>
      <c r="BV257" s="297">
        <v>0</v>
      </c>
      <c r="BW257" s="296">
        <v>8</v>
      </c>
      <c r="BX257" s="297">
        <v>47.784016246565521</v>
      </c>
      <c r="BY257" s="296">
        <v>0</v>
      </c>
      <c r="BZ257" s="297">
        <v>0</v>
      </c>
      <c r="CA257" s="296">
        <v>1</v>
      </c>
      <c r="CB257" s="297">
        <v>4.1739711161198763</v>
      </c>
      <c r="CC257" s="296">
        <v>0</v>
      </c>
      <c r="CD257" s="297">
        <v>0</v>
      </c>
      <c r="CE257" s="296">
        <v>0</v>
      </c>
      <c r="CF257" s="297">
        <v>0</v>
      </c>
      <c r="CG257" s="296">
        <v>4</v>
      </c>
      <c r="CH257" s="297">
        <v>17.543859649122805</v>
      </c>
      <c r="CI257" s="296">
        <v>0</v>
      </c>
      <c r="CJ257" s="297">
        <v>0</v>
      </c>
      <c r="CK257" s="296">
        <v>52</v>
      </c>
      <c r="CL257" s="297">
        <v>217.04649803823355</v>
      </c>
      <c r="CM257" s="296">
        <v>16</v>
      </c>
      <c r="CN257" s="297">
        <v>66.78353785791802</v>
      </c>
      <c r="CO257" s="296">
        <v>1</v>
      </c>
      <c r="CP257" s="297">
        <v>4.1739711161198763</v>
      </c>
      <c r="CQ257" s="296">
        <v>0</v>
      </c>
      <c r="CR257" s="297">
        <v>0</v>
      </c>
      <c r="CS257" s="296">
        <v>3</v>
      </c>
      <c r="CT257" s="297">
        <v>12.521913348359629</v>
      </c>
      <c r="CU257" s="296">
        <v>0</v>
      </c>
      <c r="CV257" s="297">
        <v>0</v>
      </c>
      <c r="CW257" s="296">
        <v>7</v>
      </c>
      <c r="CX257" s="297">
        <v>29.217797812839134</v>
      </c>
      <c r="CY257" s="296">
        <v>10</v>
      </c>
      <c r="CZ257" s="297">
        <v>41.739711161198763</v>
      </c>
      <c r="DA257" s="296">
        <v>0</v>
      </c>
      <c r="DB257" s="297">
        <v>0</v>
      </c>
      <c r="DC257" s="296">
        <v>4</v>
      </c>
      <c r="DD257" s="298">
        <v>16.695884464479505</v>
      </c>
    </row>
    <row r="258" spans="2:108" s="268" customFormat="1" ht="15.75" customHeight="1" thickBot="1" x14ac:dyDescent="0.25">
      <c r="B258" s="261" t="s">
        <v>25</v>
      </c>
      <c r="C258" s="262">
        <v>0</v>
      </c>
      <c r="D258" s="263">
        <v>0</v>
      </c>
      <c r="E258" s="264">
        <v>0</v>
      </c>
      <c r="F258" s="263">
        <v>0</v>
      </c>
      <c r="G258" s="262">
        <v>103</v>
      </c>
      <c r="H258" s="263">
        <v>55.217815518886638</v>
      </c>
      <c r="I258" s="262">
        <v>3</v>
      </c>
      <c r="J258" s="263">
        <v>1.6082858888996108</v>
      </c>
      <c r="K258" s="262">
        <v>0</v>
      </c>
      <c r="L258" s="263">
        <v>0</v>
      </c>
      <c r="M258" s="262">
        <v>15</v>
      </c>
      <c r="N258" s="263">
        <v>8.0414294444980552</v>
      </c>
      <c r="O258" s="262">
        <v>13</v>
      </c>
      <c r="P258" s="263">
        <v>6.9692388518983135</v>
      </c>
      <c r="Q258" s="262">
        <v>0</v>
      </c>
      <c r="R258" s="263">
        <v>0</v>
      </c>
      <c r="S258" s="262">
        <v>0</v>
      </c>
      <c r="T258" s="263">
        <v>0</v>
      </c>
      <c r="U258" s="262">
        <v>0</v>
      </c>
      <c r="V258" s="263">
        <v>0</v>
      </c>
      <c r="W258" s="262">
        <v>0</v>
      </c>
      <c r="X258" s="263">
        <v>0</v>
      </c>
      <c r="Y258" s="262">
        <v>1</v>
      </c>
      <c r="Z258" s="263">
        <v>0.53609529629987029</v>
      </c>
      <c r="AA258" s="262">
        <v>0</v>
      </c>
      <c r="AB258" s="263">
        <v>0</v>
      </c>
      <c r="AC258" s="262">
        <v>1</v>
      </c>
      <c r="AD258" s="263">
        <v>0.53609529629987029</v>
      </c>
      <c r="AE258" s="262">
        <v>36</v>
      </c>
      <c r="AF258" s="263">
        <v>19.299430666795331</v>
      </c>
      <c r="AG258" s="262">
        <v>5</v>
      </c>
      <c r="AH258" s="263">
        <v>2.6804764814993511</v>
      </c>
      <c r="AI258" s="264">
        <v>0</v>
      </c>
      <c r="AJ258" s="263">
        <v>0</v>
      </c>
      <c r="AK258" s="262">
        <v>27</v>
      </c>
      <c r="AL258" s="263">
        <v>14.474573000096498</v>
      </c>
      <c r="AM258" s="262">
        <v>2</v>
      </c>
      <c r="AN258" s="263">
        <v>0.89007565643079656</v>
      </c>
      <c r="AO258" s="262">
        <v>12</v>
      </c>
      <c r="AP258" s="263">
        <v>4.803843074459567</v>
      </c>
      <c r="AQ258" s="262">
        <v>19</v>
      </c>
      <c r="AR258" s="263">
        <v>8.4557187360925674</v>
      </c>
      <c r="AS258" s="262">
        <v>19</v>
      </c>
      <c r="AT258" s="263">
        <v>10.185810629697535</v>
      </c>
      <c r="AU258" s="262">
        <v>31</v>
      </c>
      <c r="AV258" s="263">
        <v>16.61895418529598</v>
      </c>
      <c r="AW258" s="265">
        <v>7</v>
      </c>
      <c r="AX258" s="266">
        <v>3.7526670740990919</v>
      </c>
      <c r="AY258" s="265">
        <v>15</v>
      </c>
      <c r="AZ258" s="266">
        <v>8.0414294444980552</v>
      </c>
      <c r="BA258" s="265">
        <v>1</v>
      </c>
      <c r="BB258" s="266">
        <v>0.53609529629987029</v>
      </c>
      <c r="BC258" s="265">
        <v>3</v>
      </c>
      <c r="BD258" s="266">
        <v>1.6082858888996108</v>
      </c>
      <c r="BE258" s="265">
        <v>2</v>
      </c>
      <c r="BF258" s="266">
        <v>1.0721905925997406</v>
      </c>
      <c r="BG258" s="265">
        <v>78</v>
      </c>
      <c r="BH258" s="266">
        <v>41.815433111389879</v>
      </c>
      <c r="BI258" s="262">
        <v>124</v>
      </c>
      <c r="BJ258" s="266">
        <v>66.47581674118392</v>
      </c>
      <c r="BK258" s="264">
        <v>3</v>
      </c>
      <c r="BL258" s="266">
        <v>1.6082858888996108</v>
      </c>
      <c r="BM258" s="264">
        <v>127</v>
      </c>
      <c r="BN258" s="266">
        <v>68.084102630083521</v>
      </c>
      <c r="BO258" s="262">
        <v>762</v>
      </c>
      <c r="BP258" s="266">
        <v>4085.0584129434847</v>
      </c>
      <c r="BQ258" s="262">
        <v>151</v>
      </c>
      <c r="BR258" s="263">
        <v>80.950389741280404</v>
      </c>
      <c r="BS258" s="262">
        <v>2</v>
      </c>
      <c r="BT258" s="263">
        <v>1.0721905925997406</v>
      </c>
      <c r="BU258" s="262">
        <v>915</v>
      </c>
      <c r="BV258" s="263">
        <v>490.5271961143813</v>
      </c>
      <c r="BW258" s="262">
        <v>315</v>
      </c>
      <c r="BX258" s="263">
        <v>338.7424589476401</v>
      </c>
      <c r="BY258" s="262">
        <v>0</v>
      </c>
      <c r="BZ258" s="263">
        <v>0</v>
      </c>
      <c r="CA258" s="262">
        <v>1</v>
      </c>
      <c r="CB258" s="263">
        <v>0.53609529629987029</v>
      </c>
      <c r="CC258" s="262">
        <v>32</v>
      </c>
      <c r="CD258" s="263">
        <v>17.155049481595849</v>
      </c>
      <c r="CE258" s="262">
        <v>2</v>
      </c>
      <c r="CF258" s="263">
        <v>1.0721905925997406</v>
      </c>
      <c r="CG258" s="262">
        <v>9</v>
      </c>
      <c r="CH258" s="263">
        <v>4.0053404539385848</v>
      </c>
      <c r="CI258" s="262">
        <v>3</v>
      </c>
      <c r="CJ258" s="263">
        <v>4.4740060249947797</v>
      </c>
      <c r="CK258" s="262">
        <v>297</v>
      </c>
      <c r="CL258" s="263">
        <v>159.22030300106147</v>
      </c>
      <c r="CM258" s="262">
        <v>103</v>
      </c>
      <c r="CN258" s="263">
        <v>55.217815518886638</v>
      </c>
      <c r="CO258" s="262">
        <v>5</v>
      </c>
      <c r="CP258" s="263">
        <v>2.6804764814993511</v>
      </c>
      <c r="CQ258" s="262">
        <v>22</v>
      </c>
      <c r="CR258" s="263">
        <v>11.794096518597145</v>
      </c>
      <c r="CS258" s="262">
        <v>84</v>
      </c>
      <c r="CT258" s="263">
        <v>45.032004889189103</v>
      </c>
      <c r="CU258" s="262">
        <v>9</v>
      </c>
      <c r="CV258" s="263">
        <v>4.8248576666988328</v>
      </c>
      <c r="CW258" s="262">
        <v>65</v>
      </c>
      <c r="CX258" s="263">
        <v>34.846194259491568</v>
      </c>
      <c r="CY258" s="262">
        <v>180</v>
      </c>
      <c r="CZ258" s="263">
        <v>96.497153333976641</v>
      </c>
      <c r="DA258" s="262">
        <v>2</v>
      </c>
      <c r="DB258" s="263">
        <v>1.0721905925997406</v>
      </c>
      <c r="DC258" s="262">
        <v>51</v>
      </c>
      <c r="DD258" s="267">
        <v>27.340860111293384</v>
      </c>
    </row>
    <row r="259" spans="2:108" x14ac:dyDescent="0.25">
      <c r="B259" s="299" t="s">
        <v>448</v>
      </c>
    </row>
    <row r="260" spans="2:108" x14ac:dyDescent="0.25">
      <c r="B260" s="299" t="s">
        <v>449</v>
      </c>
    </row>
    <row r="261" spans="2:108" x14ac:dyDescent="0.25">
      <c r="B261" s="299"/>
    </row>
    <row r="262" spans="2:108" x14ac:dyDescent="0.25">
      <c r="B262" s="299"/>
    </row>
    <row r="264" spans="2:108" ht="18" x14ac:dyDescent="0.25">
      <c r="B264" s="691" t="s">
        <v>461</v>
      </c>
      <c r="C264" s="691"/>
      <c r="D264" s="691"/>
    </row>
    <row r="268" spans="2:108" ht="25.5" customHeight="1" thickBot="1" x14ac:dyDescent="0.3">
      <c r="B268" s="692" t="s">
        <v>530</v>
      </c>
      <c r="C268" s="693"/>
      <c r="D268" s="693"/>
      <c r="E268" s="693"/>
      <c r="F268" s="693"/>
      <c r="G268" s="693"/>
      <c r="H268" s="693"/>
      <c r="I268" s="693"/>
      <c r="J268" s="693"/>
      <c r="K268" s="693"/>
      <c r="L268" s="693"/>
      <c r="M268" s="693"/>
      <c r="N268" s="693"/>
      <c r="O268" s="693"/>
      <c r="P268" s="693"/>
      <c r="Q268" s="693"/>
      <c r="R268" s="693"/>
      <c r="S268" s="693"/>
      <c r="T268" s="693"/>
      <c r="U268" s="693"/>
      <c r="V268" s="693"/>
      <c r="W268" s="693"/>
      <c r="X268" s="693"/>
      <c r="Y268" s="693"/>
      <c r="Z268" s="339"/>
      <c r="AA268" s="339"/>
      <c r="AB268" s="339"/>
      <c r="AC268" s="339"/>
      <c r="AD268" s="339"/>
      <c r="AE268" s="339"/>
      <c r="AF268" s="339"/>
      <c r="AG268" s="339"/>
      <c r="AH268" s="339"/>
      <c r="AI268" s="339"/>
      <c r="AJ268" s="339"/>
      <c r="AK268" s="339"/>
      <c r="AL268" s="339"/>
      <c r="AM268" s="339"/>
      <c r="AN268" s="339"/>
      <c r="AO268" s="339"/>
      <c r="AP268" s="339"/>
      <c r="AQ268" s="339"/>
      <c r="AR268" s="339"/>
      <c r="AS268" s="339"/>
      <c r="AT268" s="339"/>
      <c r="AU268" s="339"/>
      <c r="AV268" s="339"/>
      <c r="AW268" s="339"/>
      <c r="AX268" s="339"/>
      <c r="AY268" s="339"/>
      <c r="AZ268" s="339"/>
    </row>
    <row r="269" spans="2:108" ht="81.75" customHeight="1" x14ac:dyDescent="0.25">
      <c r="B269" s="694" t="s">
        <v>606</v>
      </c>
      <c r="C269" s="689" t="s">
        <v>463</v>
      </c>
      <c r="D269" s="690"/>
      <c r="E269" s="689" t="s">
        <v>464</v>
      </c>
      <c r="F269" s="690"/>
      <c r="G269" s="689" t="s">
        <v>465</v>
      </c>
      <c r="H269" s="690"/>
      <c r="I269" s="689" t="s">
        <v>466</v>
      </c>
      <c r="J269" s="690"/>
      <c r="K269" s="689" t="s">
        <v>531</v>
      </c>
      <c r="L269" s="690"/>
      <c r="M269" s="689" t="s">
        <v>468</v>
      </c>
      <c r="N269" s="690"/>
      <c r="O269" s="689" t="s">
        <v>469</v>
      </c>
      <c r="P269" s="690"/>
      <c r="Q269" s="689" t="s">
        <v>470</v>
      </c>
      <c r="R269" s="690"/>
      <c r="S269" s="689" t="s">
        <v>471</v>
      </c>
      <c r="T269" s="690"/>
      <c r="U269" s="689" t="s">
        <v>472</v>
      </c>
      <c r="V269" s="690"/>
      <c r="W269" s="689" t="s">
        <v>473</v>
      </c>
      <c r="X269" s="690"/>
      <c r="Y269" s="689" t="s">
        <v>474</v>
      </c>
      <c r="Z269" s="690"/>
      <c r="AA269" s="689" t="s">
        <v>475</v>
      </c>
      <c r="AB269" s="690"/>
      <c r="AC269" s="689" t="s">
        <v>476</v>
      </c>
      <c r="AD269" s="690"/>
      <c r="AE269" s="689" t="s">
        <v>477</v>
      </c>
      <c r="AF269" s="690"/>
      <c r="AG269" s="689" t="s">
        <v>478</v>
      </c>
      <c r="AH269" s="690"/>
      <c r="AI269" s="689" t="s">
        <v>479</v>
      </c>
      <c r="AJ269" s="690"/>
      <c r="AK269" s="689" t="s">
        <v>480</v>
      </c>
      <c r="AL269" s="690"/>
      <c r="AM269" s="689" t="s">
        <v>481</v>
      </c>
      <c r="AN269" s="690"/>
      <c r="AO269" s="689" t="s">
        <v>482</v>
      </c>
      <c r="AP269" s="690"/>
      <c r="AQ269" s="689" t="s">
        <v>483</v>
      </c>
      <c r="AR269" s="690"/>
      <c r="AS269" s="689" t="s">
        <v>484</v>
      </c>
      <c r="AT269" s="690"/>
      <c r="AU269" s="689" t="s">
        <v>485</v>
      </c>
      <c r="AV269" s="690"/>
      <c r="AW269" s="689" t="s">
        <v>486</v>
      </c>
      <c r="AX269" s="690"/>
      <c r="AY269" s="689" t="s">
        <v>487</v>
      </c>
      <c r="AZ269" s="696"/>
    </row>
    <row r="270" spans="2:108" ht="36.75" thickBot="1" x14ac:dyDescent="0.3">
      <c r="B270" s="695"/>
      <c r="C270" s="340" t="s">
        <v>488</v>
      </c>
      <c r="D270" s="340" t="s">
        <v>489</v>
      </c>
      <c r="E270" s="340" t="s">
        <v>488</v>
      </c>
      <c r="F270" s="340" t="s">
        <v>490</v>
      </c>
      <c r="G270" s="340" t="s">
        <v>488</v>
      </c>
      <c r="H270" s="340" t="s">
        <v>490</v>
      </c>
      <c r="I270" s="340" t="s">
        <v>488</v>
      </c>
      <c r="J270" s="340" t="s">
        <v>490</v>
      </c>
      <c r="K270" s="340" t="s">
        <v>488</v>
      </c>
      <c r="L270" s="340" t="s">
        <v>491</v>
      </c>
      <c r="M270" s="340" t="s">
        <v>488</v>
      </c>
      <c r="N270" s="340" t="s">
        <v>491</v>
      </c>
      <c r="O270" s="340" t="s">
        <v>488</v>
      </c>
      <c r="P270" s="340" t="s">
        <v>491</v>
      </c>
      <c r="Q270" s="340" t="s">
        <v>488</v>
      </c>
      <c r="R270" s="340" t="s">
        <v>492</v>
      </c>
      <c r="S270" s="340" t="s">
        <v>488</v>
      </c>
      <c r="T270" s="340" t="s">
        <v>492</v>
      </c>
      <c r="U270" s="340" t="s">
        <v>488</v>
      </c>
      <c r="V270" s="340" t="s">
        <v>492</v>
      </c>
      <c r="W270" s="340" t="s">
        <v>488</v>
      </c>
      <c r="X270" s="340" t="s">
        <v>492</v>
      </c>
      <c r="Y270" s="340" t="s">
        <v>488</v>
      </c>
      <c r="Z270" s="340" t="s">
        <v>493</v>
      </c>
      <c r="AA270" s="340" t="s">
        <v>494</v>
      </c>
      <c r="AB270" s="340" t="s">
        <v>493</v>
      </c>
      <c r="AC270" s="340" t="s">
        <v>488</v>
      </c>
      <c r="AD270" s="340" t="s">
        <v>493</v>
      </c>
      <c r="AE270" s="340" t="s">
        <v>488</v>
      </c>
      <c r="AF270" s="340" t="s">
        <v>493</v>
      </c>
      <c r="AG270" s="340" t="s">
        <v>488</v>
      </c>
      <c r="AH270" s="340" t="s">
        <v>493</v>
      </c>
      <c r="AI270" s="340" t="s">
        <v>488</v>
      </c>
      <c r="AJ270" s="340" t="s">
        <v>493</v>
      </c>
      <c r="AK270" s="341" t="s">
        <v>494</v>
      </c>
      <c r="AL270" s="340" t="s">
        <v>495</v>
      </c>
      <c r="AM270" s="341" t="s">
        <v>494</v>
      </c>
      <c r="AN270" s="340" t="s">
        <v>496</v>
      </c>
      <c r="AO270" s="341" t="s">
        <v>494</v>
      </c>
      <c r="AP270" s="340" t="s">
        <v>493</v>
      </c>
      <c r="AQ270" s="340" t="s">
        <v>494</v>
      </c>
      <c r="AR270" s="340" t="s">
        <v>496</v>
      </c>
      <c r="AS270" s="340" t="s">
        <v>494</v>
      </c>
      <c r="AT270" s="340" t="s">
        <v>496</v>
      </c>
      <c r="AU270" s="340" t="s">
        <v>494</v>
      </c>
      <c r="AV270" s="340" t="s">
        <v>493</v>
      </c>
      <c r="AW270" s="340" t="s">
        <v>494</v>
      </c>
      <c r="AX270" s="340" t="s">
        <v>493</v>
      </c>
      <c r="AY270" s="340" t="s">
        <v>494</v>
      </c>
      <c r="AZ270" s="342" t="s">
        <v>493</v>
      </c>
    </row>
    <row r="271" spans="2:108" ht="15.75" thickBot="1" x14ac:dyDescent="0.3">
      <c r="B271" s="343" t="s">
        <v>1</v>
      </c>
      <c r="C271" s="344">
        <v>29278</v>
      </c>
      <c r="D271" s="345">
        <v>4.5347961734733788</v>
      </c>
      <c r="E271" s="344">
        <v>650</v>
      </c>
      <c r="F271" s="345">
        <v>8.5745191673482317</v>
      </c>
      <c r="G271" s="344">
        <v>406</v>
      </c>
      <c r="H271" s="345">
        <v>5.3557765876052024</v>
      </c>
      <c r="I271" s="344">
        <v>1291</v>
      </c>
      <c r="J271" s="345">
        <v>17.030314223148565</v>
      </c>
      <c r="K271" s="344">
        <v>22</v>
      </c>
      <c r="L271" s="345">
        <v>29.021449489486322</v>
      </c>
      <c r="M271" s="344">
        <v>6</v>
      </c>
      <c r="N271" s="345">
        <v>7.9149407698599052</v>
      </c>
      <c r="O271" s="344">
        <v>28</v>
      </c>
      <c r="P271" s="345">
        <v>36.936390259346226</v>
      </c>
      <c r="Q271" s="344">
        <v>56</v>
      </c>
      <c r="R271" s="345">
        <v>10.539271962148957</v>
      </c>
      <c r="S271" s="344">
        <v>11</v>
      </c>
      <c r="T271" s="345">
        <v>2.0702141354221166</v>
      </c>
      <c r="U271" s="344">
        <v>12</v>
      </c>
      <c r="V271" s="345">
        <v>2.2584154204604907</v>
      </c>
      <c r="W271" s="344">
        <v>799</v>
      </c>
      <c r="X271" s="345">
        <v>150.37282674566103</v>
      </c>
      <c r="Y271" s="344">
        <v>120</v>
      </c>
      <c r="Z271" s="345">
        <v>1.8586499788810897</v>
      </c>
      <c r="AA271" s="344">
        <v>143</v>
      </c>
      <c r="AB271" s="345">
        <v>2.2148912248332984</v>
      </c>
      <c r="AC271" s="344">
        <v>6</v>
      </c>
      <c r="AD271" s="345">
        <v>9.293249894405449E-2</v>
      </c>
      <c r="AE271" s="344">
        <v>3928</v>
      </c>
      <c r="AF271" s="345">
        <v>60.839809308707672</v>
      </c>
      <c r="AG271" s="344">
        <v>257</v>
      </c>
      <c r="AH271" s="345">
        <v>3.9806087047703334</v>
      </c>
      <c r="AI271" s="344">
        <v>6</v>
      </c>
      <c r="AJ271" s="345">
        <v>9.293249894405449E-2</v>
      </c>
      <c r="AK271" s="344">
        <v>371</v>
      </c>
      <c r="AL271" s="345">
        <v>11.759570975350229</v>
      </c>
      <c r="AM271" s="344">
        <v>404</v>
      </c>
      <c r="AN271" s="345">
        <v>12.237151142750005</v>
      </c>
      <c r="AO271" s="344">
        <v>1164</v>
      </c>
      <c r="AP271" s="345">
        <v>18.02890479514657</v>
      </c>
      <c r="AQ271" s="344">
        <v>151</v>
      </c>
      <c r="AR271" s="345">
        <v>4.5737866894931942</v>
      </c>
      <c r="AS271" s="344">
        <v>238</v>
      </c>
      <c r="AT271" s="345">
        <v>7.2090147821151014</v>
      </c>
      <c r="AU271" s="344">
        <v>1782</v>
      </c>
      <c r="AV271" s="345">
        <v>27.60095218638418</v>
      </c>
      <c r="AW271" s="344">
        <v>358</v>
      </c>
      <c r="AX271" s="345">
        <v>5.5449724369952502</v>
      </c>
      <c r="AY271" s="344">
        <v>1003</v>
      </c>
      <c r="AZ271" s="346">
        <v>15.535216073481108</v>
      </c>
    </row>
    <row r="272" spans="2:108" x14ac:dyDescent="0.25">
      <c r="B272" s="347" t="s">
        <v>26</v>
      </c>
      <c r="C272" s="348">
        <v>127</v>
      </c>
      <c r="D272" s="349">
        <v>5.7497283592901125</v>
      </c>
      <c r="E272" s="348">
        <v>1</v>
      </c>
      <c r="F272" s="349">
        <v>3.3670033670033668</v>
      </c>
      <c r="G272" s="348">
        <v>1</v>
      </c>
      <c r="H272" s="349">
        <v>3.3670033670033668</v>
      </c>
      <c r="I272" s="348">
        <v>5</v>
      </c>
      <c r="J272" s="349">
        <v>16.835016835016834</v>
      </c>
      <c r="K272" s="348">
        <v>0</v>
      </c>
      <c r="L272" s="349">
        <v>0</v>
      </c>
      <c r="M272" s="348">
        <v>0</v>
      </c>
      <c r="N272" s="349">
        <v>0</v>
      </c>
      <c r="O272" s="348">
        <v>0</v>
      </c>
      <c r="P272" s="349">
        <v>0</v>
      </c>
      <c r="Q272" s="348">
        <v>0</v>
      </c>
      <c r="R272" s="349">
        <v>0</v>
      </c>
      <c r="S272" s="348">
        <v>0</v>
      </c>
      <c r="T272" s="349">
        <v>0</v>
      </c>
      <c r="U272" s="348">
        <v>0</v>
      </c>
      <c r="V272" s="349">
        <v>0</v>
      </c>
      <c r="W272" s="348">
        <v>3</v>
      </c>
      <c r="X272" s="349">
        <v>122.85012285012284</v>
      </c>
      <c r="Y272" s="348">
        <v>0</v>
      </c>
      <c r="Z272" s="349">
        <v>0</v>
      </c>
      <c r="AA272" s="348">
        <v>0</v>
      </c>
      <c r="AB272" s="349">
        <v>0</v>
      </c>
      <c r="AC272" s="348">
        <v>0</v>
      </c>
      <c r="AD272" s="349">
        <v>0</v>
      </c>
      <c r="AE272" s="348">
        <v>9</v>
      </c>
      <c r="AF272" s="349">
        <v>40.746106483158279</v>
      </c>
      <c r="AG272" s="348">
        <v>1</v>
      </c>
      <c r="AH272" s="349">
        <v>4.5273451647953644</v>
      </c>
      <c r="AI272" s="348">
        <v>0</v>
      </c>
      <c r="AJ272" s="349">
        <v>0</v>
      </c>
      <c r="AK272" s="348">
        <v>3</v>
      </c>
      <c r="AL272" s="349">
        <v>26.355090925063688</v>
      </c>
      <c r="AM272" s="348">
        <v>4</v>
      </c>
      <c r="AN272" s="349">
        <v>37.365716954694065</v>
      </c>
      <c r="AO272" s="348">
        <v>5</v>
      </c>
      <c r="AP272" s="349">
        <v>22.636725823976818</v>
      </c>
      <c r="AQ272" s="348">
        <v>1</v>
      </c>
      <c r="AR272" s="349">
        <v>9.3414292386735163</v>
      </c>
      <c r="AS272" s="348">
        <v>1</v>
      </c>
      <c r="AT272" s="349">
        <v>9.3414292386735163</v>
      </c>
      <c r="AU272" s="348">
        <v>19</v>
      </c>
      <c r="AV272" s="349">
        <v>86.019558131111921</v>
      </c>
      <c r="AW272" s="348">
        <v>2</v>
      </c>
      <c r="AX272" s="349">
        <v>9.0546903295907288</v>
      </c>
      <c r="AY272" s="348">
        <v>6</v>
      </c>
      <c r="AZ272" s="350">
        <v>27.164070988772181</v>
      </c>
    </row>
    <row r="273" spans="2:52" x14ac:dyDescent="0.25">
      <c r="B273" s="347" t="s">
        <v>27</v>
      </c>
      <c r="C273" s="348">
        <v>68</v>
      </c>
      <c r="D273" s="349">
        <v>3.9798665574154275</v>
      </c>
      <c r="E273" s="348">
        <v>2</v>
      </c>
      <c r="F273" s="349">
        <v>9.3896713615023479</v>
      </c>
      <c r="G273" s="348">
        <v>2</v>
      </c>
      <c r="H273" s="349">
        <v>9.3896713615023479</v>
      </c>
      <c r="I273" s="348">
        <v>3</v>
      </c>
      <c r="J273" s="349">
        <v>14.084507042253522</v>
      </c>
      <c r="K273" s="348">
        <v>0</v>
      </c>
      <c r="L273" s="349">
        <v>0</v>
      </c>
      <c r="M273" s="348">
        <v>0</v>
      </c>
      <c r="N273" s="349">
        <v>0</v>
      </c>
      <c r="O273" s="348">
        <v>0</v>
      </c>
      <c r="P273" s="349">
        <v>0</v>
      </c>
      <c r="Q273" s="348">
        <v>1</v>
      </c>
      <c r="R273" s="349">
        <v>57.770075101097625</v>
      </c>
      <c r="S273" s="348">
        <v>0</v>
      </c>
      <c r="T273" s="349">
        <v>0</v>
      </c>
      <c r="U273" s="348">
        <v>0</v>
      </c>
      <c r="V273" s="349">
        <v>0</v>
      </c>
      <c r="W273" s="348">
        <v>3</v>
      </c>
      <c r="X273" s="349">
        <v>173.3102253032929</v>
      </c>
      <c r="Y273" s="348">
        <v>0</v>
      </c>
      <c r="Z273" s="349">
        <v>0</v>
      </c>
      <c r="AA273" s="348">
        <v>0</v>
      </c>
      <c r="AB273" s="349">
        <v>0</v>
      </c>
      <c r="AC273" s="348">
        <v>0</v>
      </c>
      <c r="AD273" s="349">
        <v>0</v>
      </c>
      <c r="AE273" s="348">
        <v>3</v>
      </c>
      <c r="AF273" s="349">
        <v>17.558234812126887</v>
      </c>
      <c r="AG273" s="348">
        <v>0</v>
      </c>
      <c r="AH273" s="349">
        <v>0</v>
      </c>
      <c r="AI273" s="348">
        <v>0</v>
      </c>
      <c r="AJ273" s="349">
        <v>0</v>
      </c>
      <c r="AK273" s="348">
        <v>0</v>
      </c>
      <c r="AL273" s="349">
        <v>0</v>
      </c>
      <c r="AM273" s="348">
        <v>0</v>
      </c>
      <c r="AN273" s="349">
        <v>0</v>
      </c>
      <c r="AO273" s="348">
        <v>0</v>
      </c>
      <c r="AP273" s="349">
        <v>0</v>
      </c>
      <c r="AQ273" s="348">
        <v>0</v>
      </c>
      <c r="AR273" s="349">
        <v>0</v>
      </c>
      <c r="AS273" s="348">
        <v>0</v>
      </c>
      <c r="AT273" s="349">
        <v>0</v>
      </c>
      <c r="AU273" s="348">
        <v>17</v>
      </c>
      <c r="AV273" s="349">
        <v>99.496663935385683</v>
      </c>
      <c r="AW273" s="348">
        <v>0</v>
      </c>
      <c r="AX273" s="349">
        <v>0</v>
      </c>
      <c r="AY273" s="348">
        <v>0</v>
      </c>
      <c r="AZ273" s="350">
        <v>0</v>
      </c>
    </row>
    <row r="274" spans="2:52" x14ac:dyDescent="0.25">
      <c r="B274" s="347" t="s">
        <v>28</v>
      </c>
      <c r="C274" s="348">
        <v>92</v>
      </c>
      <c r="D274" s="349">
        <v>10.156767498344006</v>
      </c>
      <c r="E274" s="348">
        <v>1</v>
      </c>
      <c r="F274" s="349">
        <v>10.989010989010989</v>
      </c>
      <c r="G274" s="348">
        <v>0</v>
      </c>
      <c r="H274" s="349">
        <v>0</v>
      </c>
      <c r="I274" s="348">
        <v>0</v>
      </c>
      <c r="J274" s="349">
        <v>0</v>
      </c>
      <c r="K274" s="348">
        <v>0</v>
      </c>
      <c r="L274" s="349">
        <v>0</v>
      </c>
      <c r="M274" s="348">
        <v>0</v>
      </c>
      <c r="N274" s="349">
        <v>0</v>
      </c>
      <c r="O274" s="348">
        <v>0</v>
      </c>
      <c r="P274" s="349">
        <v>0</v>
      </c>
      <c r="Q274" s="348">
        <v>0</v>
      </c>
      <c r="R274" s="349">
        <v>0</v>
      </c>
      <c r="S274" s="348">
        <v>0</v>
      </c>
      <c r="T274" s="349">
        <v>0</v>
      </c>
      <c r="U274" s="348">
        <v>0</v>
      </c>
      <c r="V274" s="349">
        <v>0</v>
      </c>
      <c r="W274" s="348">
        <v>1</v>
      </c>
      <c r="X274" s="349">
        <v>132.62599469496021</v>
      </c>
      <c r="Y274" s="348">
        <v>0</v>
      </c>
      <c r="Z274" s="349">
        <v>0</v>
      </c>
      <c r="AA274" s="348">
        <v>0</v>
      </c>
      <c r="AB274" s="349">
        <v>0</v>
      </c>
      <c r="AC274" s="348">
        <v>0</v>
      </c>
      <c r="AD274" s="349">
        <v>0</v>
      </c>
      <c r="AE274" s="348">
        <v>11</v>
      </c>
      <c r="AF274" s="349">
        <v>121.43961139324355</v>
      </c>
      <c r="AG274" s="348">
        <v>0</v>
      </c>
      <c r="AH274" s="349">
        <v>0</v>
      </c>
      <c r="AI274" s="348">
        <v>0</v>
      </c>
      <c r="AJ274" s="349">
        <v>0</v>
      </c>
      <c r="AK274" s="348">
        <v>1</v>
      </c>
      <c r="AL274" s="349">
        <v>22.128789555211331</v>
      </c>
      <c r="AM274" s="348">
        <v>1</v>
      </c>
      <c r="AN274" s="349">
        <v>22.03128442388191</v>
      </c>
      <c r="AO274" s="348">
        <v>0</v>
      </c>
      <c r="AP274" s="349">
        <v>0</v>
      </c>
      <c r="AQ274" s="348">
        <v>0</v>
      </c>
      <c r="AR274" s="349">
        <v>0</v>
      </c>
      <c r="AS274" s="348">
        <v>0</v>
      </c>
      <c r="AT274" s="349">
        <v>0</v>
      </c>
      <c r="AU274" s="348">
        <v>10</v>
      </c>
      <c r="AV274" s="349">
        <v>110.39964672113049</v>
      </c>
      <c r="AW274" s="348">
        <v>0</v>
      </c>
      <c r="AX274" s="349">
        <v>0</v>
      </c>
      <c r="AY274" s="348">
        <v>0</v>
      </c>
      <c r="AZ274" s="350">
        <v>0</v>
      </c>
    </row>
    <row r="275" spans="2:52" x14ac:dyDescent="0.25">
      <c r="B275" s="347" t="s">
        <v>29</v>
      </c>
      <c r="C275" s="348">
        <v>112</v>
      </c>
      <c r="D275" s="349">
        <v>3.8357477995821774</v>
      </c>
      <c r="E275" s="348">
        <v>5</v>
      </c>
      <c r="F275" s="349">
        <v>14.124293785310734</v>
      </c>
      <c r="G275" s="348">
        <v>3</v>
      </c>
      <c r="H275" s="349">
        <v>8.4745762711864412</v>
      </c>
      <c r="I275" s="348">
        <v>6</v>
      </c>
      <c r="J275" s="349">
        <v>16.949152542372882</v>
      </c>
      <c r="K275" s="348">
        <v>0</v>
      </c>
      <c r="L275" s="349">
        <v>0</v>
      </c>
      <c r="M275" s="348">
        <v>0</v>
      </c>
      <c r="N275" s="349">
        <v>0</v>
      </c>
      <c r="O275" s="348">
        <v>0</v>
      </c>
      <c r="P275" s="349">
        <v>0</v>
      </c>
      <c r="Q275" s="348">
        <v>0</v>
      </c>
      <c r="R275" s="349">
        <v>0</v>
      </c>
      <c r="S275" s="348">
        <v>0</v>
      </c>
      <c r="T275" s="349">
        <v>0</v>
      </c>
      <c r="U275" s="348">
        <v>0</v>
      </c>
      <c r="V275" s="349">
        <v>0</v>
      </c>
      <c r="W275" s="348">
        <v>6</v>
      </c>
      <c r="X275" s="349">
        <v>204.1510717931269</v>
      </c>
      <c r="Y275" s="348">
        <v>0</v>
      </c>
      <c r="Z275" s="349">
        <v>0</v>
      </c>
      <c r="AA275" s="348">
        <v>1</v>
      </c>
      <c r="AB275" s="349">
        <v>3.4247748210555158</v>
      </c>
      <c r="AC275" s="348">
        <v>0</v>
      </c>
      <c r="AD275" s="349">
        <v>0</v>
      </c>
      <c r="AE275" s="348">
        <v>18</v>
      </c>
      <c r="AF275" s="349">
        <v>61.645946778999281</v>
      </c>
      <c r="AG275" s="348">
        <v>0</v>
      </c>
      <c r="AH275" s="349">
        <v>0</v>
      </c>
      <c r="AI275" s="348">
        <v>0</v>
      </c>
      <c r="AJ275" s="349">
        <v>0</v>
      </c>
      <c r="AK275" s="348">
        <v>0</v>
      </c>
      <c r="AL275" s="349">
        <v>0</v>
      </c>
      <c r="AM275" s="348">
        <v>2</v>
      </c>
      <c r="AN275" s="349">
        <v>14.335889900365565</v>
      </c>
      <c r="AO275" s="348">
        <v>3</v>
      </c>
      <c r="AP275" s="349">
        <v>10.274324463166547</v>
      </c>
      <c r="AQ275" s="348">
        <v>0</v>
      </c>
      <c r="AR275" s="349">
        <v>0</v>
      </c>
      <c r="AS275" s="348">
        <v>0</v>
      </c>
      <c r="AT275" s="349">
        <v>0</v>
      </c>
      <c r="AU275" s="348">
        <v>20</v>
      </c>
      <c r="AV275" s="349">
        <v>68.495496421110303</v>
      </c>
      <c r="AW275" s="348">
        <v>3</v>
      </c>
      <c r="AX275" s="349">
        <v>10.274324463166547</v>
      </c>
      <c r="AY275" s="348">
        <v>5</v>
      </c>
      <c r="AZ275" s="350">
        <v>17.123874105277576</v>
      </c>
    </row>
    <row r="276" spans="2:52" x14ac:dyDescent="0.25">
      <c r="B276" s="347" t="s">
        <v>30</v>
      </c>
      <c r="C276" s="348">
        <v>95</v>
      </c>
      <c r="D276" s="349">
        <v>5.658466853296801</v>
      </c>
      <c r="E276" s="348">
        <v>1</v>
      </c>
      <c r="F276" s="349">
        <v>5</v>
      </c>
      <c r="G276" s="348">
        <v>1</v>
      </c>
      <c r="H276" s="349">
        <v>5</v>
      </c>
      <c r="I276" s="348">
        <v>4</v>
      </c>
      <c r="J276" s="349">
        <v>20</v>
      </c>
      <c r="K276" s="348">
        <v>0</v>
      </c>
      <c r="L276" s="349">
        <v>0</v>
      </c>
      <c r="M276" s="348">
        <v>0</v>
      </c>
      <c r="N276" s="349">
        <v>0</v>
      </c>
      <c r="O276" s="348">
        <v>0</v>
      </c>
      <c r="P276" s="349">
        <v>0</v>
      </c>
      <c r="Q276" s="348">
        <v>0</v>
      </c>
      <c r="R276" s="349">
        <v>0</v>
      </c>
      <c r="S276" s="348">
        <v>0</v>
      </c>
      <c r="T276" s="349">
        <v>0</v>
      </c>
      <c r="U276" s="348">
        <v>0</v>
      </c>
      <c r="V276" s="349">
        <v>0</v>
      </c>
      <c r="W276" s="348">
        <v>1</v>
      </c>
      <c r="X276" s="349">
        <v>58.207217694994178</v>
      </c>
      <c r="Y276" s="348">
        <v>0</v>
      </c>
      <c r="Z276" s="349">
        <v>0</v>
      </c>
      <c r="AA276" s="348">
        <v>0</v>
      </c>
      <c r="AB276" s="349">
        <v>0</v>
      </c>
      <c r="AC276" s="348">
        <v>0</v>
      </c>
      <c r="AD276" s="349">
        <v>0</v>
      </c>
      <c r="AE276" s="348">
        <v>18</v>
      </c>
      <c r="AF276" s="349">
        <v>107.21305616772888</v>
      </c>
      <c r="AG276" s="348">
        <v>2</v>
      </c>
      <c r="AH276" s="349">
        <v>11.91256179641432</v>
      </c>
      <c r="AI276" s="348">
        <v>0</v>
      </c>
      <c r="AJ276" s="349">
        <v>0</v>
      </c>
      <c r="AK276" s="348">
        <v>1</v>
      </c>
      <c r="AL276" s="349">
        <v>11.767474699929394</v>
      </c>
      <c r="AM276" s="348">
        <v>0</v>
      </c>
      <c r="AN276" s="349">
        <v>0</v>
      </c>
      <c r="AO276" s="348">
        <v>2</v>
      </c>
      <c r="AP276" s="349">
        <v>11.91256179641432</v>
      </c>
      <c r="AQ276" s="348">
        <v>0</v>
      </c>
      <c r="AR276" s="349">
        <v>0</v>
      </c>
      <c r="AS276" s="348">
        <v>0</v>
      </c>
      <c r="AT276" s="349">
        <v>0</v>
      </c>
      <c r="AU276" s="348">
        <v>7</v>
      </c>
      <c r="AV276" s="349">
        <v>41.693966287450117</v>
      </c>
      <c r="AW276" s="348">
        <v>3</v>
      </c>
      <c r="AX276" s="349">
        <v>17.868842694621478</v>
      </c>
      <c r="AY276" s="348">
        <v>6</v>
      </c>
      <c r="AZ276" s="350">
        <v>35.737685389242955</v>
      </c>
    </row>
    <row r="277" spans="2:52" x14ac:dyDescent="0.25">
      <c r="B277" s="347" t="s">
        <v>31</v>
      </c>
      <c r="C277" s="348">
        <v>50</v>
      </c>
      <c r="D277" s="349">
        <v>4.8003072196620584</v>
      </c>
      <c r="E277" s="348">
        <v>0</v>
      </c>
      <c r="F277" s="349">
        <v>0</v>
      </c>
      <c r="G277" s="348">
        <v>0</v>
      </c>
      <c r="H277" s="349">
        <v>0</v>
      </c>
      <c r="I277" s="348">
        <v>1</v>
      </c>
      <c r="J277" s="349">
        <v>11.235955056179774</v>
      </c>
      <c r="K277" s="348">
        <v>0</v>
      </c>
      <c r="L277" s="349">
        <v>0</v>
      </c>
      <c r="M277" s="348">
        <v>0</v>
      </c>
      <c r="N277" s="349">
        <v>0</v>
      </c>
      <c r="O277" s="348">
        <v>0</v>
      </c>
      <c r="P277" s="349">
        <v>0</v>
      </c>
      <c r="Q277" s="348">
        <v>0</v>
      </c>
      <c r="R277" s="349">
        <v>0</v>
      </c>
      <c r="S277" s="348">
        <v>0</v>
      </c>
      <c r="T277" s="349">
        <v>0</v>
      </c>
      <c r="U277" s="348">
        <v>0</v>
      </c>
      <c r="V277" s="349">
        <v>0</v>
      </c>
      <c r="W277" s="348">
        <v>0</v>
      </c>
      <c r="X277" s="349">
        <v>0</v>
      </c>
      <c r="Y277" s="348">
        <v>0</v>
      </c>
      <c r="Z277" s="349">
        <v>0</v>
      </c>
      <c r="AA277" s="348">
        <v>0</v>
      </c>
      <c r="AB277" s="349">
        <v>0</v>
      </c>
      <c r="AC277" s="348">
        <v>0</v>
      </c>
      <c r="AD277" s="349">
        <v>0</v>
      </c>
      <c r="AE277" s="348">
        <v>4</v>
      </c>
      <c r="AF277" s="349">
        <v>38.402457757296467</v>
      </c>
      <c r="AG277" s="348">
        <v>1</v>
      </c>
      <c r="AH277" s="349">
        <v>9.6006144393241168</v>
      </c>
      <c r="AI277" s="348">
        <v>0</v>
      </c>
      <c r="AJ277" s="349">
        <v>0</v>
      </c>
      <c r="AK277" s="348">
        <v>1</v>
      </c>
      <c r="AL277" s="349">
        <v>18.796992481203009</v>
      </c>
      <c r="AM277" s="348">
        <v>0</v>
      </c>
      <c r="AN277" s="349">
        <v>0</v>
      </c>
      <c r="AO277" s="348">
        <v>1</v>
      </c>
      <c r="AP277" s="349">
        <v>9.6006144393241168</v>
      </c>
      <c r="AQ277" s="348">
        <v>0</v>
      </c>
      <c r="AR277" s="349">
        <v>0</v>
      </c>
      <c r="AS277" s="348">
        <v>0</v>
      </c>
      <c r="AT277" s="349">
        <v>0</v>
      </c>
      <c r="AU277" s="348">
        <v>3</v>
      </c>
      <c r="AV277" s="349">
        <v>28.801843317972349</v>
      </c>
      <c r="AW277" s="348">
        <v>0</v>
      </c>
      <c r="AX277" s="349">
        <v>0</v>
      </c>
      <c r="AY277" s="348">
        <v>4</v>
      </c>
      <c r="AZ277" s="350">
        <v>38.402457757296467</v>
      </c>
    </row>
    <row r="278" spans="2:52" x14ac:dyDescent="0.25">
      <c r="B278" s="347" t="s">
        <v>32</v>
      </c>
      <c r="C278" s="348">
        <v>175</v>
      </c>
      <c r="D278" s="349">
        <v>4.3560511773784043</v>
      </c>
      <c r="E278" s="348">
        <v>3</v>
      </c>
      <c r="F278" s="349">
        <v>5.5452865064695009</v>
      </c>
      <c r="G278" s="348">
        <v>2</v>
      </c>
      <c r="H278" s="349">
        <v>3.6968576709796674</v>
      </c>
      <c r="I278" s="348">
        <v>10</v>
      </c>
      <c r="J278" s="349">
        <v>18.484288354898339</v>
      </c>
      <c r="K278" s="348">
        <v>0</v>
      </c>
      <c r="L278" s="349">
        <v>0</v>
      </c>
      <c r="M278" s="348">
        <v>0</v>
      </c>
      <c r="N278" s="349">
        <v>0</v>
      </c>
      <c r="O278" s="348">
        <v>0</v>
      </c>
      <c r="P278" s="349">
        <v>0</v>
      </c>
      <c r="Q278" s="348">
        <v>1</v>
      </c>
      <c r="R278" s="349">
        <v>23.337222870478413</v>
      </c>
      <c r="S278" s="348">
        <v>1</v>
      </c>
      <c r="T278" s="349">
        <v>23.337222870478413</v>
      </c>
      <c r="U278" s="348">
        <v>0</v>
      </c>
      <c r="V278" s="349">
        <v>0</v>
      </c>
      <c r="W278" s="348">
        <v>5</v>
      </c>
      <c r="X278" s="349">
        <v>116.68611435239205</v>
      </c>
      <c r="Y278" s="348">
        <v>1</v>
      </c>
      <c r="Z278" s="349">
        <v>2.4891721013590877</v>
      </c>
      <c r="AA278" s="348">
        <v>1</v>
      </c>
      <c r="AB278" s="349">
        <v>2.4891721013590877</v>
      </c>
      <c r="AC278" s="348">
        <v>1</v>
      </c>
      <c r="AD278" s="349">
        <v>2.4891721013590877</v>
      </c>
      <c r="AE278" s="348">
        <v>22</v>
      </c>
      <c r="AF278" s="349">
        <v>54.76178622989994</v>
      </c>
      <c r="AG278" s="348">
        <v>2</v>
      </c>
      <c r="AH278" s="349">
        <v>4.9783442027181755</v>
      </c>
      <c r="AI278" s="348">
        <v>0</v>
      </c>
      <c r="AJ278" s="349">
        <v>0</v>
      </c>
      <c r="AK278" s="348">
        <v>0</v>
      </c>
      <c r="AL278" s="349">
        <v>0</v>
      </c>
      <c r="AM278" s="348">
        <v>1</v>
      </c>
      <c r="AN278" s="349">
        <v>5.1421813133131078</v>
      </c>
      <c r="AO278" s="348">
        <v>4</v>
      </c>
      <c r="AP278" s="349">
        <v>9.9566884054363509</v>
      </c>
      <c r="AQ278" s="348">
        <v>0</v>
      </c>
      <c r="AR278" s="349">
        <v>0</v>
      </c>
      <c r="AS278" s="348">
        <v>1</v>
      </c>
      <c r="AT278" s="349">
        <v>5.1421813133131078</v>
      </c>
      <c r="AU278" s="348">
        <v>54</v>
      </c>
      <c r="AV278" s="349">
        <v>134.41529347339073</v>
      </c>
      <c r="AW278" s="348">
        <v>2</v>
      </c>
      <c r="AX278" s="349">
        <v>4.9783442027181755</v>
      </c>
      <c r="AY278" s="348">
        <v>5</v>
      </c>
      <c r="AZ278" s="350">
        <v>12.445860506795441</v>
      </c>
    </row>
    <row r="279" spans="2:52" x14ac:dyDescent="0.25">
      <c r="B279" s="347" t="s">
        <v>33</v>
      </c>
      <c r="C279" s="348">
        <v>53</v>
      </c>
      <c r="D279" s="349">
        <v>5.60965283657917</v>
      </c>
      <c r="E279" s="348">
        <v>1</v>
      </c>
      <c r="F279" s="349">
        <v>5.7142857142857144</v>
      </c>
      <c r="G279" s="348">
        <v>0</v>
      </c>
      <c r="H279" s="349">
        <v>0</v>
      </c>
      <c r="I279" s="348">
        <v>2</v>
      </c>
      <c r="J279" s="349">
        <v>11.428571428571429</v>
      </c>
      <c r="K279" s="348">
        <v>0</v>
      </c>
      <c r="L279" s="349">
        <v>0</v>
      </c>
      <c r="M279" s="348">
        <v>0</v>
      </c>
      <c r="N279" s="349">
        <v>0</v>
      </c>
      <c r="O279" s="348">
        <v>0</v>
      </c>
      <c r="P279" s="349">
        <v>0</v>
      </c>
      <c r="Q279" s="348">
        <v>0</v>
      </c>
      <c r="R279" s="349">
        <v>0</v>
      </c>
      <c r="S279" s="348">
        <v>0</v>
      </c>
      <c r="T279" s="349">
        <v>0</v>
      </c>
      <c r="U279" s="348">
        <v>0</v>
      </c>
      <c r="V279" s="349">
        <v>0</v>
      </c>
      <c r="W279" s="348">
        <v>2</v>
      </c>
      <c r="X279" s="349">
        <v>189.21475875118259</v>
      </c>
      <c r="Y279" s="348">
        <v>0</v>
      </c>
      <c r="Z279" s="349">
        <v>0</v>
      </c>
      <c r="AA279" s="348">
        <v>0</v>
      </c>
      <c r="AB279" s="349">
        <v>0</v>
      </c>
      <c r="AC279" s="348">
        <v>0</v>
      </c>
      <c r="AD279" s="349">
        <v>0</v>
      </c>
      <c r="AE279" s="348">
        <v>17</v>
      </c>
      <c r="AF279" s="349">
        <v>179.93226079593563</v>
      </c>
      <c r="AG279" s="348">
        <v>0</v>
      </c>
      <c r="AH279" s="349">
        <v>0</v>
      </c>
      <c r="AI279" s="348">
        <v>0</v>
      </c>
      <c r="AJ279" s="349">
        <v>0</v>
      </c>
      <c r="AK279" s="348">
        <v>0</v>
      </c>
      <c r="AL279" s="349">
        <v>0</v>
      </c>
      <c r="AM279" s="348">
        <v>0</v>
      </c>
      <c r="AN279" s="349">
        <v>0</v>
      </c>
      <c r="AO279" s="348">
        <v>2</v>
      </c>
      <c r="AP279" s="349">
        <v>21.168501270110074</v>
      </c>
      <c r="AQ279" s="348">
        <v>0</v>
      </c>
      <c r="AR279" s="349">
        <v>0</v>
      </c>
      <c r="AS279" s="348">
        <v>0</v>
      </c>
      <c r="AT279" s="349">
        <v>0</v>
      </c>
      <c r="AU279" s="348">
        <v>8</v>
      </c>
      <c r="AV279" s="349">
        <v>84.674005080440296</v>
      </c>
      <c r="AW279" s="348">
        <v>1</v>
      </c>
      <c r="AX279" s="349">
        <v>10.584250635055037</v>
      </c>
      <c r="AY279" s="348">
        <v>3</v>
      </c>
      <c r="AZ279" s="350">
        <v>31.752751905165113</v>
      </c>
    </row>
    <row r="280" spans="2:52" x14ac:dyDescent="0.25">
      <c r="B280" s="347" t="s">
        <v>34</v>
      </c>
      <c r="C280" s="348">
        <v>32</v>
      </c>
      <c r="D280" s="349">
        <v>3.8470786246693915</v>
      </c>
      <c r="E280" s="348">
        <v>1</v>
      </c>
      <c r="F280" s="349">
        <v>12.5</v>
      </c>
      <c r="G280" s="348">
        <v>1</v>
      </c>
      <c r="H280" s="349">
        <v>12.5</v>
      </c>
      <c r="I280" s="348">
        <v>1</v>
      </c>
      <c r="J280" s="349">
        <v>12.5</v>
      </c>
      <c r="K280" s="348">
        <v>0</v>
      </c>
      <c r="L280" s="349">
        <v>0</v>
      </c>
      <c r="M280" s="348">
        <v>0</v>
      </c>
      <c r="N280" s="349">
        <v>0</v>
      </c>
      <c r="O280" s="348">
        <v>0</v>
      </c>
      <c r="P280" s="349">
        <v>0</v>
      </c>
      <c r="Q280" s="348">
        <v>0</v>
      </c>
      <c r="R280" s="349">
        <v>0</v>
      </c>
      <c r="S280" s="348">
        <v>0</v>
      </c>
      <c r="T280" s="349">
        <v>0</v>
      </c>
      <c r="U280" s="348">
        <v>0</v>
      </c>
      <c r="V280" s="349">
        <v>0</v>
      </c>
      <c r="W280" s="348">
        <v>1</v>
      </c>
      <c r="X280" s="349">
        <v>100</v>
      </c>
      <c r="Y280" s="348">
        <v>0</v>
      </c>
      <c r="Z280" s="349">
        <v>0</v>
      </c>
      <c r="AA280" s="348">
        <v>0</v>
      </c>
      <c r="AB280" s="349">
        <v>0</v>
      </c>
      <c r="AC280" s="348">
        <v>0</v>
      </c>
      <c r="AD280" s="349">
        <v>0</v>
      </c>
      <c r="AE280" s="348">
        <v>1</v>
      </c>
      <c r="AF280" s="349">
        <v>12.022120702091849</v>
      </c>
      <c r="AG280" s="348">
        <v>0</v>
      </c>
      <c r="AH280" s="349">
        <v>0</v>
      </c>
      <c r="AI280" s="348">
        <v>0</v>
      </c>
      <c r="AJ280" s="349">
        <v>0</v>
      </c>
      <c r="AK280" s="348">
        <v>0</v>
      </c>
      <c r="AL280" s="349">
        <v>0</v>
      </c>
      <c r="AM280" s="348">
        <v>0</v>
      </c>
      <c r="AN280" s="349">
        <v>0</v>
      </c>
      <c r="AO280" s="348">
        <v>1</v>
      </c>
      <c r="AP280" s="349">
        <v>12.022120702091849</v>
      </c>
      <c r="AQ280" s="348">
        <v>0</v>
      </c>
      <c r="AR280" s="349">
        <v>0</v>
      </c>
      <c r="AS280" s="348">
        <v>0</v>
      </c>
      <c r="AT280" s="349">
        <v>0</v>
      </c>
      <c r="AU280" s="348">
        <v>2</v>
      </c>
      <c r="AV280" s="349">
        <v>24.044241404183698</v>
      </c>
      <c r="AW280" s="348">
        <v>0</v>
      </c>
      <c r="AX280" s="349">
        <v>0</v>
      </c>
      <c r="AY280" s="348">
        <v>7</v>
      </c>
      <c r="AZ280" s="350">
        <v>84.15484491464295</v>
      </c>
    </row>
    <row r="281" spans="2:52" ht="15.75" thickBot="1" x14ac:dyDescent="0.3">
      <c r="B281" s="351" t="s">
        <v>35</v>
      </c>
      <c r="C281" s="352">
        <v>81</v>
      </c>
      <c r="D281" s="353">
        <v>3.3809166040570999</v>
      </c>
      <c r="E281" s="352">
        <v>4</v>
      </c>
      <c r="F281" s="353">
        <v>17.621145374449341</v>
      </c>
      <c r="G281" s="352">
        <v>3</v>
      </c>
      <c r="H281" s="353">
        <v>13.215859030837004</v>
      </c>
      <c r="I281" s="352">
        <v>3</v>
      </c>
      <c r="J281" s="353">
        <v>13.215859030837004</v>
      </c>
      <c r="K281" s="352">
        <v>0</v>
      </c>
      <c r="L281" s="353">
        <v>0</v>
      </c>
      <c r="M281" s="352">
        <v>0</v>
      </c>
      <c r="N281" s="353">
        <v>0</v>
      </c>
      <c r="O281" s="352">
        <v>0</v>
      </c>
      <c r="P281" s="353">
        <v>0</v>
      </c>
      <c r="Q281" s="352">
        <v>0</v>
      </c>
      <c r="R281" s="353">
        <v>0</v>
      </c>
      <c r="S281" s="352">
        <v>0</v>
      </c>
      <c r="T281" s="353">
        <v>0</v>
      </c>
      <c r="U281" s="352">
        <v>0</v>
      </c>
      <c r="V281" s="353">
        <v>0</v>
      </c>
      <c r="W281" s="352">
        <v>4</v>
      </c>
      <c r="X281" s="353">
        <v>168.56300042140751</v>
      </c>
      <c r="Y281" s="352">
        <v>0</v>
      </c>
      <c r="Z281" s="353">
        <v>0</v>
      </c>
      <c r="AA281" s="352">
        <v>0</v>
      </c>
      <c r="AB281" s="353">
        <v>0</v>
      </c>
      <c r="AC281" s="352">
        <v>0</v>
      </c>
      <c r="AD281" s="353">
        <v>0</v>
      </c>
      <c r="AE281" s="352">
        <v>11</v>
      </c>
      <c r="AF281" s="353">
        <v>45.913682277318642</v>
      </c>
      <c r="AG281" s="352">
        <v>0</v>
      </c>
      <c r="AH281" s="353">
        <v>0</v>
      </c>
      <c r="AI281" s="352">
        <v>0</v>
      </c>
      <c r="AJ281" s="353">
        <v>0</v>
      </c>
      <c r="AK281" s="352">
        <v>1</v>
      </c>
      <c r="AL281" s="353">
        <v>8.1519523925980266</v>
      </c>
      <c r="AM281" s="352">
        <v>0</v>
      </c>
      <c r="AN281" s="353">
        <v>0</v>
      </c>
      <c r="AO281" s="352">
        <v>3</v>
      </c>
      <c r="AP281" s="353">
        <v>12.521913348359629</v>
      </c>
      <c r="AQ281" s="352">
        <v>0</v>
      </c>
      <c r="AR281" s="353">
        <v>0</v>
      </c>
      <c r="AS281" s="352">
        <v>1</v>
      </c>
      <c r="AT281" s="353">
        <v>8.5535882302625961</v>
      </c>
      <c r="AU281" s="352">
        <v>10</v>
      </c>
      <c r="AV281" s="353">
        <v>41.739711161198763</v>
      </c>
      <c r="AW281" s="352">
        <v>0</v>
      </c>
      <c r="AX281" s="353">
        <v>0</v>
      </c>
      <c r="AY281" s="352">
        <v>4</v>
      </c>
      <c r="AZ281" s="354">
        <v>16.695884464479505</v>
      </c>
    </row>
    <row r="282" spans="2:52" ht="15.75" thickBot="1" x14ac:dyDescent="0.3">
      <c r="B282" s="343" t="s">
        <v>25</v>
      </c>
      <c r="C282" s="344">
        <v>885</v>
      </c>
      <c r="D282" s="345">
        <v>4.7444433722538522</v>
      </c>
      <c r="E282" s="344">
        <v>19</v>
      </c>
      <c r="F282" s="345">
        <v>8.3811204234671361</v>
      </c>
      <c r="G282" s="344">
        <v>13</v>
      </c>
      <c r="H282" s="345">
        <v>5.7344508160564622</v>
      </c>
      <c r="I282" s="344">
        <v>35</v>
      </c>
      <c r="J282" s="345">
        <v>15.438906043228936</v>
      </c>
      <c r="K282" s="344">
        <v>0</v>
      </c>
      <c r="L282" s="345">
        <v>0</v>
      </c>
      <c r="M282" s="344">
        <v>0</v>
      </c>
      <c r="N282" s="345">
        <v>0</v>
      </c>
      <c r="O282" s="344">
        <v>0</v>
      </c>
      <c r="P282" s="345">
        <v>0</v>
      </c>
      <c r="Q282" s="344">
        <v>2</v>
      </c>
      <c r="R282" s="345">
        <v>10.349824052991099</v>
      </c>
      <c r="S282" s="344">
        <v>1</v>
      </c>
      <c r="T282" s="345">
        <v>5.1749120264955497</v>
      </c>
      <c r="U282" s="344">
        <v>0</v>
      </c>
      <c r="V282" s="345">
        <v>0</v>
      </c>
      <c r="W282" s="344">
        <v>26</v>
      </c>
      <c r="X282" s="345">
        <v>134.54771268888427</v>
      </c>
      <c r="Y282" s="344">
        <v>1</v>
      </c>
      <c r="Z282" s="345">
        <v>0.53609529629987029</v>
      </c>
      <c r="AA282" s="344">
        <v>2</v>
      </c>
      <c r="AB282" s="345">
        <v>1.0721905925997406</v>
      </c>
      <c r="AC282" s="344">
        <v>1</v>
      </c>
      <c r="AD282" s="345">
        <v>0.53609529629987029</v>
      </c>
      <c r="AE282" s="344">
        <v>114</v>
      </c>
      <c r="AF282" s="345">
        <v>61.11486377818521</v>
      </c>
      <c r="AG282" s="344">
        <v>6</v>
      </c>
      <c r="AH282" s="345">
        <v>3.2165717777992215</v>
      </c>
      <c r="AI282" s="344">
        <v>0</v>
      </c>
      <c r="AJ282" s="345">
        <v>0</v>
      </c>
      <c r="AK282" s="344">
        <v>7</v>
      </c>
      <c r="AL282" s="345">
        <v>7.3079573215292424</v>
      </c>
      <c r="AM282" s="344">
        <v>8</v>
      </c>
      <c r="AN282" s="345">
        <v>8.815621280909772</v>
      </c>
      <c r="AO282" s="344">
        <v>21</v>
      </c>
      <c r="AP282" s="345">
        <v>11.258001222297276</v>
      </c>
      <c r="AQ282" s="344">
        <v>1</v>
      </c>
      <c r="AR282" s="345">
        <v>1.1019526601137215</v>
      </c>
      <c r="AS282" s="344">
        <v>3</v>
      </c>
      <c r="AT282" s="345">
        <v>3.3058579803411643</v>
      </c>
      <c r="AU282" s="344">
        <v>150</v>
      </c>
      <c r="AV282" s="345">
        <v>80.414294444980541</v>
      </c>
      <c r="AW282" s="344">
        <v>11</v>
      </c>
      <c r="AX282" s="345">
        <v>5.8970482592985727</v>
      </c>
      <c r="AY282" s="344">
        <v>40</v>
      </c>
      <c r="AZ282" s="346">
        <v>21.443811851994809</v>
      </c>
    </row>
    <row r="283" spans="2:52" x14ac:dyDescent="0.25">
      <c r="B283" s="90" t="s">
        <v>262</v>
      </c>
    </row>
    <row r="286" spans="2:52" ht="27" customHeight="1" thickBot="1" x14ac:dyDescent="0.3">
      <c r="B286" s="697" t="s">
        <v>532</v>
      </c>
      <c r="C286" s="698"/>
      <c r="D286" s="698"/>
      <c r="E286" s="698"/>
      <c r="F286" s="698"/>
      <c r="G286" s="698"/>
      <c r="H286" s="698"/>
      <c r="I286" s="698"/>
      <c r="J286" s="698"/>
      <c r="K286" s="698"/>
      <c r="L286" s="698"/>
      <c r="M286" s="355"/>
      <c r="N286" s="355"/>
      <c r="O286" s="355"/>
      <c r="P286" s="355"/>
      <c r="Q286" s="355"/>
      <c r="R286" s="355"/>
      <c r="S286" s="355"/>
      <c r="T286" s="355"/>
      <c r="U286" s="355"/>
      <c r="V286" s="355"/>
      <c r="W286" s="355"/>
      <c r="X286" s="355"/>
      <c r="Y286" s="355"/>
      <c r="Z286" s="355"/>
      <c r="AA286" s="355"/>
      <c r="AB286" s="355"/>
      <c r="AC286" s="355"/>
      <c r="AD286" s="355"/>
      <c r="AE286" s="355"/>
      <c r="AF286" s="355"/>
      <c r="AG286" s="355"/>
      <c r="AH286" s="355"/>
      <c r="AI286" s="355"/>
      <c r="AJ286" s="710" t="s">
        <v>533</v>
      </c>
      <c r="AK286" s="710"/>
      <c r="AL286" s="710"/>
      <c r="AM286" s="710"/>
      <c r="AN286" s="698"/>
      <c r="AO286" s="698"/>
      <c r="AP286" s="698"/>
    </row>
    <row r="287" spans="2:52" ht="12.75" customHeight="1" x14ac:dyDescent="0.25">
      <c r="B287" s="744" t="s">
        <v>606</v>
      </c>
      <c r="C287" s="702" t="s">
        <v>221</v>
      </c>
      <c r="D287" s="703"/>
      <c r="E287" s="706" t="s">
        <v>498</v>
      </c>
      <c r="F287" s="707"/>
      <c r="G287" s="707"/>
      <c r="H287" s="707"/>
      <c r="I287" s="707"/>
      <c r="J287" s="707"/>
      <c r="K287" s="707"/>
      <c r="L287" s="707"/>
      <c r="M287" s="707"/>
      <c r="N287" s="707"/>
      <c r="O287" s="707"/>
      <c r="P287" s="707"/>
      <c r="Q287" s="707"/>
      <c r="R287" s="707"/>
      <c r="S287" s="707"/>
      <c r="T287" s="707"/>
      <c r="U287" s="707"/>
      <c r="V287" s="707"/>
      <c r="W287" s="707"/>
      <c r="X287" s="707"/>
      <c r="Y287" s="707"/>
      <c r="Z287" s="707"/>
      <c r="AA287" s="707"/>
      <c r="AB287" s="707"/>
      <c r="AC287" s="707"/>
      <c r="AD287" s="707"/>
      <c r="AE287" s="707"/>
      <c r="AF287" s="707"/>
    </row>
    <row r="288" spans="2:52" x14ac:dyDescent="0.25">
      <c r="B288" s="745"/>
      <c r="C288" s="704"/>
      <c r="D288" s="705"/>
      <c r="E288" s="708" t="s">
        <v>499</v>
      </c>
      <c r="F288" s="709"/>
      <c r="G288" s="708" t="s">
        <v>500</v>
      </c>
      <c r="H288" s="709"/>
      <c r="I288" s="708" t="s">
        <v>501</v>
      </c>
      <c r="J288" s="709"/>
      <c r="K288" s="708" t="s">
        <v>502</v>
      </c>
      <c r="L288" s="709"/>
      <c r="M288" s="708" t="s">
        <v>503</v>
      </c>
      <c r="N288" s="709"/>
      <c r="O288" s="708" t="s">
        <v>504</v>
      </c>
      <c r="P288" s="709"/>
      <c r="Q288" s="708" t="s">
        <v>505</v>
      </c>
      <c r="R288" s="709"/>
      <c r="S288" s="708" t="s">
        <v>506</v>
      </c>
      <c r="T288" s="709"/>
      <c r="U288" s="708" t="s">
        <v>507</v>
      </c>
      <c r="V288" s="709"/>
      <c r="W288" s="708" t="s">
        <v>508</v>
      </c>
      <c r="X288" s="709"/>
      <c r="Y288" s="708" t="s">
        <v>509</v>
      </c>
      <c r="Z288" s="709"/>
      <c r="AA288" s="708" t="s">
        <v>510</v>
      </c>
      <c r="AB288" s="709"/>
      <c r="AC288" s="708" t="s">
        <v>511</v>
      </c>
      <c r="AD288" s="709"/>
      <c r="AE288" s="708" t="s">
        <v>512</v>
      </c>
      <c r="AF288" s="715"/>
    </row>
    <row r="289" spans="2:58" ht="24.75" thickBot="1" x14ac:dyDescent="0.3">
      <c r="B289" s="746"/>
      <c r="C289" s="357" t="s">
        <v>269</v>
      </c>
      <c r="D289" s="357" t="s">
        <v>513</v>
      </c>
      <c r="E289" s="357" t="s">
        <v>269</v>
      </c>
      <c r="F289" s="357" t="s">
        <v>513</v>
      </c>
      <c r="G289" s="357" t="s">
        <v>269</v>
      </c>
      <c r="H289" s="357" t="s">
        <v>513</v>
      </c>
      <c r="I289" s="357" t="s">
        <v>269</v>
      </c>
      <c r="J289" s="357" t="s">
        <v>513</v>
      </c>
      <c r="K289" s="357" t="s">
        <v>269</v>
      </c>
      <c r="L289" s="357" t="s">
        <v>513</v>
      </c>
      <c r="M289" s="357" t="s">
        <v>269</v>
      </c>
      <c r="N289" s="357" t="s">
        <v>513</v>
      </c>
      <c r="O289" s="357" t="s">
        <v>269</v>
      </c>
      <c r="P289" s="357" t="s">
        <v>513</v>
      </c>
      <c r="Q289" s="357" t="s">
        <v>269</v>
      </c>
      <c r="R289" s="357" t="s">
        <v>513</v>
      </c>
      <c r="S289" s="357" t="s">
        <v>269</v>
      </c>
      <c r="T289" s="357" t="s">
        <v>513</v>
      </c>
      <c r="U289" s="357" t="s">
        <v>269</v>
      </c>
      <c r="V289" s="357" t="s">
        <v>513</v>
      </c>
      <c r="W289" s="357" t="s">
        <v>269</v>
      </c>
      <c r="X289" s="357" t="s">
        <v>513</v>
      </c>
      <c r="Y289" s="357" t="s">
        <v>269</v>
      </c>
      <c r="Z289" s="357" t="s">
        <v>513</v>
      </c>
      <c r="AA289" s="357" t="s">
        <v>269</v>
      </c>
      <c r="AB289" s="357" t="s">
        <v>513</v>
      </c>
      <c r="AC289" s="357" t="s">
        <v>269</v>
      </c>
      <c r="AD289" s="357" t="s">
        <v>513</v>
      </c>
      <c r="AE289" s="357" t="s">
        <v>269</v>
      </c>
      <c r="AF289" s="357" t="s">
        <v>513</v>
      </c>
    </row>
    <row r="290" spans="2:58" ht="15.75" thickBot="1" x14ac:dyDescent="0.3">
      <c r="B290" s="409" t="s">
        <v>1</v>
      </c>
      <c r="C290" s="410">
        <v>29278</v>
      </c>
      <c r="D290" s="266">
        <v>4.5347961734733788</v>
      </c>
      <c r="E290" s="411">
        <v>799</v>
      </c>
      <c r="F290" s="266">
        <v>1.5037282674566101</v>
      </c>
      <c r="G290" s="411">
        <v>106</v>
      </c>
      <c r="H290" s="266">
        <v>0.20333741926449403</v>
      </c>
      <c r="I290" s="411">
        <v>144</v>
      </c>
      <c r="J290" s="266">
        <v>0.2742345238412639</v>
      </c>
      <c r="K290" s="411">
        <v>537</v>
      </c>
      <c r="L290" s="266">
        <v>0.97516861155602041</v>
      </c>
      <c r="M290" s="411">
        <v>781</v>
      </c>
      <c r="N290" s="266">
        <v>1.3522170472843118</v>
      </c>
      <c r="O290" s="411">
        <v>741</v>
      </c>
      <c r="P290" s="266">
        <v>1.3450594930160373</v>
      </c>
      <c r="Q290" s="411">
        <v>698</v>
      </c>
      <c r="R290" s="266">
        <v>1.4317126400945177</v>
      </c>
      <c r="S290" s="411">
        <v>666</v>
      </c>
      <c r="T290" s="266">
        <v>1.5198262012560246</v>
      </c>
      <c r="U290" s="411">
        <v>664</v>
      </c>
      <c r="V290" s="266">
        <v>1.7047365488840909</v>
      </c>
      <c r="W290" s="411">
        <v>897</v>
      </c>
      <c r="X290" s="266">
        <v>2.1916643455059885</v>
      </c>
      <c r="Y290" s="411">
        <v>1314</v>
      </c>
      <c r="Z290" s="412">
        <v>3.3428564886777909</v>
      </c>
      <c r="AA290" s="411">
        <v>1681</v>
      </c>
      <c r="AB290" s="412">
        <v>5.1526167691468299</v>
      </c>
      <c r="AC290" s="411">
        <v>2005</v>
      </c>
      <c r="AD290" s="266">
        <v>7.9412230671736372</v>
      </c>
      <c r="AE290" s="411">
        <v>18245</v>
      </c>
      <c r="AF290" s="412">
        <v>36.265948967280146</v>
      </c>
    </row>
    <row r="291" spans="2:58" x14ac:dyDescent="0.25">
      <c r="B291" s="429" t="s">
        <v>26</v>
      </c>
      <c r="C291" s="369">
        <v>127</v>
      </c>
      <c r="D291" s="370">
        <v>5.7497283592901125</v>
      </c>
      <c r="E291" s="369">
        <v>3</v>
      </c>
      <c r="F291" s="370">
        <v>1.2285012285012284</v>
      </c>
      <c r="G291" s="369">
        <v>2</v>
      </c>
      <c r="H291" s="370">
        <v>0.89166295140436913</v>
      </c>
      <c r="I291" s="369">
        <v>1</v>
      </c>
      <c r="J291" s="370">
        <v>0.46794571829667764</v>
      </c>
      <c r="K291" s="369">
        <v>5</v>
      </c>
      <c r="L291" s="370">
        <v>2.2789425706472195</v>
      </c>
      <c r="M291" s="369">
        <v>9</v>
      </c>
      <c r="N291" s="370">
        <v>4.08905043162199</v>
      </c>
      <c r="O291" s="369">
        <v>4</v>
      </c>
      <c r="P291" s="370">
        <v>2.3724792408066433</v>
      </c>
      <c r="Q291" s="369">
        <v>2</v>
      </c>
      <c r="R291" s="370">
        <v>1.3404825737265416</v>
      </c>
      <c r="S291" s="369">
        <v>5</v>
      </c>
      <c r="T291" s="370">
        <v>3.7993920972644379</v>
      </c>
      <c r="U291" s="369">
        <v>2</v>
      </c>
      <c r="V291" s="370">
        <v>1.6666666666666667</v>
      </c>
      <c r="W291" s="369">
        <v>5</v>
      </c>
      <c r="X291" s="370">
        <v>4.4208664898320071</v>
      </c>
      <c r="Y291" s="369">
        <v>4</v>
      </c>
      <c r="Z291" s="370">
        <v>4.0526849037487338</v>
      </c>
      <c r="AA291" s="369">
        <v>8</v>
      </c>
      <c r="AB291" s="370">
        <v>9.0090090090090094</v>
      </c>
      <c r="AC291" s="369">
        <v>9</v>
      </c>
      <c r="AD291" s="370">
        <v>11.166253101736972</v>
      </c>
      <c r="AE291" s="369">
        <v>68</v>
      </c>
      <c r="AF291" s="370">
        <v>49.816849816849818</v>
      </c>
    </row>
    <row r="292" spans="2:58" x14ac:dyDescent="0.25">
      <c r="B292" s="430" t="s">
        <v>27</v>
      </c>
      <c r="C292" s="369">
        <v>68</v>
      </c>
      <c r="D292" s="370">
        <v>3.9798665574154275</v>
      </c>
      <c r="E292" s="369">
        <v>3</v>
      </c>
      <c r="F292" s="370">
        <v>1.7331022530329288</v>
      </c>
      <c r="G292" s="431">
        <v>1</v>
      </c>
      <c r="H292" s="370">
        <v>0.5995203836930455</v>
      </c>
      <c r="I292" s="369">
        <v>0</v>
      </c>
      <c r="J292" s="370">
        <v>0</v>
      </c>
      <c r="K292" s="369">
        <v>2</v>
      </c>
      <c r="L292" s="370">
        <v>1.2422360248447206</v>
      </c>
      <c r="M292" s="431">
        <v>5</v>
      </c>
      <c r="N292" s="370">
        <v>3.2530904359141184</v>
      </c>
      <c r="O292" s="369">
        <v>8</v>
      </c>
      <c r="P292" s="370">
        <v>6.051437216338881</v>
      </c>
      <c r="Q292" s="369">
        <v>5</v>
      </c>
      <c r="R292" s="370">
        <v>4.7801147227533463</v>
      </c>
      <c r="S292" s="369">
        <v>1</v>
      </c>
      <c r="T292" s="370">
        <v>1.0822510822510822</v>
      </c>
      <c r="U292" s="431">
        <v>0</v>
      </c>
      <c r="V292" s="370">
        <v>0</v>
      </c>
      <c r="W292" s="431">
        <v>3</v>
      </c>
      <c r="X292" s="370">
        <v>3.2327586206896552</v>
      </c>
      <c r="Y292" s="369">
        <v>2</v>
      </c>
      <c r="Z292" s="370">
        <v>1.9880715705765406</v>
      </c>
      <c r="AA292" s="369">
        <v>6</v>
      </c>
      <c r="AB292" s="370">
        <v>6.7950169875424686</v>
      </c>
      <c r="AC292" s="369">
        <v>3</v>
      </c>
      <c r="AD292" s="370">
        <v>4.4247787610619467</v>
      </c>
      <c r="AE292" s="369">
        <v>29</v>
      </c>
      <c r="AF292" s="370">
        <v>21.85380557648832</v>
      </c>
    </row>
    <row r="293" spans="2:58" x14ac:dyDescent="0.25">
      <c r="B293" s="429" t="s">
        <v>28</v>
      </c>
      <c r="C293" s="369">
        <v>92</v>
      </c>
      <c r="D293" s="370">
        <v>10.156767498344006</v>
      </c>
      <c r="E293" s="369">
        <v>1</v>
      </c>
      <c r="F293" s="370">
        <v>1.3262599469496021</v>
      </c>
      <c r="G293" s="369">
        <v>0</v>
      </c>
      <c r="H293" s="370">
        <v>0</v>
      </c>
      <c r="I293" s="369">
        <v>0</v>
      </c>
      <c r="J293" s="370">
        <v>0</v>
      </c>
      <c r="K293" s="369">
        <v>0</v>
      </c>
      <c r="L293" s="370">
        <v>0</v>
      </c>
      <c r="M293" s="369">
        <v>7</v>
      </c>
      <c r="N293" s="370">
        <v>9.3457943925233646</v>
      </c>
      <c r="O293" s="369">
        <v>1</v>
      </c>
      <c r="P293" s="370">
        <v>1.4144271570014144</v>
      </c>
      <c r="Q293" s="369">
        <v>2</v>
      </c>
      <c r="R293" s="370">
        <v>3.6900369003690034</v>
      </c>
      <c r="S293" s="369">
        <v>0</v>
      </c>
      <c r="T293" s="370">
        <v>0</v>
      </c>
      <c r="U293" s="369">
        <v>1</v>
      </c>
      <c r="V293" s="370">
        <v>2.0161290322580645</v>
      </c>
      <c r="W293" s="369">
        <v>0</v>
      </c>
      <c r="X293" s="370">
        <v>0</v>
      </c>
      <c r="Y293" s="369">
        <v>1</v>
      </c>
      <c r="Z293" s="370">
        <v>1.7152658662092624</v>
      </c>
      <c r="AA293" s="369">
        <v>5</v>
      </c>
      <c r="AB293" s="370">
        <v>10.224948875255624</v>
      </c>
      <c r="AC293" s="369">
        <v>7</v>
      </c>
      <c r="AD293" s="370">
        <v>17.587939698492463</v>
      </c>
      <c r="AE293" s="369">
        <v>67</v>
      </c>
      <c r="AF293" s="370">
        <v>69.143446852425186</v>
      </c>
    </row>
    <row r="294" spans="2:58" x14ac:dyDescent="0.25">
      <c r="B294" s="429" t="s">
        <v>29</v>
      </c>
      <c r="C294" s="369">
        <v>112</v>
      </c>
      <c r="D294" s="370">
        <v>3.8357477995821774</v>
      </c>
      <c r="E294" s="369">
        <v>6</v>
      </c>
      <c r="F294" s="370">
        <v>2.0415107179312688</v>
      </c>
      <c r="G294" s="369">
        <v>0</v>
      </c>
      <c r="H294" s="370">
        <v>0</v>
      </c>
      <c r="I294" s="369">
        <v>1</v>
      </c>
      <c r="J294" s="370">
        <v>0.3447087211306446</v>
      </c>
      <c r="K294" s="369">
        <v>7</v>
      </c>
      <c r="L294" s="370">
        <v>2.3434884499497821</v>
      </c>
      <c r="M294" s="369">
        <v>4</v>
      </c>
      <c r="N294" s="370">
        <v>1.3454423141607803</v>
      </c>
      <c r="O294" s="369">
        <v>8</v>
      </c>
      <c r="P294" s="370">
        <v>2.9520295202952029</v>
      </c>
      <c r="Q294" s="369">
        <v>4</v>
      </c>
      <c r="R294" s="370">
        <v>1.8115942028985508</v>
      </c>
      <c r="S294" s="369">
        <v>5</v>
      </c>
      <c r="T294" s="370">
        <v>2.6246719160104988</v>
      </c>
      <c r="U294" s="369">
        <v>5</v>
      </c>
      <c r="V294" s="370">
        <v>2.9673590504451042</v>
      </c>
      <c r="W294" s="369">
        <v>5</v>
      </c>
      <c r="X294" s="370">
        <v>3.7481259370314843</v>
      </c>
      <c r="Y294" s="369">
        <v>5</v>
      </c>
      <c r="Z294" s="370">
        <v>4.1220115416323164</v>
      </c>
      <c r="AA294" s="369">
        <v>5</v>
      </c>
      <c r="AB294" s="370">
        <v>4.7573739295908659</v>
      </c>
      <c r="AC294" s="369">
        <v>6</v>
      </c>
      <c r="AD294" s="370">
        <v>6.8571428571428568</v>
      </c>
      <c r="AE294" s="369">
        <v>51</v>
      </c>
      <c r="AF294" s="370">
        <v>33.55263157894737</v>
      </c>
    </row>
    <row r="295" spans="2:58" x14ac:dyDescent="0.25">
      <c r="B295" s="429" t="s">
        <v>30</v>
      </c>
      <c r="C295" s="369">
        <v>95</v>
      </c>
      <c r="D295" s="370">
        <v>5.658466853296801</v>
      </c>
      <c r="E295" s="369">
        <v>1</v>
      </c>
      <c r="F295" s="370">
        <v>0.58207217694994173</v>
      </c>
      <c r="G295" s="369">
        <v>0</v>
      </c>
      <c r="H295" s="370">
        <v>0</v>
      </c>
      <c r="I295" s="369">
        <v>0</v>
      </c>
      <c r="J295" s="370">
        <v>0</v>
      </c>
      <c r="K295" s="369">
        <v>2</v>
      </c>
      <c r="L295" s="370">
        <v>1.2953367875647668</v>
      </c>
      <c r="M295" s="369">
        <v>3</v>
      </c>
      <c r="N295" s="370">
        <v>1.984126984126984</v>
      </c>
      <c r="O295" s="369">
        <v>6</v>
      </c>
      <c r="P295" s="370">
        <v>4.8</v>
      </c>
      <c r="Q295" s="369">
        <v>0</v>
      </c>
      <c r="R295" s="370">
        <v>0</v>
      </c>
      <c r="S295" s="369">
        <v>2</v>
      </c>
      <c r="T295" s="370">
        <v>2.1598272138228944</v>
      </c>
      <c r="U295" s="369">
        <v>4</v>
      </c>
      <c r="V295" s="370">
        <v>4.5662100456620998</v>
      </c>
      <c r="W295" s="369">
        <v>5</v>
      </c>
      <c r="X295" s="370">
        <v>5.6947608200455582</v>
      </c>
      <c r="Y295" s="369">
        <v>5</v>
      </c>
      <c r="Z295" s="370">
        <v>5.9101654846335698</v>
      </c>
      <c r="AA295" s="369">
        <v>5</v>
      </c>
      <c r="AB295" s="370">
        <v>6.3532401524777633</v>
      </c>
      <c r="AC295" s="369">
        <v>6</v>
      </c>
      <c r="AD295" s="370">
        <v>8.7082728592162546</v>
      </c>
      <c r="AE295" s="369">
        <v>56</v>
      </c>
      <c r="AF295" s="370">
        <v>35.175879396984925</v>
      </c>
    </row>
    <row r="296" spans="2:58" x14ac:dyDescent="0.25">
      <c r="B296" s="429" t="s">
        <v>31</v>
      </c>
      <c r="C296" s="369">
        <v>50</v>
      </c>
      <c r="D296" s="370">
        <v>4.8003072196620584</v>
      </c>
      <c r="E296" s="369">
        <v>0</v>
      </c>
      <c r="F296" s="370">
        <v>0</v>
      </c>
      <c r="G296" s="369">
        <v>0</v>
      </c>
      <c r="H296" s="370">
        <v>0</v>
      </c>
      <c r="I296" s="369">
        <v>0</v>
      </c>
      <c r="J296" s="370">
        <v>0</v>
      </c>
      <c r="K296" s="369">
        <v>1</v>
      </c>
      <c r="L296" s="370">
        <v>1.0548523206751055</v>
      </c>
      <c r="M296" s="369">
        <v>1</v>
      </c>
      <c r="N296" s="370">
        <v>0.98231827111984271</v>
      </c>
      <c r="O296" s="369">
        <v>1</v>
      </c>
      <c r="P296" s="370">
        <v>1.1890606420927465</v>
      </c>
      <c r="Q296" s="369">
        <v>1</v>
      </c>
      <c r="R296" s="370">
        <v>1.4858841010401187</v>
      </c>
      <c r="S296" s="369">
        <v>2</v>
      </c>
      <c r="T296" s="370">
        <v>3.3112582781456954</v>
      </c>
      <c r="U296" s="369">
        <v>1</v>
      </c>
      <c r="V296" s="370">
        <v>1.8248175182481752</v>
      </c>
      <c r="W296" s="369">
        <v>0</v>
      </c>
      <c r="X296" s="370">
        <v>0</v>
      </c>
      <c r="Y296" s="369">
        <v>6</v>
      </c>
      <c r="Z296" s="370">
        <v>12</v>
      </c>
      <c r="AA296" s="369">
        <v>2</v>
      </c>
      <c r="AB296" s="370">
        <v>4.2918454935622314</v>
      </c>
      <c r="AC296" s="369">
        <v>3</v>
      </c>
      <c r="AD296" s="370">
        <v>7.6142131979695433</v>
      </c>
      <c r="AE296" s="369">
        <v>32</v>
      </c>
      <c r="AF296" s="370">
        <v>37.079953650057938</v>
      </c>
    </row>
    <row r="297" spans="2:58" x14ac:dyDescent="0.25">
      <c r="B297" s="429" t="s">
        <v>32</v>
      </c>
      <c r="C297" s="369">
        <v>175</v>
      </c>
      <c r="D297" s="370">
        <v>4.3560511773784043</v>
      </c>
      <c r="E297" s="369">
        <v>5</v>
      </c>
      <c r="F297" s="370">
        <v>1.1668611435239205</v>
      </c>
      <c r="G297" s="369">
        <v>1</v>
      </c>
      <c r="H297" s="370">
        <v>0.24624476729869491</v>
      </c>
      <c r="I297" s="369">
        <v>2</v>
      </c>
      <c r="J297" s="370">
        <v>0.49566294919454773</v>
      </c>
      <c r="K297" s="369">
        <v>13</v>
      </c>
      <c r="L297" s="370">
        <v>3.1676413255360623</v>
      </c>
      <c r="M297" s="369">
        <v>9</v>
      </c>
      <c r="N297" s="370">
        <v>2.1781219748305909</v>
      </c>
      <c r="O297" s="369">
        <v>14</v>
      </c>
      <c r="P297" s="370">
        <v>3.9215686274509802</v>
      </c>
      <c r="Q297" s="369">
        <v>12</v>
      </c>
      <c r="R297" s="370">
        <v>3.755868544600939</v>
      </c>
      <c r="S297" s="369">
        <v>3</v>
      </c>
      <c r="T297" s="370">
        <v>1.0493179433368311</v>
      </c>
      <c r="U297" s="369">
        <v>6</v>
      </c>
      <c r="V297" s="370">
        <v>2.5662959794696323</v>
      </c>
      <c r="W297" s="369">
        <v>10</v>
      </c>
      <c r="X297" s="370">
        <v>5.2826201796090864</v>
      </c>
      <c r="Y297" s="369">
        <v>15</v>
      </c>
      <c r="Z297" s="370">
        <v>9.079903147699758</v>
      </c>
      <c r="AA297" s="369">
        <v>10</v>
      </c>
      <c r="AB297" s="370">
        <v>8.2987551867219924</v>
      </c>
      <c r="AC297" s="369">
        <v>15</v>
      </c>
      <c r="AD297" s="370">
        <v>15.789473684210527</v>
      </c>
      <c r="AE297" s="369">
        <v>60</v>
      </c>
      <c r="AF297" s="370">
        <v>31.662269129287601</v>
      </c>
    </row>
    <row r="298" spans="2:58" x14ac:dyDescent="0.25">
      <c r="B298" s="429" t="s">
        <v>33</v>
      </c>
      <c r="C298" s="369">
        <v>53</v>
      </c>
      <c r="D298" s="370">
        <v>5.60965283657917</v>
      </c>
      <c r="E298" s="369">
        <v>2</v>
      </c>
      <c r="F298" s="370">
        <v>1.8921475875118259</v>
      </c>
      <c r="G298" s="369">
        <v>0</v>
      </c>
      <c r="H298" s="370">
        <v>0</v>
      </c>
      <c r="I298" s="369">
        <v>1</v>
      </c>
      <c r="J298" s="370">
        <v>1.0121457489878543</v>
      </c>
      <c r="K298" s="369">
        <v>1</v>
      </c>
      <c r="L298" s="370">
        <v>1.1185682326621924</v>
      </c>
      <c r="M298" s="369">
        <v>5</v>
      </c>
      <c r="N298" s="370">
        <v>6.2189054726368163</v>
      </c>
      <c r="O298" s="369">
        <v>2</v>
      </c>
      <c r="P298" s="370">
        <v>2.9027576197387517</v>
      </c>
      <c r="Q298" s="369">
        <v>2</v>
      </c>
      <c r="R298" s="370">
        <v>4.1322314049586781</v>
      </c>
      <c r="S298" s="369">
        <v>1</v>
      </c>
      <c r="T298" s="370">
        <v>2.1551724137931032</v>
      </c>
      <c r="U298" s="369">
        <v>0</v>
      </c>
      <c r="V298" s="370">
        <v>0</v>
      </c>
      <c r="W298" s="369">
        <v>2</v>
      </c>
      <c r="X298" s="370">
        <v>3.9215686274509802</v>
      </c>
      <c r="Y298" s="369">
        <v>0</v>
      </c>
      <c r="Z298" s="370">
        <v>0</v>
      </c>
      <c r="AA298" s="369">
        <v>1</v>
      </c>
      <c r="AB298" s="370">
        <v>2.2831050228310499</v>
      </c>
      <c r="AC298" s="369">
        <v>4</v>
      </c>
      <c r="AD298" s="370">
        <v>10.638297872340425</v>
      </c>
      <c r="AE298" s="369">
        <v>32</v>
      </c>
      <c r="AF298" s="370">
        <v>42.328042328042329</v>
      </c>
    </row>
    <row r="299" spans="2:58" x14ac:dyDescent="0.25">
      <c r="B299" s="429" t="s">
        <v>34</v>
      </c>
      <c r="C299" s="369">
        <v>32</v>
      </c>
      <c r="D299" s="370">
        <v>3.8470786246693915</v>
      </c>
      <c r="E299" s="369">
        <v>1</v>
      </c>
      <c r="F299" s="370">
        <v>1</v>
      </c>
      <c r="G299" s="369">
        <v>0</v>
      </c>
      <c r="H299" s="370">
        <v>0</v>
      </c>
      <c r="I299" s="369">
        <v>0</v>
      </c>
      <c r="J299" s="370">
        <v>0</v>
      </c>
      <c r="K299" s="369">
        <v>2</v>
      </c>
      <c r="L299" s="370">
        <v>2.466091245376079</v>
      </c>
      <c r="M299" s="369">
        <v>3</v>
      </c>
      <c r="N299" s="370">
        <v>3.7313432835820897</v>
      </c>
      <c r="O299" s="369">
        <v>0</v>
      </c>
      <c r="P299" s="370">
        <v>0</v>
      </c>
      <c r="Q299" s="369">
        <v>2</v>
      </c>
      <c r="R299" s="370">
        <v>3.6036036036036037</v>
      </c>
      <c r="S299" s="369">
        <v>2</v>
      </c>
      <c r="T299" s="370">
        <v>4.2194092827004219</v>
      </c>
      <c r="U299" s="369">
        <v>0</v>
      </c>
      <c r="V299" s="370">
        <v>0</v>
      </c>
      <c r="W299" s="369">
        <v>3</v>
      </c>
      <c r="X299" s="370">
        <v>7.4812967581047376</v>
      </c>
      <c r="Y299" s="369">
        <v>1</v>
      </c>
      <c r="Z299" s="370">
        <v>2.8169014084507045</v>
      </c>
      <c r="AA299" s="369">
        <v>1</v>
      </c>
      <c r="AB299" s="370">
        <v>3.3222591362126246</v>
      </c>
      <c r="AC299" s="369">
        <v>1</v>
      </c>
      <c r="AD299" s="370">
        <v>4.1152263374485596</v>
      </c>
      <c r="AE299" s="369">
        <v>16</v>
      </c>
      <c r="AF299" s="370">
        <v>32.719836400817996</v>
      </c>
    </row>
    <row r="300" spans="2:58" ht="15.75" thickBot="1" x14ac:dyDescent="0.3">
      <c r="B300" s="432" t="s">
        <v>35</v>
      </c>
      <c r="C300" s="427">
        <v>81</v>
      </c>
      <c r="D300" s="428">
        <v>3.3809166040570999</v>
      </c>
      <c r="E300" s="427">
        <v>4</v>
      </c>
      <c r="F300" s="428">
        <v>1.6856300042140751</v>
      </c>
      <c r="G300" s="427">
        <v>0</v>
      </c>
      <c r="H300" s="428">
        <v>0</v>
      </c>
      <c r="I300" s="427">
        <v>0</v>
      </c>
      <c r="J300" s="428">
        <v>0</v>
      </c>
      <c r="K300" s="427">
        <v>1</v>
      </c>
      <c r="L300" s="428">
        <v>0.45516613563950842</v>
      </c>
      <c r="M300" s="427">
        <v>1</v>
      </c>
      <c r="N300" s="428">
        <v>0.41459369817578773</v>
      </c>
      <c r="O300" s="427">
        <v>4</v>
      </c>
      <c r="P300" s="428">
        <v>1.9930244145490781</v>
      </c>
      <c r="Q300" s="427">
        <v>4</v>
      </c>
      <c r="R300" s="428">
        <v>2.7045300878972278</v>
      </c>
      <c r="S300" s="427">
        <v>2</v>
      </c>
      <c r="T300" s="428">
        <v>1.4587892049598834</v>
      </c>
      <c r="U300" s="427">
        <v>0</v>
      </c>
      <c r="V300" s="428">
        <v>0</v>
      </c>
      <c r="W300" s="427">
        <v>4</v>
      </c>
      <c r="X300" s="428">
        <v>3.0234315948601664</v>
      </c>
      <c r="Y300" s="427">
        <v>3</v>
      </c>
      <c r="Z300" s="428">
        <v>2.5684931506849313</v>
      </c>
      <c r="AA300" s="427">
        <v>3</v>
      </c>
      <c r="AB300" s="428">
        <v>2.838221381267739</v>
      </c>
      <c r="AC300" s="427">
        <v>4</v>
      </c>
      <c r="AD300" s="428">
        <v>4.5300113250283127</v>
      </c>
      <c r="AE300" s="427">
        <v>51</v>
      </c>
      <c r="AF300" s="428">
        <v>28.523489932885905</v>
      </c>
      <c r="AJ300" s="382" t="s">
        <v>515</v>
      </c>
    </row>
    <row r="301" spans="2:58" ht="15.75" thickBot="1" x14ac:dyDescent="0.3">
      <c r="B301" s="385" t="s">
        <v>25</v>
      </c>
      <c r="C301" s="386">
        <v>885</v>
      </c>
      <c r="D301" s="362">
        <v>4.7444433722538522</v>
      </c>
      <c r="E301" s="386">
        <v>26</v>
      </c>
      <c r="F301" s="362">
        <v>1.3454771268888428</v>
      </c>
      <c r="G301" s="387">
        <v>4</v>
      </c>
      <c r="H301" s="360">
        <v>0.21476510067114093</v>
      </c>
      <c r="I301" s="386">
        <v>5</v>
      </c>
      <c r="J301" s="362">
        <v>0.27630415561450045</v>
      </c>
      <c r="K301" s="386">
        <v>34</v>
      </c>
      <c r="L301" s="362">
        <v>1.8836565096952909</v>
      </c>
      <c r="M301" s="387">
        <v>47</v>
      </c>
      <c r="N301" s="360">
        <v>2.5906735751295336</v>
      </c>
      <c r="O301" s="386">
        <v>48</v>
      </c>
      <c r="P301" s="362">
        <v>3.1082043644369617</v>
      </c>
      <c r="Q301" s="386">
        <v>34</v>
      </c>
      <c r="R301" s="362">
        <v>2.6999126498848565</v>
      </c>
      <c r="S301" s="386">
        <v>23</v>
      </c>
      <c r="T301" s="362">
        <v>2.0225114315863526</v>
      </c>
      <c r="U301" s="387">
        <v>19</v>
      </c>
      <c r="V301" s="360">
        <v>1.874136910633261</v>
      </c>
      <c r="W301" s="387">
        <v>37</v>
      </c>
      <c r="X301" s="362">
        <v>3.893507313479954</v>
      </c>
      <c r="Y301" s="386">
        <v>42</v>
      </c>
      <c r="Z301" s="362">
        <v>4.7581284694686756</v>
      </c>
      <c r="AA301" s="386">
        <v>46</v>
      </c>
      <c r="AB301" s="360">
        <v>6.0806345009914073</v>
      </c>
      <c r="AC301" s="359">
        <v>58</v>
      </c>
      <c r="AD301" s="362">
        <v>9.2180546726001271</v>
      </c>
      <c r="AE301" s="386">
        <v>462</v>
      </c>
      <c r="AF301" s="362">
        <v>36.771728748806112</v>
      </c>
      <c r="AJ301" s="497" t="s">
        <v>598</v>
      </c>
    </row>
    <row r="302" spans="2:58" x14ac:dyDescent="0.25">
      <c r="B302" s="148" t="s">
        <v>529</v>
      </c>
      <c r="AJ302" s="497" t="s">
        <v>599</v>
      </c>
    </row>
    <row r="303" spans="2:58" x14ac:dyDescent="0.25">
      <c r="B303" s="377" t="s">
        <v>516</v>
      </c>
      <c r="C303" s="378"/>
      <c r="D303" s="378"/>
      <c r="E303" s="379"/>
      <c r="F303" s="379"/>
      <c r="G303" s="379"/>
      <c r="H303" s="379"/>
      <c r="I303" s="379"/>
      <c r="J303" s="379"/>
      <c r="K303" s="379"/>
      <c r="L303" s="379"/>
      <c r="M303" s="379"/>
      <c r="N303" s="379"/>
      <c r="O303" s="379"/>
      <c r="P303" s="379"/>
      <c r="AR303" s="373"/>
      <c r="AS303" s="374"/>
      <c r="AT303" s="375"/>
      <c r="AU303" s="375"/>
      <c r="AV303" s="375"/>
      <c r="AW303" s="376"/>
      <c r="AX303" s="376"/>
      <c r="AY303" s="376"/>
      <c r="AZ303" s="376"/>
      <c r="BA303" s="376"/>
      <c r="BB303" s="376"/>
      <c r="BC303" s="376"/>
      <c r="BD303" s="376"/>
      <c r="BE303" s="376"/>
      <c r="BF303" s="376"/>
    </row>
    <row r="304" spans="2:58" x14ac:dyDescent="0.25">
      <c r="B304" s="712" t="s">
        <v>517</v>
      </c>
      <c r="C304" s="712"/>
      <c r="D304" s="712"/>
      <c r="E304" s="712"/>
      <c r="F304" s="712"/>
      <c r="G304" s="712"/>
      <c r="H304" s="712"/>
      <c r="I304" s="712"/>
      <c r="J304" s="712"/>
      <c r="K304" s="712"/>
      <c r="L304" s="712"/>
      <c r="M304" s="712"/>
      <c r="N304" s="712"/>
      <c r="O304" s="712"/>
      <c r="P304" s="712"/>
      <c r="AJ304" s="382"/>
      <c r="AK304" s="374"/>
      <c r="AL304" s="383"/>
      <c r="AM304" s="383"/>
      <c r="AN304" s="383"/>
      <c r="AO304" s="384"/>
      <c r="AP304" s="384"/>
      <c r="AQ304" s="384"/>
      <c r="AR304" s="741"/>
      <c r="AS304" s="741"/>
      <c r="AT304" s="741"/>
      <c r="AU304" s="741"/>
      <c r="AV304" s="741"/>
      <c r="AW304" s="741"/>
      <c r="AX304" s="741"/>
      <c r="AY304" s="741"/>
      <c r="AZ304" s="741"/>
      <c r="BA304" s="741"/>
      <c r="BB304" s="741"/>
      <c r="BC304" s="741"/>
      <c r="BD304" s="741"/>
      <c r="BE304" s="741"/>
      <c r="BF304" s="741"/>
    </row>
    <row r="305" spans="2:58" x14ac:dyDescent="0.25">
      <c r="B305" s="380" t="s">
        <v>518</v>
      </c>
      <c r="C305" s="380"/>
      <c r="D305" s="380"/>
      <c r="E305" s="380"/>
      <c r="F305" s="380"/>
      <c r="G305" s="380"/>
      <c r="H305" s="380"/>
      <c r="I305" s="380"/>
      <c r="J305" s="381"/>
      <c r="K305" s="381"/>
      <c r="L305" s="381"/>
      <c r="M305" s="381"/>
      <c r="N305" s="381"/>
      <c r="O305" s="381"/>
      <c r="P305" s="381"/>
      <c r="AJ305" s="713"/>
      <c r="AK305" s="713"/>
      <c r="AL305" s="713"/>
      <c r="AM305" s="713"/>
      <c r="AN305" s="713"/>
      <c r="AO305" s="713"/>
      <c r="AP305" s="713"/>
      <c r="AQ305" s="713"/>
      <c r="AR305" s="377"/>
      <c r="AS305" s="378"/>
      <c r="AT305" s="378"/>
      <c r="AU305" s="379"/>
      <c r="AV305" s="379"/>
      <c r="AW305" s="379"/>
      <c r="AX305" s="379"/>
      <c r="AY305" s="379"/>
      <c r="AZ305" s="379"/>
      <c r="BA305" s="379"/>
      <c r="BB305" s="379"/>
      <c r="BC305" s="379"/>
      <c r="BD305" s="379"/>
      <c r="BE305" s="379"/>
      <c r="BF305" s="379"/>
    </row>
    <row r="310" spans="2:58" ht="18" x14ac:dyDescent="0.25">
      <c r="B310" s="246" t="s">
        <v>548</v>
      </c>
    </row>
    <row r="313" spans="2:58" x14ac:dyDescent="0.25">
      <c r="B313" s="577" t="s">
        <v>561</v>
      </c>
      <c r="C313" s="578"/>
      <c r="D313" s="578"/>
      <c r="E313" s="578"/>
      <c r="F313" s="578"/>
      <c r="G313" s="578"/>
      <c r="H313" s="578"/>
      <c r="I313" s="579"/>
      <c r="J313" s="579"/>
      <c r="K313" s="579"/>
      <c r="M313" s="577" t="s">
        <v>562</v>
      </c>
      <c r="N313" s="578"/>
      <c r="O313" s="578"/>
      <c r="P313" s="578"/>
      <c r="Q313" s="578"/>
      <c r="R313" s="578"/>
      <c r="S313" s="578"/>
      <c r="T313" s="579"/>
      <c r="U313" s="579"/>
      <c r="V313" s="579"/>
      <c r="W313" s="579"/>
      <c r="Y313" s="577" t="s">
        <v>563</v>
      </c>
      <c r="Z313" s="578"/>
      <c r="AA313" s="578"/>
      <c r="AB313" s="578"/>
      <c r="AC313" s="578"/>
      <c r="AD313" s="578"/>
      <c r="AE313" s="578"/>
      <c r="AF313" s="579"/>
      <c r="AG313" s="579"/>
      <c r="AH313" s="579"/>
      <c r="AI313" s="579"/>
      <c r="AJ313" s="579"/>
    </row>
    <row r="314" spans="2:58" x14ac:dyDescent="0.25">
      <c r="M314" s="579"/>
      <c r="N314" s="579"/>
      <c r="O314" s="579"/>
      <c r="P314" s="579"/>
      <c r="Q314" s="579"/>
      <c r="R314" s="579"/>
      <c r="S314" s="579"/>
      <c r="T314" s="579"/>
      <c r="U314" s="579"/>
      <c r="V314" s="579"/>
      <c r="W314" s="579"/>
    </row>
    <row r="331" spans="2:25" x14ac:dyDescent="0.25">
      <c r="B331" s="40" t="s">
        <v>595</v>
      </c>
      <c r="M331" s="40" t="s">
        <v>595</v>
      </c>
      <c r="Y331" s="40" t="s">
        <v>595</v>
      </c>
    </row>
    <row r="332" spans="2:25" x14ac:dyDescent="0.25">
      <c r="B332" s="514" t="s">
        <v>596</v>
      </c>
      <c r="M332" s="514" t="s">
        <v>596</v>
      </c>
      <c r="Y332" s="514" t="s">
        <v>596</v>
      </c>
    </row>
    <row r="333" spans="2:25" x14ac:dyDescent="0.25">
      <c r="B333" s="514" t="s">
        <v>597</v>
      </c>
      <c r="M333" s="514" t="s">
        <v>597</v>
      </c>
      <c r="Y333" s="514" t="s">
        <v>597</v>
      </c>
    </row>
    <row r="337" spans="2:75" ht="18" x14ac:dyDescent="0.25">
      <c r="B337" s="246" t="s">
        <v>576</v>
      </c>
    </row>
    <row r="341" spans="2:75" ht="24" customHeight="1" thickBot="1" x14ac:dyDescent="0.3">
      <c r="B341" s="577" t="s">
        <v>603</v>
      </c>
      <c r="C341" s="578"/>
      <c r="D341" s="578"/>
      <c r="E341" s="578"/>
      <c r="F341" s="578"/>
      <c r="G341" s="578"/>
      <c r="H341" s="578"/>
      <c r="I341" s="578"/>
      <c r="J341" s="578"/>
      <c r="K341" s="578"/>
      <c r="L341" s="578"/>
      <c r="M341" s="578"/>
      <c r="N341" s="578"/>
      <c r="O341" s="578"/>
      <c r="P341" s="578"/>
      <c r="Q341" s="578"/>
      <c r="R341" s="578"/>
    </row>
    <row r="342" spans="2:75" x14ac:dyDescent="0.25">
      <c r="B342" s="568" t="s">
        <v>184</v>
      </c>
      <c r="C342" s="570" t="s">
        <v>577</v>
      </c>
      <c r="D342" s="570"/>
      <c r="E342" s="570"/>
      <c r="F342" s="570" t="s">
        <v>578</v>
      </c>
      <c r="G342" s="570"/>
      <c r="H342" s="570"/>
      <c r="I342" s="570" t="s">
        <v>500</v>
      </c>
      <c r="J342" s="570"/>
      <c r="K342" s="570"/>
      <c r="L342" s="570" t="s">
        <v>501</v>
      </c>
      <c r="M342" s="570"/>
      <c r="N342" s="570"/>
      <c r="O342" s="570" t="s">
        <v>502</v>
      </c>
      <c r="P342" s="570"/>
      <c r="Q342" s="570"/>
      <c r="R342" s="570"/>
      <c r="S342" s="570" t="s">
        <v>503</v>
      </c>
      <c r="T342" s="570"/>
      <c r="U342" s="570"/>
      <c r="V342" s="570" t="s">
        <v>504</v>
      </c>
      <c r="W342" s="570"/>
      <c r="X342" s="570"/>
      <c r="Y342" s="570"/>
      <c r="Z342" s="570" t="s">
        <v>505</v>
      </c>
      <c r="AA342" s="570"/>
      <c r="AB342" s="570"/>
      <c r="AC342" s="570"/>
      <c r="AD342" s="570" t="s">
        <v>506</v>
      </c>
      <c r="AE342" s="570"/>
      <c r="AF342" s="570"/>
      <c r="AG342" s="570"/>
      <c r="AH342" s="570" t="s">
        <v>507</v>
      </c>
      <c r="AI342" s="570"/>
      <c r="AJ342" s="570"/>
      <c r="AK342" s="570"/>
      <c r="AL342" s="570" t="s">
        <v>508</v>
      </c>
      <c r="AM342" s="570"/>
      <c r="AN342" s="570"/>
      <c r="AO342" s="570"/>
      <c r="AP342" s="570" t="s">
        <v>509</v>
      </c>
      <c r="AQ342" s="570"/>
      <c r="AR342" s="570"/>
      <c r="AS342" s="570"/>
      <c r="AT342" s="570" t="s">
        <v>510</v>
      </c>
      <c r="AU342" s="570"/>
      <c r="AV342" s="570"/>
      <c r="AW342" s="570"/>
      <c r="AX342" s="570" t="s">
        <v>511</v>
      </c>
      <c r="AY342" s="570"/>
      <c r="AZ342" s="570"/>
      <c r="BA342" s="570"/>
      <c r="BB342" s="570" t="s">
        <v>579</v>
      </c>
      <c r="BC342" s="570"/>
      <c r="BD342" s="570"/>
      <c r="BE342" s="570"/>
      <c r="BF342" s="570" t="s">
        <v>580</v>
      </c>
      <c r="BG342" s="570"/>
      <c r="BH342" s="570"/>
      <c r="BI342" s="570"/>
      <c r="BJ342" s="570" t="s">
        <v>581</v>
      </c>
      <c r="BK342" s="570"/>
      <c r="BL342" s="570"/>
      <c r="BM342" s="570"/>
      <c r="BN342" s="570" t="s">
        <v>582</v>
      </c>
      <c r="BO342" s="570"/>
      <c r="BP342" s="570"/>
      <c r="BQ342" s="570"/>
      <c r="BR342" s="570" t="s">
        <v>583</v>
      </c>
      <c r="BS342" s="570"/>
      <c r="BT342" s="570"/>
      <c r="BU342" s="570"/>
      <c r="BV342" s="570" t="s">
        <v>584</v>
      </c>
      <c r="BW342" s="572" t="s">
        <v>585</v>
      </c>
    </row>
    <row r="343" spans="2:75" ht="24.75" thickBot="1" x14ac:dyDescent="0.3">
      <c r="B343" s="569"/>
      <c r="C343" s="467" t="s">
        <v>586</v>
      </c>
      <c r="D343" s="467" t="s">
        <v>587</v>
      </c>
      <c r="E343" s="467" t="s">
        <v>147</v>
      </c>
      <c r="F343" s="467" t="s">
        <v>586</v>
      </c>
      <c r="G343" s="467" t="s">
        <v>587</v>
      </c>
      <c r="H343" s="467" t="s">
        <v>147</v>
      </c>
      <c r="I343" s="467" t="s">
        <v>586</v>
      </c>
      <c r="J343" s="467" t="s">
        <v>587</v>
      </c>
      <c r="K343" s="467" t="s">
        <v>147</v>
      </c>
      <c r="L343" s="467" t="s">
        <v>586</v>
      </c>
      <c r="M343" s="467" t="s">
        <v>587</v>
      </c>
      <c r="N343" s="467" t="s">
        <v>147</v>
      </c>
      <c r="O343" s="467" t="s">
        <v>586</v>
      </c>
      <c r="P343" s="467" t="s">
        <v>587</v>
      </c>
      <c r="Q343" s="467" t="s">
        <v>584</v>
      </c>
      <c r="R343" s="467" t="s">
        <v>147</v>
      </c>
      <c r="S343" s="467" t="s">
        <v>586</v>
      </c>
      <c r="T343" s="467" t="s">
        <v>587</v>
      </c>
      <c r="U343" s="467" t="s">
        <v>147</v>
      </c>
      <c r="V343" s="467" t="s">
        <v>586</v>
      </c>
      <c r="W343" s="467" t="s">
        <v>587</v>
      </c>
      <c r="X343" s="467" t="s">
        <v>584</v>
      </c>
      <c r="Y343" s="467" t="s">
        <v>147</v>
      </c>
      <c r="Z343" s="467" t="s">
        <v>586</v>
      </c>
      <c r="AA343" s="467" t="s">
        <v>587</v>
      </c>
      <c r="AB343" s="467" t="s">
        <v>584</v>
      </c>
      <c r="AC343" s="467" t="s">
        <v>147</v>
      </c>
      <c r="AD343" s="467" t="s">
        <v>586</v>
      </c>
      <c r="AE343" s="467" t="s">
        <v>587</v>
      </c>
      <c r="AF343" s="467" t="s">
        <v>584</v>
      </c>
      <c r="AG343" s="467" t="s">
        <v>147</v>
      </c>
      <c r="AH343" s="467" t="s">
        <v>586</v>
      </c>
      <c r="AI343" s="467" t="s">
        <v>587</v>
      </c>
      <c r="AJ343" s="467" t="s">
        <v>584</v>
      </c>
      <c r="AK343" s="467" t="s">
        <v>147</v>
      </c>
      <c r="AL343" s="467" t="s">
        <v>586</v>
      </c>
      <c r="AM343" s="467" t="s">
        <v>587</v>
      </c>
      <c r="AN343" s="467" t="s">
        <v>584</v>
      </c>
      <c r="AO343" s="467" t="s">
        <v>147</v>
      </c>
      <c r="AP343" s="467" t="s">
        <v>586</v>
      </c>
      <c r="AQ343" s="467" t="s">
        <v>587</v>
      </c>
      <c r="AR343" s="467" t="s">
        <v>584</v>
      </c>
      <c r="AS343" s="467" t="s">
        <v>147</v>
      </c>
      <c r="AT343" s="467" t="s">
        <v>586</v>
      </c>
      <c r="AU343" s="467" t="s">
        <v>587</v>
      </c>
      <c r="AV343" s="467" t="s">
        <v>584</v>
      </c>
      <c r="AW343" s="467" t="s">
        <v>147</v>
      </c>
      <c r="AX343" s="467" t="s">
        <v>586</v>
      </c>
      <c r="AY343" s="467" t="s">
        <v>587</v>
      </c>
      <c r="AZ343" s="467" t="s">
        <v>584</v>
      </c>
      <c r="BA343" s="467" t="s">
        <v>147</v>
      </c>
      <c r="BB343" s="467" t="s">
        <v>586</v>
      </c>
      <c r="BC343" s="467" t="s">
        <v>587</v>
      </c>
      <c r="BD343" s="467" t="s">
        <v>584</v>
      </c>
      <c r="BE343" s="467" t="s">
        <v>147</v>
      </c>
      <c r="BF343" s="467" t="s">
        <v>586</v>
      </c>
      <c r="BG343" s="467" t="s">
        <v>587</v>
      </c>
      <c r="BH343" s="467" t="s">
        <v>584</v>
      </c>
      <c r="BI343" s="467" t="s">
        <v>147</v>
      </c>
      <c r="BJ343" s="467" t="s">
        <v>586</v>
      </c>
      <c r="BK343" s="467" t="s">
        <v>587</v>
      </c>
      <c r="BL343" s="467" t="s">
        <v>584</v>
      </c>
      <c r="BM343" s="467" t="s">
        <v>147</v>
      </c>
      <c r="BN343" s="467" t="s">
        <v>586</v>
      </c>
      <c r="BO343" s="467" t="s">
        <v>587</v>
      </c>
      <c r="BP343" s="467" t="s">
        <v>584</v>
      </c>
      <c r="BQ343" s="467" t="s">
        <v>147</v>
      </c>
      <c r="BR343" s="467" t="s">
        <v>586</v>
      </c>
      <c r="BS343" s="467" t="s">
        <v>587</v>
      </c>
      <c r="BT343" s="467" t="s">
        <v>584</v>
      </c>
      <c r="BU343" s="467" t="s">
        <v>147</v>
      </c>
      <c r="BV343" s="571"/>
      <c r="BW343" s="573"/>
    </row>
    <row r="344" spans="2:75" ht="15.75" thickBot="1" x14ac:dyDescent="0.3">
      <c r="B344" s="423" t="s">
        <v>1</v>
      </c>
      <c r="C344" s="265">
        <v>0</v>
      </c>
      <c r="D344" s="265">
        <v>1</v>
      </c>
      <c r="E344" s="265">
        <v>1</v>
      </c>
      <c r="F344" s="265">
        <v>328</v>
      </c>
      <c r="G344" s="265">
        <v>252</v>
      </c>
      <c r="H344" s="265">
        <v>580</v>
      </c>
      <c r="I344" s="265">
        <v>1849</v>
      </c>
      <c r="J344" s="265">
        <v>1284</v>
      </c>
      <c r="K344" s="265">
        <v>3133</v>
      </c>
      <c r="L344" s="265">
        <v>4187</v>
      </c>
      <c r="M344" s="265">
        <v>2605</v>
      </c>
      <c r="N344" s="265">
        <v>6792</v>
      </c>
      <c r="O344" s="265">
        <v>5481</v>
      </c>
      <c r="P344" s="265">
        <v>3730</v>
      </c>
      <c r="Q344" s="265">
        <v>3</v>
      </c>
      <c r="R344" s="265">
        <v>9214</v>
      </c>
      <c r="S344" s="265">
        <v>6343</v>
      </c>
      <c r="T344" s="265">
        <v>4310</v>
      </c>
      <c r="U344" s="265">
        <v>10653</v>
      </c>
      <c r="V344" s="265">
        <v>5204</v>
      </c>
      <c r="W344" s="265">
        <v>3568</v>
      </c>
      <c r="X344" s="265">
        <v>1</v>
      </c>
      <c r="Y344" s="265">
        <v>8773</v>
      </c>
      <c r="Z344" s="265">
        <v>4738</v>
      </c>
      <c r="AA344" s="265">
        <v>3114</v>
      </c>
      <c r="AB344" s="265">
        <v>1</v>
      </c>
      <c r="AC344" s="265">
        <v>7853</v>
      </c>
      <c r="AD344" s="265">
        <v>4708</v>
      </c>
      <c r="AE344" s="265">
        <v>3282</v>
      </c>
      <c r="AF344" s="265">
        <v>4</v>
      </c>
      <c r="AG344" s="265">
        <v>7994</v>
      </c>
      <c r="AH344" s="265">
        <v>4415</v>
      </c>
      <c r="AI344" s="265">
        <v>3421</v>
      </c>
      <c r="AJ344" s="265">
        <v>3</v>
      </c>
      <c r="AK344" s="265">
        <v>7839</v>
      </c>
      <c r="AL344" s="265">
        <v>5204</v>
      </c>
      <c r="AM344" s="265">
        <v>4371</v>
      </c>
      <c r="AN344" s="265">
        <v>5</v>
      </c>
      <c r="AO344" s="265">
        <v>9580</v>
      </c>
      <c r="AP344" s="265">
        <v>5913</v>
      </c>
      <c r="AQ344" s="265">
        <v>5242</v>
      </c>
      <c r="AR344" s="265">
        <v>1</v>
      </c>
      <c r="AS344" s="265">
        <v>11156</v>
      </c>
      <c r="AT344" s="265">
        <v>6049</v>
      </c>
      <c r="AU344" s="265">
        <v>5822</v>
      </c>
      <c r="AV344" s="265">
        <v>3</v>
      </c>
      <c r="AW344" s="265">
        <v>11874</v>
      </c>
      <c r="AX344" s="265">
        <v>5759</v>
      </c>
      <c r="AY344" s="265">
        <v>5690</v>
      </c>
      <c r="AZ344" s="265">
        <v>4</v>
      </c>
      <c r="BA344" s="265">
        <v>11453</v>
      </c>
      <c r="BB344" s="265">
        <v>4971</v>
      </c>
      <c r="BC344" s="265">
        <v>4971</v>
      </c>
      <c r="BD344" s="265">
        <v>4</v>
      </c>
      <c r="BE344" s="265">
        <v>9946</v>
      </c>
      <c r="BF344" s="265">
        <v>4362</v>
      </c>
      <c r="BG344" s="265">
        <v>4478</v>
      </c>
      <c r="BH344" s="265">
        <v>6</v>
      </c>
      <c r="BI344" s="265">
        <v>8846</v>
      </c>
      <c r="BJ344" s="265">
        <v>3950</v>
      </c>
      <c r="BK344" s="265">
        <v>4449</v>
      </c>
      <c r="BL344" s="265">
        <v>2</v>
      </c>
      <c r="BM344" s="265">
        <v>8401</v>
      </c>
      <c r="BN344" s="265">
        <v>7908</v>
      </c>
      <c r="BO344" s="265">
        <v>10566</v>
      </c>
      <c r="BP344" s="265">
        <v>54</v>
      </c>
      <c r="BQ344" s="265">
        <v>18528</v>
      </c>
      <c r="BR344" s="265">
        <v>1</v>
      </c>
      <c r="BS344" s="265">
        <v>1</v>
      </c>
      <c r="BT344" s="265">
        <v>18</v>
      </c>
      <c r="BU344" s="265">
        <v>20</v>
      </c>
      <c r="BV344" s="265">
        <v>9</v>
      </c>
      <c r="BW344" s="468">
        <v>152645</v>
      </c>
    </row>
    <row r="345" spans="2:75" x14ac:dyDescent="0.25">
      <c r="B345" s="469" t="s">
        <v>26</v>
      </c>
      <c r="C345" s="470">
        <v>0</v>
      </c>
      <c r="D345" s="470">
        <v>0</v>
      </c>
      <c r="E345" s="470">
        <v>0</v>
      </c>
      <c r="F345" s="470">
        <v>1</v>
      </c>
      <c r="G345" s="470">
        <v>3</v>
      </c>
      <c r="H345" s="470">
        <v>4</v>
      </c>
      <c r="I345" s="470">
        <v>12</v>
      </c>
      <c r="J345" s="470">
        <v>6</v>
      </c>
      <c r="K345" s="470">
        <v>18</v>
      </c>
      <c r="L345" s="470">
        <v>29</v>
      </c>
      <c r="M345" s="470">
        <v>13</v>
      </c>
      <c r="N345" s="470">
        <v>42</v>
      </c>
      <c r="O345" s="470">
        <v>21</v>
      </c>
      <c r="P345" s="470">
        <v>24</v>
      </c>
      <c r="Q345" s="470">
        <v>0</v>
      </c>
      <c r="R345" s="470">
        <v>45</v>
      </c>
      <c r="S345" s="470">
        <v>41</v>
      </c>
      <c r="T345" s="470">
        <v>18</v>
      </c>
      <c r="U345" s="470">
        <v>59</v>
      </c>
      <c r="V345" s="470">
        <v>29</v>
      </c>
      <c r="W345" s="470">
        <v>24</v>
      </c>
      <c r="X345" s="470">
        <v>0</v>
      </c>
      <c r="Y345" s="470">
        <v>53</v>
      </c>
      <c r="Z345" s="470">
        <v>21</v>
      </c>
      <c r="AA345" s="470">
        <v>12</v>
      </c>
      <c r="AB345" s="470">
        <v>0</v>
      </c>
      <c r="AC345" s="470">
        <v>33</v>
      </c>
      <c r="AD345" s="470">
        <v>18</v>
      </c>
      <c r="AE345" s="470">
        <v>21</v>
      </c>
      <c r="AF345" s="470">
        <v>0</v>
      </c>
      <c r="AG345" s="470">
        <v>39</v>
      </c>
      <c r="AH345" s="470">
        <v>21</v>
      </c>
      <c r="AI345" s="470">
        <v>16</v>
      </c>
      <c r="AJ345" s="470">
        <v>0</v>
      </c>
      <c r="AK345" s="470">
        <v>37</v>
      </c>
      <c r="AL345" s="470">
        <v>26</v>
      </c>
      <c r="AM345" s="470">
        <v>9</v>
      </c>
      <c r="AN345" s="470">
        <v>0</v>
      </c>
      <c r="AO345" s="470">
        <v>35</v>
      </c>
      <c r="AP345" s="470">
        <v>37</v>
      </c>
      <c r="AQ345" s="470">
        <v>15</v>
      </c>
      <c r="AR345" s="470">
        <v>0</v>
      </c>
      <c r="AS345" s="470">
        <v>52</v>
      </c>
      <c r="AT345" s="470">
        <v>29</v>
      </c>
      <c r="AU345" s="470">
        <v>17</v>
      </c>
      <c r="AV345" s="470">
        <v>0</v>
      </c>
      <c r="AW345" s="470">
        <v>46</v>
      </c>
      <c r="AX345" s="470">
        <v>35</v>
      </c>
      <c r="AY345" s="470">
        <v>17</v>
      </c>
      <c r="AZ345" s="470">
        <v>0</v>
      </c>
      <c r="BA345" s="470">
        <v>52</v>
      </c>
      <c r="BB345" s="470">
        <v>26</v>
      </c>
      <c r="BC345" s="470">
        <v>19</v>
      </c>
      <c r="BD345" s="470">
        <v>0</v>
      </c>
      <c r="BE345" s="470">
        <v>45</v>
      </c>
      <c r="BF345" s="470">
        <v>22</v>
      </c>
      <c r="BG345" s="470">
        <v>10</v>
      </c>
      <c r="BH345" s="470">
        <v>0</v>
      </c>
      <c r="BI345" s="470">
        <v>32</v>
      </c>
      <c r="BJ345" s="470">
        <v>16</v>
      </c>
      <c r="BK345" s="470">
        <v>29</v>
      </c>
      <c r="BL345" s="470">
        <v>0</v>
      </c>
      <c r="BM345" s="470">
        <v>45</v>
      </c>
      <c r="BN345" s="470">
        <v>41</v>
      </c>
      <c r="BO345" s="470">
        <v>44</v>
      </c>
      <c r="BP345" s="470">
        <v>0</v>
      </c>
      <c r="BQ345" s="470">
        <v>85</v>
      </c>
      <c r="BR345" s="470">
        <v>0</v>
      </c>
      <c r="BS345" s="470">
        <v>0</v>
      </c>
      <c r="BT345" s="470">
        <v>0</v>
      </c>
      <c r="BU345" s="470">
        <v>0</v>
      </c>
      <c r="BV345" s="470">
        <v>0</v>
      </c>
      <c r="BW345" s="471">
        <v>722</v>
      </c>
    </row>
    <row r="346" spans="2:75" x14ac:dyDescent="0.25">
      <c r="B346" s="472" t="s">
        <v>27</v>
      </c>
      <c r="C346" s="473">
        <v>0</v>
      </c>
      <c r="D346" s="473">
        <v>0</v>
      </c>
      <c r="E346" s="473">
        <v>0</v>
      </c>
      <c r="F346" s="473">
        <v>2</v>
      </c>
      <c r="G346" s="473">
        <v>3</v>
      </c>
      <c r="H346" s="473">
        <v>5</v>
      </c>
      <c r="I346" s="473">
        <v>9</v>
      </c>
      <c r="J346" s="473">
        <v>7</v>
      </c>
      <c r="K346" s="473">
        <v>16</v>
      </c>
      <c r="L346" s="473">
        <v>12</v>
      </c>
      <c r="M346" s="473">
        <v>13</v>
      </c>
      <c r="N346" s="473">
        <v>25</v>
      </c>
      <c r="O346" s="473">
        <v>27</v>
      </c>
      <c r="P346" s="473">
        <v>17</v>
      </c>
      <c r="Q346" s="473">
        <v>0</v>
      </c>
      <c r="R346" s="473">
        <v>44</v>
      </c>
      <c r="S346" s="473">
        <v>36</v>
      </c>
      <c r="T346" s="473">
        <v>19</v>
      </c>
      <c r="U346" s="473">
        <v>55</v>
      </c>
      <c r="V346" s="473">
        <v>20</v>
      </c>
      <c r="W346" s="473">
        <v>18</v>
      </c>
      <c r="X346" s="473">
        <v>0</v>
      </c>
      <c r="Y346" s="473">
        <v>38</v>
      </c>
      <c r="Z346" s="473">
        <v>24</v>
      </c>
      <c r="AA346" s="473">
        <v>13</v>
      </c>
      <c r="AB346" s="473">
        <v>0</v>
      </c>
      <c r="AC346" s="473">
        <v>37</v>
      </c>
      <c r="AD346" s="473">
        <v>18</v>
      </c>
      <c r="AE346" s="473">
        <v>6</v>
      </c>
      <c r="AF346" s="473">
        <v>0</v>
      </c>
      <c r="AG346" s="473">
        <v>24</v>
      </c>
      <c r="AH346" s="473">
        <v>17</v>
      </c>
      <c r="AI346" s="473">
        <v>13</v>
      </c>
      <c r="AJ346" s="473">
        <v>0</v>
      </c>
      <c r="AK346" s="473">
        <v>30</v>
      </c>
      <c r="AL346" s="473">
        <v>19</v>
      </c>
      <c r="AM346" s="473">
        <v>14</v>
      </c>
      <c r="AN346" s="473">
        <v>0</v>
      </c>
      <c r="AO346" s="473">
        <v>33</v>
      </c>
      <c r="AP346" s="473">
        <v>30</v>
      </c>
      <c r="AQ346" s="473">
        <v>10</v>
      </c>
      <c r="AR346" s="473">
        <v>0</v>
      </c>
      <c r="AS346" s="473">
        <v>40</v>
      </c>
      <c r="AT346" s="473">
        <v>25</v>
      </c>
      <c r="AU346" s="473">
        <v>9</v>
      </c>
      <c r="AV346" s="473">
        <v>0</v>
      </c>
      <c r="AW346" s="473">
        <v>34</v>
      </c>
      <c r="AX346" s="473">
        <v>5</v>
      </c>
      <c r="AY346" s="473">
        <v>5</v>
      </c>
      <c r="AZ346" s="473">
        <v>0</v>
      </c>
      <c r="BA346" s="473">
        <v>10</v>
      </c>
      <c r="BB346" s="473">
        <v>17</v>
      </c>
      <c r="BC346" s="473">
        <v>9</v>
      </c>
      <c r="BD346" s="473">
        <v>0</v>
      </c>
      <c r="BE346" s="473">
        <v>26</v>
      </c>
      <c r="BF346" s="473">
        <v>7</v>
      </c>
      <c r="BG346" s="473">
        <v>5</v>
      </c>
      <c r="BH346" s="473">
        <v>0</v>
      </c>
      <c r="BI346" s="473">
        <v>12</v>
      </c>
      <c r="BJ346" s="473">
        <v>9</v>
      </c>
      <c r="BK346" s="473">
        <v>7</v>
      </c>
      <c r="BL346" s="473">
        <v>0</v>
      </c>
      <c r="BM346" s="473">
        <v>16</v>
      </c>
      <c r="BN346" s="473">
        <v>17</v>
      </c>
      <c r="BO346" s="473">
        <v>8</v>
      </c>
      <c r="BP346" s="473">
        <v>0</v>
      </c>
      <c r="BQ346" s="473">
        <v>25</v>
      </c>
      <c r="BR346" s="473">
        <v>0</v>
      </c>
      <c r="BS346" s="473">
        <v>0</v>
      </c>
      <c r="BT346" s="473">
        <v>0</v>
      </c>
      <c r="BU346" s="473">
        <v>0</v>
      </c>
      <c r="BV346" s="473">
        <v>0</v>
      </c>
      <c r="BW346" s="474">
        <v>470</v>
      </c>
    </row>
    <row r="347" spans="2:75" x14ac:dyDescent="0.25">
      <c r="B347" s="472" t="s">
        <v>28</v>
      </c>
      <c r="C347" s="473">
        <v>0</v>
      </c>
      <c r="D347" s="473">
        <v>0</v>
      </c>
      <c r="E347" s="473">
        <v>0</v>
      </c>
      <c r="F347" s="473">
        <v>1</v>
      </c>
      <c r="G347" s="473">
        <v>1</v>
      </c>
      <c r="H347" s="473">
        <v>2</v>
      </c>
      <c r="I347" s="473">
        <v>3</v>
      </c>
      <c r="J347" s="473">
        <v>4</v>
      </c>
      <c r="K347" s="473">
        <v>7</v>
      </c>
      <c r="L347" s="473">
        <v>2</v>
      </c>
      <c r="M347" s="473">
        <v>5</v>
      </c>
      <c r="N347" s="473">
        <v>7</v>
      </c>
      <c r="O347" s="473">
        <v>8</v>
      </c>
      <c r="P347" s="473">
        <v>11</v>
      </c>
      <c r="Q347" s="473">
        <v>0</v>
      </c>
      <c r="R347" s="473">
        <v>19</v>
      </c>
      <c r="S347" s="473">
        <v>8</v>
      </c>
      <c r="T347" s="473">
        <v>14</v>
      </c>
      <c r="U347" s="473">
        <v>22</v>
      </c>
      <c r="V347" s="473">
        <v>19</v>
      </c>
      <c r="W347" s="473">
        <v>6</v>
      </c>
      <c r="X347" s="473">
        <v>0</v>
      </c>
      <c r="Y347" s="473">
        <v>25</v>
      </c>
      <c r="Z347" s="473">
        <v>11</v>
      </c>
      <c r="AA347" s="473">
        <v>7</v>
      </c>
      <c r="AB347" s="473">
        <v>0</v>
      </c>
      <c r="AC347" s="473">
        <v>18</v>
      </c>
      <c r="AD347" s="473">
        <v>16</v>
      </c>
      <c r="AE347" s="473">
        <v>6</v>
      </c>
      <c r="AF347" s="473">
        <v>0</v>
      </c>
      <c r="AG347" s="473">
        <v>22</v>
      </c>
      <c r="AH347" s="473">
        <v>17</v>
      </c>
      <c r="AI347" s="473">
        <v>7</v>
      </c>
      <c r="AJ347" s="473">
        <v>0</v>
      </c>
      <c r="AK347" s="473">
        <v>24</v>
      </c>
      <c r="AL347" s="473">
        <v>23</v>
      </c>
      <c r="AM347" s="473">
        <v>9</v>
      </c>
      <c r="AN347" s="473">
        <v>0</v>
      </c>
      <c r="AO347" s="473">
        <v>32</v>
      </c>
      <c r="AP347" s="473">
        <v>18</v>
      </c>
      <c r="AQ347" s="473">
        <v>11</v>
      </c>
      <c r="AR347" s="473">
        <v>0</v>
      </c>
      <c r="AS347" s="473">
        <v>29</v>
      </c>
      <c r="AT347" s="473">
        <v>26</v>
      </c>
      <c r="AU347" s="473">
        <v>11</v>
      </c>
      <c r="AV347" s="473">
        <v>0</v>
      </c>
      <c r="AW347" s="473">
        <v>37</v>
      </c>
      <c r="AX347" s="473">
        <v>23</v>
      </c>
      <c r="AY347" s="473">
        <v>18</v>
      </c>
      <c r="AZ347" s="473">
        <v>0</v>
      </c>
      <c r="BA347" s="473">
        <v>41</v>
      </c>
      <c r="BB347" s="473">
        <v>16</v>
      </c>
      <c r="BC347" s="473">
        <v>17</v>
      </c>
      <c r="BD347" s="473">
        <v>0</v>
      </c>
      <c r="BE347" s="473">
        <v>33</v>
      </c>
      <c r="BF347" s="473">
        <v>11</v>
      </c>
      <c r="BG347" s="473">
        <v>13</v>
      </c>
      <c r="BH347" s="473">
        <v>0</v>
      </c>
      <c r="BI347" s="473">
        <v>24</v>
      </c>
      <c r="BJ347" s="473">
        <v>11</v>
      </c>
      <c r="BK347" s="473">
        <v>11</v>
      </c>
      <c r="BL347" s="473">
        <v>0</v>
      </c>
      <c r="BM347" s="473">
        <v>22</v>
      </c>
      <c r="BN347" s="473">
        <v>19</v>
      </c>
      <c r="BO347" s="473">
        <v>19</v>
      </c>
      <c r="BP347" s="473">
        <v>0</v>
      </c>
      <c r="BQ347" s="473">
        <v>38</v>
      </c>
      <c r="BR347" s="473">
        <v>0</v>
      </c>
      <c r="BS347" s="473">
        <v>0</v>
      </c>
      <c r="BT347" s="473">
        <v>0</v>
      </c>
      <c r="BU347" s="473">
        <v>0</v>
      </c>
      <c r="BV347" s="473">
        <v>0</v>
      </c>
      <c r="BW347" s="474">
        <v>402</v>
      </c>
    </row>
    <row r="348" spans="2:75" x14ac:dyDescent="0.25">
      <c r="B348" s="472" t="s">
        <v>29</v>
      </c>
      <c r="C348" s="473">
        <v>0</v>
      </c>
      <c r="D348" s="473">
        <v>0</v>
      </c>
      <c r="E348" s="473">
        <v>0</v>
      </c>
      <c r="F348" s="473">
        <v>4</v>
      </c>
      <c r="G348" s="473">
        <v>2</v>
      </c>
      <c r="H348" s="473">
        <v>6</v>
      </c>
      <c r="I348" s="473">
        <v>13</v>
      </c>
      <c r="J348" s="473">
        <v>9</v>
      </c>
      <c r="K348" s="473">
        <v>22</v>
      </c>
      <c r="L348" s="473">
        <v>20</v>
      </c>
      <c r="M348" s="473">
        <v>13</v>
      </c>
      <c r="N348" s="473">
        <v>33</v>
      </c>
      <c r="O348" s="473">
        <v>20</v>
      </c>
      <c r="P348" s="473">
        <v>11</v>
      </c>
      <c r="Q348" s="473">
        <v>0</v>
      </c>
      <c r="R348" s="473">
        <v>31</v>
      </c>
      <c r="S348" s="473">
        <v>15</v>
      </c>
      <c r="T348" s="473">
        <v>11</v>
      </c>
      <c r="U348" s="473">
        <v>26</v>
      </c>
      <c r="V348" s="473">
        <v>20</v>
      </c>
      <c r="W348" s="473">
        <v>12</v>
      </c>
      <c r="X348" s="473">
        <v>0</v>
      </c>
      <c r="Y348" s="473">
        <v>32</v>
      </c>
      <c r="Z348" s="473">
        <v>20</v>
      </c>
      <c r="AA348" s="473">
        <v>18</v>
      </c>
      <c r="AB348" s="473">
        <v>0</v>
      </c>
      <c r="AC348" s="473">
        <v>38</v>
      </c>
      <c r="AD348" s="473">
        <v>11</v>
      </c>
      <c r="AE348" s="473">
        <v>10</v>
      </c>
      <c r="AF348" s="473">
        <v>0</v>
      </c>
      <c r="AG348" s="473">
        <v>21</v>
      </c>
      <c r="AH348" s="473">
        <v>17</v>
      </c>
      <c r="AI348" s="473">
        <v>8</v>
      </c>
      <c r="AJ348" s="473">
        <v>0</v>
      </c>
      <c r="AK348" s="473">
        <v>25</v>
      </c>
      <c r="AL348" s="473">
        <v>20</v>
      </c>
      <c r="AM348" s="473">
        <v>12</v>
      </c>
      <c r="AN348" s="473">
        <v>0</v>
      </c>
      <c r="AO348" s="473">
        <v>32</v>
      </c>
      <c r="AP348" s="473">
        <v>24</v>
      </c>
      <c r="AQ348" s="473">
        <v>14</v>
      </c>
      <c r="AR348" s="473">
        <v>0</v>
      </c>
      <c r="AS348" s="473">
        <v>38</v>
      </c>
      <c r="AT348" s="473">
        <v>25</v>
      </c>
      <c r="AU348" s="473">
        <v>12</v>
      </c>
      <c r="AV348" s="473">
        <v>0</v>
      </c>
      <c r="AW348" s="473">
        <v>37</v>
      </c>
      <c r="AX348" s="473">
        <v>24</v>
      </c>
      <c r="AY348" s="473">
        <v>12</v>
      </c>
      <c r="AZ348" s="473">
        <v>0</v>
      </c>
      <c r="BA348" s="473">
        <v>36</v>
      </c>
      <c r="BB348" s="473">
        <v>19</v>
      </c>
      <c r="BC348" s="473">
        <v>19</v>
      </c>
      <c r="BD348" s="473">
        <v>0</v>
      </c>
      <c r="BE348" s="473">
        <v>38</v>
      </c>
      <c r="BF348" s="473">
        <v>15</v>
      </c>
      <c r="BG348" s="473">
        <v>19</v>
      </c>
      <c r="BH348" s="473">
        <v>0</v>
      </c>
      <c r="BI348" s="473">
        <v>34</v>
      </c>
      <c r="BJ348" s="473">
        <v>34</v>
      </c>
      <c r="BK348" s="473">
        <v>18</v>
      </c>
      <c r="BL348" s="473">
        <v>0</v>
      </c>
      <c r="BM348" s="473">
        <v>52</v>
      </c>
      <c r="BN348" s="473">
        <v>54</v>
      </c>
      <c r="BO348" s="473">
        <v>37</v>
      </c>
      <c r="BP348" s="473">
        <v>0</v>
      </c>
      <c r="BQ348" s="473">
        <v>91</v>
      </c>
      <c r="BR348" s="473">
        <v>0</v>
      </c>
      <c r="BS348" s="473">
        <v>0</v>
      </c>
      <c r="BT348" s="473">
        <v>0</v>
      </c>
      <c r="BU348" s="473">
        <v>0</v>
      </c>
      <c r="BV348" s="473">
        <v>0</v>
      </c>
      <c r="BW348" s="474">
        <v>592</v>
      </c>
    </row>
    <row r="349" spans="2:75" x14ac:dyDescent="0.25">
      <c r="B349" s="472" t="s">
        <v>30</v>
      </c>
      <c r="C349" s="473">
        <v>0</v>
      </c>
      <c r="D349" s="473">
        <v>0</v>
      </c>
      <c r="E349" s="473">
        <v>0</v>
      </c>
      <c r="F349" s="473">
        <v>2</v>
      </c>
      <c r="G349" s="473">
        <v>0</v>
      </c>
      <c r="H349" s="473">
        <v>2</v>
      </c>
      <c r="I349" s="473">
        <v>3</v>
      </c>
      <c r="J349" s="473">
        <v>4</v>
      </c>
      <c r="K349" s="473">
        <v>7</v>
      </c>
      <c r="L349" s="473">
        <v>5</v>
      </c>
      <c r="M349" s="473">
        <v>9</v>
      </c>
      <c r="N349" s="473">
        <v>14</v>
      </c>
      <c r="O349" s="473">
        <v>14</v>
      </c>
      <c r="P349" s="473">
        <v>11</v>
      </c>
      <c r="Q349" s="473">
        <v>0</v>
      </c>
      <c r="R349" s="473">
        <v>25</v>
      </c>
      <c r="S349" s="473">
        <v>23</v>
      </c>
      <c r="T349" s="473">
        <v>15</v>
      </c>
      <c r="U349" s="473">
        <v>38</v>
      </c>
      <c r="V349" s="473">
        <v>26</v>
      </c>
      <c r="W349" s="473">
        <v>14</v>
      </c>
      <c r="X349" s="473">
        <v>0</v>
      </c>
      <c r="Y349" s="473">
        <v>40</v>
      </c>
      <c r="Z349" s="473">
        <v>19</v>
      </c>
      <c r="AA349" s="473">
        <v>13</v>
      </c>
      <c r="AB349" s="473">
        <v>0</v>
      </c>
      <c r="AC349" s="473">
        <v>32</v>
      </c>
      <c r="AD349" s="473">
        <v>24</v>
      </c>
      <c r="AE349" s="473">
        <v>16</v>
      </c>
      <c r="AF349" s="473">
        <v>0</v>
      </c>
      <c r="AG349" s="473">
        <v>40</v>
      </c>
      <c r="AH349" s="473">
        <v>26</v>
      </c>
      <c r="AI349" s="473">
        <v>20</v>
      </c>
      <c r="AJ349" s="473">
        <v>0</v>
      </c>
      <c r="AK349" s="473">
        <v>46</v>
      </c>
      <c r="AL349" s="473">
        <v>29</v>
      </c>
      <c r="AM349" s="473">
        <v>20</v>
      </c>
      <c r="AN349" s="473">
        <v>0</v>
      </c>
      <c r="AO349" s="473">
        <v>49</v>
      </c>
      <c r="AP349" s="473">
        <v>25</v>
      </c>
      <c r="AQ349" s="473">
        <v>25</v>
      </c>
      <c r="AR349" s="473">
        <v>0</v>
      </c>
      <c r="AS349" s="473">
        <v>50</v>
      </c>
      <c r="AT349" s="473">
        <v>18</v>
      </c>
      <c r="AU349" s="473">
        <v>25</v>
      </c>
      <c r="AV349" s="473">
        <v>0</v>
      </c>
      <c r="AW349" s="473">
        <v>43</v>
      </c>
      <c r="AX349" s="473">
        <v>38</v>
      </c>
      <c r="AY349" s="473">
        <v>14</v>
      </c>
      <c r="AZ349" s="473">
        <v>0</v>
      </c>
      <c r="BA349" s="473">
        <v>52</v>
      </c>
      <c r="BB349" s="473">
        <v>26</v>
      </c>
      <c r="BC349" s="473">
        <v>17</v>
      </c>
      <c r="BD349" s="473">
        <v>0</v>
      </c>
      <c r="BE349" s="473">
        <v>43</v>
      </c>
      <c r="BF349" s="473">
        <v>17</v>
      </c>
      <c r="BG349" s="473">
        <v>24</v>
      </c>
      <c r="BH349" s="473">
        <v>0</v>
      </c>
      <c r="BI349" s="473">
        <v>41</v>
      </c>
      <c r="BJ349" s="473">
        <v>29</v>
      </c>
      <c r="BK349" s="473">
        <v>20</v>
      </c>
      <c r="BL349" s="473">
        <v>0</v>
      </c>
      <c r="BM349" s="473">
        <v>49</v>
      </c>
      <c r="BN349" s="473">
        <v>69</v>
      </c>
      <c r="BO349" s="473">
        <v>59</v>
      </c>
      <c r="BP349" s="473">
        <v>0</v>
      </c>
      <c r="BQ349" s="473">
        <v>128</v>
      </c>
      <c r="BR349" s="473">
        <v>0</v>
      </c>
      <c r="BS349" s="473">
        <v>0</v>
      </c>
      <c r="BT349" s="473">
        <v>0</v>
      </c>
      <c r="BU349" s="473">
        <v>0</v>
      </c>
      <c r="BV349" s="473">
        <v>0</v>
      </c>
      <c r="BW349" s="474">
        <v>699</v>
      </c>
    </row>
    <row r="350" spans="2:75" x14ac:dyDescent="0.25">
      <c r="B350" s="472" t="s">
        <v>31</v>
      </c>
      <c r="C350" s="473">
        <v>0</v>
      </c>
      <c r="D350" s="473">
        <v>0</v>
      </c>
      <c r="E350" s="473">
        <v>0</v>
      </c>
      <c r="F350" s="473">
        <v>0</v>
      </c>
      <c r="G350" s="473">
        <v>0</v>
      </c>
      <c r="H350" s="473">
        <v>0</v>
      </c>
      <c r="I350" s="473">
        <v>1</v>
      </c>
      <c r="J350" s="473">
        <v>0</v>
      </c>
      <c r="K350" s="473">
        <v>1</v>
      </c>
      <c r="L350" s="473">
        <v>2</v>
      </c>
      <c r="M350" s="473">
        <v>4</v>
      </c>
      <c r="N350" s="473">
        <v>6</v>
      </c>
      <c r="O350" s="473">
        <v>4</v>
      </c>
      <c r="P350" s="473">
        <v>4</v>
      </c>
      <c r="Q350" s="473">
        <v>0</v>
      </c>
      <c r="R350" s="473">
        <v>8</v>
      </c>
      <c r="S350" s="473">
        <v>20</v>
      </c>
      <c r="T350" s="473">
        <v>14</v>
      </c>
      <c r="U350" s="473">
        <v>34</v>
      </c>
      <c r="V350" s="473">
        <v>6</v>
      </c>
      <c r="W350" s="473">
        <v>12</v>
      </c>
      <c r="X350" s="473">
        <v>0</v>
      </c>
      <c r="Y350" s="473">
        <v>18</v>
      </c>
      <c r="Z350" s="473">
        <v>11</v>
      </c>
      <c r="AA350" s="473">
        <v>7</v>
      </c>
      <c r="AB350" s="473">
        <v>0</v>
      </c>
      <c r="AC350" s="473">
        <v>18</v>
      </c>
      <c r="AD350" s="473">
        <v>7</v>
      </c>
      <c r="AE350" s="473">
        <v>2</v>
      </c>
      <c r="AF350" s="473">
        <v>0</v>
      </c>
      <c r="AG350" s="473">
        <v>9</v>
      </c>
      <c r="AH350" s="473">
        <v>6</v>
      </c>
      <c r="AI350" s="473">
        <v>5</v>
      </c>
      <c r="AJ350" s="473">
        <v>0</v>
      </c>
      <c r="AK350" s="473">
        <v>11</v>
      </c>
      <c r="AL350" s="473">
        <v>12</v>
      </c>
      <c r="AM350" s="473">
        <v>9</v>
      </c>
      <c r="AN350" s="473">
        <v>0</v>
      </c>
      <c r="AO350" s="473">
        <v>21</v>
      </c>
      <c r="AP350" s="473">
        <v>12</v>
      </c>
      <c r="AQ350" s="473">
        <v>9</v>
      </c>
      <c r="AR350" s="473">
        <v>0</v>
      </c>
      <c r="AS350" s="473">
        <v>21</v>
      </c>
      <c r="AT350" s="473">
        <v>8</v>
      </c>
      <c r="AU350" s="473">
        <v>11</v>
      </c>
      <c r="AV350" s="473">
        <v>0</v>
      </c>
      <c r="AW350" s="473">
        <v>19</v>
      </c>
      <c r="AX350" s="473">
        <v>13</v>
      </c>
      <c r="AY350" s="473">
        <v>6</v>
      </c>
      <c r="AZ350" s="473">
        <v>0</v>
      </c>
      <c r="BA350" s="473">
        <v>19</v>
      </c>
      <c r="BB350" s="473">
        <v>8</v>
      </c>
      <c r="BC350" s="473">
        <v>8</v>
      </c>
      <c r="BD350" s="473">
        <v>0</v>
      </c>
      <c r="BE350" s="473">
        <v>16</v>
      </c>
      <c r="BF350" s="473">
        <v>4</v>
      </c>
      <c r="BG350" s="473">
        <v>4</v>
      </c>
      <c r="BH350" s="473">
        <v>0</v>
      </c>
      <c r="BI350" s="473">
        <v>8</v>
      </c>
      <c r="BJ350" s="473">
        <v>3</v>
      </c>
      <c r="BK350" s="473">
        <v>3</v>
      </c>
      <c r="BL350" s="473">
        <v>0</v>
      </c>
      <c r="BM350" s="473">
        <v>6</v>
      </c>
      <c r="BN350" s="473">
        <v>25</v>
      </c>
      <c r="BO350" s="473">
        <v>23</v>
      </c>
      <c r="BP350" s="473">
        <v>0</v>
      </c>
      <c r="BQ350" s="473">
        <v>48</v>
      </c>
      <c r="BR350" s="473">
        <v>0</v>
      </c>
      <c r="BS350" s="473">
        <v>0</v>
      </c>
      <c r="BT350" s="473">
        <v>0</v>
      </c>
      <c r="BU350" s="473">
        <v>0</v>
      </c>
      <c r="BV350" s="473">
        <v>0</v>
      </c>
      <c r="BW350" s="474">
        <v>263</v>
      </c>
    </row>
    <row r="351" spans="2:75" x14ac:dyDescent="0.25">
      <c r="B351" s="472" t="s">
        <v>32</v>
      </c>
      <c r="C351" s="473">
        <v>0</v>
      </c>
      <c r="D351" s="473">
        <v>0</v>
      </c>
      <c r="E351" s="473">
        <v>0</v>
      </c>
      <c r="F351" s="473">
        <v>1</v>
      </c>
      <c r="G351" s="473">
        <v>3</v>
      </c>
      <c r="H351" s="473">
        <v>4</v>
      </c>
      <c r="I351" s="473">
        <v>16</v>
      </c>
      <c r="J351" s="473">
        <v>8</v>
      </c>
      <c r="K351" s="473">
        <v>24</v>
      </c>
      <c r="L351" s="473">
        <v>42</v>
      </c>
      <c r="M351" s="473">
        <v>26</v>
      </c>
      <c r="N351" s="473">
        <v>68</v>
      </c>
      <c r="O351" s="473">
        <v>42</v>
      </c>
      <c r="P351" s="473">
        <v>29</v>
      </c>
      <c r="Q351" s="473">
        <v>0</v>
      </c>
      <c r="R351" s="473">
        <v>71</v>
      </c>
      <c r="S351" s="473">
        <v>49</v>
      </c>
      <c r="T351" s="473">
        <v>24</v>
      </c>
      <c r="U351" s="473">
        <v>73</v>
      </c>
      <c r="V351" s="473">
        <v>46</v>
      </c>
      <c r="W351" s="473">
        <v>25</v>
      </c>
      <c r="X351" s="473">
        <v>0</v>
      </c>
      <c r="Y351" s="473">
        <v>71</v>
      </c>
      <c r="Z351" s="473">
        <v>55</v>
      </c>
      <c r="AA351" s="473">
        <v>23</v>
      </c>
      <c r="AB351" s="473">
        <v>0</v>
      </c>
      <c r="AC351" s="473">
        <v>78</v>
      </c>
      <c r="AD351" s="473">
        <v>37</v>
      </c>
      <c r="AE351" s="473">
        <v>34</v>
      </c>
      <c r="AF351" s="473">
        <v>0</v>
      </c>
      <c r="AG351" s="473">
        <v>71</v>
      </c>
      <c r="AH351" s="473">
        <v>30</v>
      </c>
      <c r="AI351" s="473">
        <v>23</v>
      </c>
      <c r="AJ351" s="473">
        <v>0</v>
      </c>
      <c r="AK351" s="473">
        <v>53</v>
      </c>
      <c r="AL351" s="473">
        <v>51</v>
      </c>
      <c r="AM351" s="473">
        <v>31</v>
      </c>
      <c r="AN351" s="473">
        <v>0</v>
      </c>
      <c r="AO351" s="473">
        <v>82</v>
      </c>
      <c r="AP351" s="473">
        <v>59</v>
      </c>
      <c r="AQ351" s="473">
        <v>36</v>
      </c>
      <c r="AR351" s="473">
        <v>0</v>
      </c>
      <c r="AS351" s="473">
        <v>95</v>
      </c>
      <c r="AT351" s="473">
        <v>53</v>
      </c>
      <c r="AU351" s="473">
        <v>27</v>
      </c>
      <c r="AV351" s="473">
        <v>0</v>
      </c>
      <c r="AW351" s="473">
        <v>80</v>
      </c>
      <c r="AX351" s="473">
        <v>42</v>
      </c>
      <c r="AY351" s="473">
        <v>22</v>
      </c>
      <c r="AZ351" s="473">
        <v>0</v>
      </c>
      <c r="BA351" s="473">
        <v>64</v>
      </c>
      <c r="BB351" s="473">
        <v>33</v>
      </c>
      <c r="BC351" s="473">
        <v>26</v>
      </c>
      <c r="BD351" s="473">
        <v>0</v>
      </c>
      <c r="BE351" s="473">
        <v>59</v>
      </c>
      <c r="BF351" s="473">
        <v>35</v>
      </c>
      <c r="BG351" s="473">
        <v>20</v>
      </c>
      <c r="BH351" s="473">
        <v>0</v>
      </c>
      <c r="BI351" s="473">
        <v>55</v>
      </c>
      <c r="BJ351" s="473">
        <v>25</v>
      </c>
      <c r="BK351" s="473">
        <v>26</v>
      </c>
      <c r="BL351" s="473">
        <v>0</v>
      </c>
      <c r="BM351" s="473">
        <v>51</v>
      </c>
      <c r="BN351" s="473">
        <v>23</v>
      </c>
      <c r="BO351" s="473">
        <v>28</v>
      </c>
      <c r="BP351" s="473">
        <v>0</v>
      </c>
      <c r="BQ351" s="473">
        <v>51</v>
      </c>
      <c r="BR351" s="473">
        <v>0</v>
      </c>
      <c r="BS351" s="473">
        <v>0</v>
      </c>
      <c r="BT351" s="473">
        <v>0</v>
      </c>
      <c r="BU351" s="473">
        <v>0</v>
      </c>
      <c r="BV351" s="473">
        <v>0</v>
      </c>
      <c r="BW351" s="474">
        <v>1050</v>
      </c>
    </row>
    <row r="352" spans="2:75" x14ac:dyDescent="0.25">
      <c r="B352" s="472" t="s">
        <v>33</v>
      </c>
      <c r="C352" s="473">
        <v>0</v>
      </c>
      <c r="D352" s="473">
        <v>0</v>
      </c>
      <c r="E352" s="473">
        <v>0</v>
      </c>
      <c r="F352" s="473">
        <v>1</v>
      </c>
      <c r="G352" s="473">
        <v>2</v>
      </c>
      <c r="H352" s="473">
        <v>3</v>
      </c>
      <c r="I352" s="473">
        <v>8</v>
      </c>
      <c r="J352" s="473">
        <v>0</v>
      </c>
      <c r="K352" s="473">
        <v>8</v>
      </c>
      <c r="L352" s="473">
        <v>16</v>
      </c>
      <c r="M352" s="473">
        <v>6</v>
      </c>
      <c r="N352" s="473">
        <v>22</v>
      </c>
      <c r="O352" s="473">
        <v>23</v>
      </c>
      <c r="P352" s="473">
        <v>9</v>
      </c>
      <c r="Q352" s="473">
        <v>0</v>
      </c>
      <c r="R352" s="473">
        <v>32</v>
      </c>
      <c r="S352" s="473">
        <v>24</v>
      </c>
      <c r="T352" s="473">
        <v>24</v>
      </c>
      <c r="U352" s="473">
        <v>48</v>
      </c>
      <c r="V352" s="473">
        <v>18</v>
      </c>
      <c r="W352" s="473">
        <v>11</v>
      </c>
      <c r="X352" s="473">
        <v>0</v>
      </c>
      <c r="Y352" s="473">
        <v>29</v>
      </c>
      <c r="Z352" s="473">
        <v>12</v>
      </c>
      <c r="AA352" s="473">
        <v>12</v>
      </c>
      <c r="AB352" s="473">
        <v>0</v>
      </c>
      <c r="AC352" s="473">
        <v>24</v>
      </c>
      <c r="AD352" s="473">
        <v>20</v>
      </c>
      <c r="AE352" s="473">
        <v>13</v>
      </c>
      <c r="AF352" s="473">
        <v>0</v>
      </c>
      <c r="AG352" s="473">
        <v>33</v>
      </c>
      <c r="AH352" s="473">
        <v>16</v>
      </c>
      <c r="AI352" s="473">
        <v>9</v>
      </c>
      <c r="AJ352" s="473">
        <v>0</v>
      </c>
      <c r="AK352" s="473">
        <v>25</v>
      </c>
      <c r="AL352" s="473">
        <v>22</v>
      </c>
      <c r="AM352" s="473">
        <v>16</v>
      </c>
      <c r="AN352" s="473">
        <v>0</v>
      </c>
      <c r="AO352" s="473">
        <v>38</v>
      </c>
      <c r="AP352" s="473">
        <v>23</v>
      </c>
      <c r="AQ352" s="473">
        <v>27</v>
      </c>
      <c r="AR352" s="473">
        <v>0</v>
      </c>
      <c r="AS352" s="473">
        <v>50</v>
      </c>
      <c r="AT352" s="473">
        <v>21</v>
      </c>
      <c r="AU352" s="473">
        <v>25</v>
      </c>
      <c r="AV352" s="473">
        <v>0</v>
      </c>
      <c r="AW352" s="473">
        <v>46</v>
      </c>
      <c r="AX352" s="473">
        <v>22</v>
      </c>
      <c r="AY352" s="473">
        <v>17</v>
      </c>
      <c r="AZ352" s="473">
        <v>0</v>
      </c>
      <c r="BA352" s="473">
        <v>39</v>
      </c>
      <c r="BB352" s="473">
        <v>29</v>
      </c>
      <c r="BC352" s="473">
        <v>14</v>
      </c>
      <c r="BD352" s="473">
        <v>0</v>
      </c>
      <c r="BE352" s="473">
        <v>43</v>
      </c>
      <c r="BF352" s="473">
        <v>30</v>
      </c>
      <c r="BG352" s="473">
        <v>16</v>
      </c>
      <c r="BH352" s="473">
        <v>0</v>
      </c>
      <c r="BI352" s="473">
        <v>46</v>
      </c>
      <c r="BJ352" s="473">
        <v>17</v>
      </c>
      <c r="BK352" s="473">
        <v>14</v>
      </c>
      <c r="BL352" s="473">
        <v>0</v>
      </c>
      <c r="BM352" s="473">
        <v>31</v>
      </c>
      <c r="BN352" s="473">
        <v>35</v>
      </c>
      <c r="BO352" s="473">
        <v>33</v>
      </c>
      <c r="BP352" s="473">
        <v>0</v>
      </c>
      <c r="BQ352" s="473">
        <v>68</v>
      </c>
      <c r="BR352" s="473">
        <v>0</v>
      </c>
      <c r="BS352" s="473">
        <v>0</v>
      </c>
      <c r="BT352" s="473">
        <v>0</v>
      </c>
      <c r="BU352" s="473">
        <v>0</v>
      </c>
      <c r="BV352" s="473">
        <v>0</v>
      </c>
      <c r="BW352" s="474">
        <v>585</v>
      </c>
    </row>
    <row r="353" spans="2:75" x14ac:dyDescent="0.25">
      <c r="B353" s="472" t="s">
        <v>34</v>
      </c>
      <c r="C353" s="473">
        <v>0</v>
      </c>
      <c r="D353" s="473">
        <v>0</v>
      </c>
      <c r="E353" s="473">
        <v>0</v>
      </c>
      <c r="F353" s="473">
        <v>0</v>
      </c>
      <c r="G353" s="473">
        <v>0</v>
      </c>
      <c r="H353" s="473">
        <v>0</v>
      </c>
      <c r="I353" s="473">
        <v>1</v>
      </c>
      <c r="J353" s="473">
        <v>1</v>
      </c>
      <c r="K353" s="473">
        <v>2</v>
      </c>
      <c r="L353" s="473">
        <v>2</v>
      </c>
      <c r="M353" s="473">
        <v>0</v>
      </c>
      <c r="N353" s="473">
        <v>2</v>
      </c>
      <c r="O353" s="473">
        <v>5</v>
      </c>
      <c r="P353" s="473">
        <v>1</v>
      </c>
      <c r="Q353" s="473">
        <v>0</v>
      </c>
      <c r="R353" s="473">
        <v>6</v>
      </c>
      <c r="S353" s="473">
        <v>17</v>
      </c>
      <c r="T353" s="473">
        <v>9</v>
      </c>
      <c r="U353" s="473">
        <v>26</v>
      </c>
      <c r="V353" s="473">
        <v>10</v>
      </c>
      <c r="W353" s="473">
        <v>3</v>
      </c>
      <c r="X353" s="473">
        <v>0</v>
      </c>
      <c r="Y353" s="473">
        <v>13</v>
      </c>
      <c r="Z353" s="473">
        <v>7</v>
      </c>
      <c r="AA353" s="473">
        <v>5</v>
      </c>
      <c r="AB353" s="473">
        <v>0</v>
      </c>
      <c r="AC353" s="473">
        <v>12</v>
      </c>
      <c r="AD353" s="473">
        <v>7</v>
      </c>
      <c r="AE353" s="473">
        <v>9</v>
      </c>
      <c r="AF353" s="473">
        <v>0</v>
      </c>
      <c r="AG353" s="473">
        <v>16</v>
      </c>
      <c r="AH353" s="473">
        <v>5</v>
      </c>
      <c r="AI353" s="473">
        <v>5</v>
      </c>
      <c r="AJ353" s="473">
        <v>0</v>
      </c>
      <c r="AK353" s="473">
        <v>10</v>
      </c>
      <c r="AL353" s="473">
        <v>10</v>
      </c>
      <c r="AM353" s="473">
        <v>14</v>
      </c>
      <c r="AN353" s="473">
        <v>0</v>
      </c>
      <c r="AO353" s="473">
        <v>24</v>
      </c>
      <c r="AP353" s="473">
        <v>6</v>
      </c>
      <c r="AQ353" s="473">
        <v>10</v>
      </c>
      <c r="AR353" s="473">
        <v>0</v>
      </c>
      <c r="AS353" s="473">
        <v>16</v>
      </c>
      <c r="AT353" s="473">
        <v>9</v>
      </c>
      <c r="AU353" s="473">
        <v>9</v>
      </c>
      <c r="AV353" s="473">
        <v>0</v>
      </c>
      <c r="AW353" s="473">
        <v>18</v>
      </c>
      <c r="AX353" s="473">
        <v>10</v>
      </c>
      <c r="AY353" s="473">
        <v>6</v>
      </c>
      <c r="AZ353" s="473">
        <v>0</v>
      </c>
      <c r="BA353" s="473">
        <v>16</v>
      </c>
      <c r="BB353" s="473">
        <v>8</v>
      </c>
      <c r="BC353" s="473">
        <v>7</v>
      </c>
      <c r="BD353" s="473">
        <v>0</v>
      </c>
      <c r="BE353" s="473">
        <v>15</v>
      </c>
      <c r="BF353" s="473">
        <v>10</v>
      </c>
      <c r="BG353" s="473">
        <v>6</v>
      </c>
      <c r="BH353" s="473">
        <v>0</v>
      </c>
      <c r="BI353" s="473">
        <v>16</v>
      </c>
      <c r="BJ353" s="473">
        <v>3</v>
      </c>
      <c r="BK353" s="473">
        <v>2</v>
      </c>
      <c r="BL353" s="473">
        <v>0</v>
      </c>
      <c r="BM353" s="473">
        <v>5</v>
      </c>
      <c r="BN353" s="473">
        <v>7</v>
      </c>
      <c r="BO353" s="473">
        <v>15</v>
      </c>
      <c r="BP353" s="473">
        <v>0</v>
      </c>
      <c r="BQ353" s="473">
        <v>22</v>
      </c>
      <c r="BR353" s="473">
        <v>0</v>
      </c>
      <c r="BS353" s="473">
        <v>0</v>
      </c>
      <c r="BT353" s="473">
        <v>0</v>
      </c>
      <c r="BU353" s="473">
        <v>0</v>
      </c>
      <c r="BV353" s="473">
        <v>0</v>
      </c>
      <c r="BW353" s="474">
        <v>219</v>
      </c>
    </row>
    <row r="354" spans="2:75" ht="15.75" thickBot="1" x14ac:dyDescent="0.3">
      <c r="B354" s="482" t="s">
        <v>35</v>
      </c>
      <c r="C354" s="483">
        <v>0</v>
      </c>
      <c r="D354" s="483">
        <v>0</v>
      </c>
      <c r="E354" s="483">
        <v>0</v>
      </c>
      <c r="F354" s="483">
        <v>1</v>
      </c>
      <c r="G354" s="483">
        <v>1</v>
      </c>
      <c r="H354" s="483">
        <v>2</v>
      </c>
      <c r="I354" s="483">
        <v>5</v>
      </c>
      <c r="J354" s="483">
        <v>5</v>
      </c>
      <c r="K354" s="483">
        <v>10</v>
      </c>
      <c r="L354" s="483">
        <v>8</v>
      </c>
      <c r="M354" s="483">
        <v>7</v>
      </c>
      <c r="N354" s="483">
        <v>15</v>
      </c>
      <c r="O354" s="483">
        <v>22</v>
      </c>
      <c r="P354" s="483">
        <v>10</v>
      </c>
      <c r="Q354" s="483">
        <v>0</v>
      </c>
      <c r="R354" s="483">
        <v>32</v>
      </c>
      <c r="S354" s="483">
        <v>20</v>
      </c>
      <c r="T354" s="483">
        <v>15</v>
      </c>
      <c r="U354" s="483">
        <v>35</v>
      </c>
      <c r="V354" s="483">
        <v>21</v>
      </c>
      <c r="W354" s="483">
        <v>12</v>
      </c>
      <c r="X354" s="483">
        <v>0</v>
      </c>
      <c r="Y354" s="483">
        <v>33</v>
      </c>
      <c r="Z354" s="483">
        <v>19</v>
      </c>
      <c r="AA354" s="483">
        <v>15</v>
      </c>
      <c r="AB354" s="483">
        <v>0</v>
      </c>
      <c r="AC354" s="483">
        <v>34</v>
      </c>
      <c r="AD354" s="483">
        <v>18</v>
      </c>
      <c r="AE354" s="483">
        <v>12</v>
      </c>
      <c r="AF354" s="483">
        <v>0</v>
      </c>
      <c r="AG354" s="483">
        <v>30</v>
      </c>
      <c r="AH354" s="483">
        <v>16</v>
      </c>
      <c r="AI354" s="483">
        <v>8</v>
      </c>
      <c r="AJ354" s="483">
        <v>0</v>
      </c>
      <c r="AK354" s="483">
        <v>24</v>
      </c>
      <c r="AL354" s="483">
        <v>25</v>
      </c>
      <c r="AM354" s="483">
        <v>20</v>
      </c>
      <c r="AN354" s="483">
        <v>0</v>
      </c>
      <c r="AO354" s="483">
        <v>45</v>
      </c>
      <c r="AP354" s="483">
        <v>21</v>
      </c>
      <c r="AQ354" s="483">
        <v>17</v>
      </c>
      <c r="AR354" s="483">
        <v>0</v>
      </c>
      <c r="AS354" s="483">
        <v>38</v>
      </c>
      <c r="AT354" s="483">
        <v>18</v>
      </c>
      <c r="AU354" s="483">
        <v>14</v>
      </c>
      <c r="AV354" s="483">
        <v>0</v>
      </c>
      <c r="AW354" s="483">
        <v>32</v>
      </c>
      <c r="AX354" s="483">
        <v>29</v>
      </c>
      <c r="AY354" s="483">
        <v>17</v>
      </c>
      <c r="AZ354" s="483">
        <v>0</v>
      </c>
      <c r="BA354" s="483">
        <v>46</v>
      </c>
      <c r="BB354" s="483">
        <v>19</v>
      </c>
      <c r="BC354" s="483">
        <v>13</v>
      </c>
      <c r="BD354" s="483">
        <v>0</v>
      </c>
      <c r="BE354" s="483">
        <v>32</v>
      </c>
      <c r="BF354" s="483">
        <v>14</v>
      </c>
      <c r="BG354" s="483">
        <v>18</v>
      </c>
      <c r="BH354" s="483">
        <v>0</v>
      </c>
      <c r="BI354" s="483">
        <v>32</v>
      </c>
      <c r="BJ354" s="483">
        <v>19</v>
      </c>
      <c r="BK354" s="483">
        <v>7</v>
      </c>
      <c r="BL354" s="483">
        <v>0</v>
      </c>
      <c r="BM354" s="483">
        <v>26</v>
      </c>
      <c r="BN354" s="483">
        <v>38</v>
      </c>
      <c r="BO354" s="483">
        <v>30</v>
      </c>
      <c r="BP354" s="483">
        <v>1</v>
      </c>
      <c r="BQ354" s="483">
        <v>69</v>
      </c>
      <c r="BR354" s="483">
        <v>0</v>
      </c>
      <c r="BS354" s="483">
        <v>0</v>
      </c>
      <c r="BT354" s="483">
        <v>0</v>
      </c>
      <c r="BU354" s="483">
        <v>0</v>
      </c>
      <c r="BV354" s="483">
        <v>1</v>
      </c>
      <c r="BW354" s="484">
        <v>536</v>
      </c>
    </row>
    <row r="355" spans="2:75" ht="15.75" thickBot="1" x14ac:dyDescent="0.3">
      <c r="B355" s="423" t="s">
        <v>25</v>
      </c>
      <c r="C355" s="265">
        <f t="shared" ref="C355:P355" si="5">SUM(C345:C354)</f>
        <v>0</v>
      </c>
      <c r="D355" s="265">
        <f t="shared" si="5"/>
        <v>0</v>
      </c>
      <c r="E355" s="265">
        <f t="shared" si="5"/>
        <v>0</v>
      </c>
      <c r="F355" s="265">
        <f t="shared" si="5"/>
        <v>13</v>
      </c>
      <c r="G355" s="265">
        <f t="shared" si="5"/>
        <v>15</v>
      </c>
      <c r="H355" s="265">
        <f t="shared" si="5"/>
        <v>28</v>
      </c>
      <c r="I355" s="265">
        <f t="shared" si="5"/>
        <v>71</v>
      </c>
      <c r="J355" s="265">
        <f t="shared" si="5"/>
        <v>44</v>
      </c>
      <c r="K355" s="265">
        <f t="shared" si="5"/>
        <v>115</v>
      </c>
      <c r="L355" s="265">
        <f t="shared" si="5"/>
        <v>138</v>
      </c>
      <c r="M355" s="265">
        <f t="shared" si="5"/>
        <v>96</v>
      </c>
      <c r="N355" s="265">
        <f t="shared" si="5"/>
        <v>234</v>
      </c>
      <c r="O355" s="265">
        <f t="shared" si="5"/>
        <v>186</v>
      </c>
      <c r="P355" s="265">
        <f t="shared" si="5"/>
        <v>127</v>
      </c>
      <c r="Q355" s="265">
        <v>0</v>
      </c>
      <c r="R355" s="265">
        <f t="shared" ref="R355:AW355" si="6">SUM(R345:R354)</f>
        <v>313</v>
      </c>
      <c r="S355" s="265">
        <f t="shared" si="6"/>
        <v>253</v>
      </c>
      <c r="T355" s="265">
        <f t="shared" si="6"/>
        <v>163</v>
      </c>
      <c r="U355" s="265">
        <f t="shared" si="6"/>
        <v>416</v>
      </c>
      <c r="V355" s="265">
        <f t="shared" si="6"/>
        <v>215</v>
      </c>
      <c r="W355" s="265">
        <f t="shared" si="6"/>
        <v>137</v>
      </c>
      <c r="X355" s="265">
        <f t="shared" si="6"/>
        <v>0</v>
      </c>
      <c r="Y355" s="265">
        <f t="shared" si="6"/>
        <v>352</v>
      </c>
      <c r="Z355" s="265">
        <f t="shared" si="6"/>
        <v>199</v>
      </c>
      <c r="AA355" s="265">
        <f t="shared" si="6"/>
        <v>125</v>
      </c>
      <c r="AB355" s="265">
        <f t="shared" si="6"/>
        <v>0</v>
      </c>
      <c r="AC355" s="265">
        <f t="shared" si="6"/>
        <v>324</v>
      </c>
      <c r="AD355" s="265">
        <f t="shared" si="6"/>
        <v>176</v>
      </c>
      <c r="AE355" s="265">
        <f t="shared" si="6"/>
        <v>129</v>
      </c>
      <c r="AF355" s="265">
        <f t="shared" si="6"/>
        <v>0</v>
      </c>
      <c r="AG355" s="265">
        <f t="shared" si="6"/>
        <v>305</v>
      </c>
      <c r="AH355" s="265">
        <f t="shared" si="6"/>
        <v>171</v>
      </c>
      <c r="AI355" s="265">
        <f t="shared" si="6"/>
        <v>114</v>
      </c>
      <c r="AJ355" s="265">
        <f t="shared" si="6"/>
        <v>0</v>
      </c>
      <c r="AK355" s="265">
        <f t="shared" si="6"/>
        <v>285</v>
      </c>
      <c r="AL355" s="265">
        <f t="shared" si="6"/>
        <v>237</v>
      </c>
      <c r="AM355" s="265">
        <f t="shared" si="6"/>
        <v>154</v>
      </c>
      <c r="AN355" s="265">
        <f t="shared" si="6"/>
        <v>0</v>
      </c>
      <c r="AO355" s="265">
        <f t="shared" si="6"/>
        <v>391</v>
      </c>
      <c r="AP355" s="265">
        <f t="shared" si="6"/>
        <v>255</v>
      </c>
      <c r="AQ355" s="265">
        <f t="shared" si="6"/>
        <v>174</v>
      </c>
      <c r="AR355" s="265">
        <f t="shared" si="6"/>
        <v>0</v>
      </c>
      <c r="AS355" s="265">
        <f t="shared" si="6"/>
        <v>429</v>
      </c>
      <c r="AT355" s="265">
        <f t="shared" si="6"/>
        <v>232</v>
      </c>
      <c r="AU355" s="265">
        <f t="shared" si="6"/>
        <v>160</v>
      </c>
      <c r="AV355" s="265">
        <f t="shared" si="6"/>
        <v>0</v>
      </c>
      <c r="AW355" s="265">
        <f t="shared" si="6"/>
        <v>392</v>
      </c>
      <c r="AX355" s="265">
        <f t="shared" ref="AX355:BW355" si="7">SUM(AX345:AX354)</f>
        <v>241</v>
      </c>
      <c r="AY355" s="265">
        <f t="shared" si="7"/>
        <v>134</v>
      </c>
      <c r="AZ355" s="265">
        <f t="shared" si="7"/>
        <v>0</v>
      </c>
      <c r="BA355" s="265">
        <f t="shared" si="7"/>
        <v>375</v>
      </c>
      <c r="BB355" s="265">
        <f t="shared" si="7"/>
        <v>201</v>
      </c>
      <c r="BC355" s="265">
        <f t="shared" si="7"/>
        <v>149</v>
      </c>
      <c r="BD355" s="265">
        <f t="shared" si="7"/>
        <v>0</v>
      </c>
      <c r="BE355" s="265">
        <f t="shared" si="7"/>
        <v>350</v>
      </c>
      <c r="BF355" s="265">
        <f t="shared" si="7"/>
        <v>165</v>
      </c>
      <c r="BG355" s="265">
        <f t="shared" si="7"/>
        <v>135</v>
      </c>
      <c r="BH355" s="265">
        <f t="shared" si="7"/>
        <v>0</v>
      </c>
      <c r="BI355" s="265">
        <f t="shared" si="7"/>
        <v>300</v>
      </c>
      <c r="BJ355" s="265">
        <f t="shared" si="7"/>
        <v>166</v>
      </c>
      <c r="BK355" s="265">
        <f t="shared" si="7"/>
        <v>137</v>
      </c>
      <c r="BL355" s="265">
        <f t="shared" si="7"/>
        <v>0</v>
      </c>
      <c r="BM355" s="265">
        <f t="shared" si="7"/>
        <v>303</v>
      </c>
      <c r="BN355" s="265">
        <f t="shared" si="7"/>
        <v>328</v>
      </c>
      <c r="BO355" s="265">
        <f t="shared" si="7"/>
        <v>296</v>
      </c>
      <c r="BP355" s="265">
        <f t="shared" si="7"/>
        <v>1</v>
      </c>
      <c r="BQ355" s="265">
        <f t="shared" si="7"/>
        <v>625</v>
      </c>
      <c r="BR355" s="265">
        <f t="shared" si="7"/>
        <v>0</v>
      </c>
      <c r="BS355" s="265">
        <f t="shared" si="7"/>
        <v>0</v>
      </c>
      <c r="BT355" s="265">
        <f t="shared" si="7"/>
        <v>0</v>
      </c>
      <c r="BU355" s="265">
        <f t="shared" si="7"/>
        <v>0</v>
      </c>
      <c r="BV355" s="265">
        <f t="shared" si="7"/>
        <v>1</v>
      </c>
      <c r="BW355" s="468">
        <f t="shared" si="7"/>
        <v>5538</v>
      </c>
    </row>
    <row r="356" spans="2:75" x14ac:dyDescent="0.25">
      <c r="B356" s="512" t="s">
        <v>593</v>
      </c>
      <c r="C356" s="479"/>
      <c r="D356" s="479"/>
      <c r="E356" s="479"/>
      <c r="F356" s="479"/>
      <c r="G356" s="479"/>
      <c r="H356" s="479"/>
      <c r="I356" s="479"/>
      <c r="J356" s="479"/>
      <c r="K356" s="479"/>
      <c r="L356" s="479"/>
      <c r="M356" s="479"/>
      <c r="N356" s="479"/>
      <c r="O356" s="479"/>
      <c r="P356" s="479"/>
      <c r="Q356" s="479"/>
      <c r="R356" s="479"/>
      <c r="S356" s="479"/>
      <c r="T356" s="479"/>
      <c r="U356" s="479"/>
      <c r="V356" s="479"/>
      <c r="W356" s="479"/>
      <c r="X356" s="479"/>
      <c r="Y356" s="479"/>
      <c r="Z356" s="479"/>
      <c r="AA356" s="479"/>
      <c r="AB356" s="479"/>
      <c r="AC356" s="479"/>
      <c r="AD356" s="479"/>
      <c r="AE356" s="479"/>
      <c r="AF356" s="479"/>
      <c r="AG356" s="479"/>
      <c r="AH356" s="479"/>
      <c r="AI356" s="479"/>
      <c r="AJ356" s="479"/>
      <c r="AK356" s="479"/>
      <c r="AL356" s="479"/>
      <c r="AM356" s="479"/>
      <c r="AN356" s="479"/>
      <c r="AO356" s="479"/>
      <c r="AP356" s="479"/>
      <c r="AQ356" s="479"/>
      <c r="AR356" s="479"/>
      <c r="AS356" s="479"/>
      <c r="AT356" s="479"/>
      <c r="AU356" s="479"/>
      <c r="AV356" s="479"/>
      <c r="AW356" s="479"/>
      <c r="AX356" s="479"/>
      <c r="AY356" s="479"/>
      <c r="AZ356" s="479"/>
      <c r="BA356" s="479"/>
      <c r="BB356" s="479"/>
      <c r="BC356" s="479"/>
      <c r="BD356" s="479"/>
      <c r="BE356" s="479"/>
      <c r="BF356" s="479"/>
      <c r="BG356" s="479"/>
      <c r="BH356" s="479"/>
      <c r="BI356" s="479"/>
      <c r="BJ356" s="479"/>
      <c r="BK356" s="479"/>
      <c r="BL356" s="479"/>
      <c r="BM356" s="479"/>
      <c r="BN356" s="479"/>
      <c r="BO356" s="479"/>
      <c r="BP356" s="479"/>
      <c r="BQ356" s="479"/>
      <c r="BR356" s="479"/>
      <c r="BS356" s="479"/>
      <c r="BT356" s="479"/>
      <c r="BU356" s="479"/>
      <c r="BV356" s="479"/>
      <c r="BW356" s="479"/>
    </row>
    <row r="357" spans="2:75" x14ac:dyDescent="0.25">
      <c r="B357" s="512" t="s">
        <v>589</v>
      </c>
      <c r="C357" s="479"/>
      <c r="D357" s="479"/>
      <c r="E357" s="479"/>
      <c r="F357" s="479"/>
      <c r="G357" s="479"/>
      <c r="H357" s="479"/>
      <c r="I357" s="479"/>
      <c r="J357" s="479"/>
      <c r="K357" s="479"/>
      <c r="L357" s="479"/>
      <c r="M357" s="479"/>
      <c r="N357" s="479"/>
      <c r="O357" s="479"/>
      <c r="P357" s="479"/>
      <c r="Q357" s="479"/>
      <c r="R357" s="479"/>
      <c r="S357" s="479"/>
      <c r="T357" s="479"/>
      <c r="U357" s="479"/>
      <c r="V357" s="479"/>
      <c r="W357" s="479"/>
      <c r="X357" s="479"/>
      <c r="Y357" s="479"/>
      <c r="Z357" s="479"/>
      <c r="AA357" s="479"/>
      <c r="AB357" s="479"/>
      <c r="AC357" s="479"/>
      <c r="AD357" s="479"/>
      <c r="AE357" s="479"/>
      <c r="AF357" s="479"/>
      <c r="AG357" s="479"/>
      <c r="AH357" s="479"/>
      <c r="AI357" s="479"/>
      <c r="AJ357" s="479"/>
      <c r="AK357" s="479"/>
      <c r="AL357" s="479"/>
      <c r="AM357" s="479"/>
      <c r="AN357" s="479"/>
      <c r="AO357" s="479"/>
      <c r="AP357" s="479"/>
      <c r="AQ357" s="479"/>
      <c r="AR357" s="479"/>
      <c r="AS357" s="479"/>
      <c r="AT357" s="479"/>
      <c r="AU357" s="479"/>
      <c r="AV357" s="479"/>
      <c r="AW357" s="479"/>
      <c r="AX357" s="479"/>
      <c r="AY357" s="479"/>
      <c r="AZ357" s="479"/>
      <c r="BA357" s="479"/>
      <c r="BB357" s="479"/>
      <c r="BC357" s="479"/>
      <c r="BD357" s="479"/>
      <c r="BE357" s="479"/>
      <c r="BF357" s="479"/>
      <c r="BG357" s="479"/>
      <c r="BH357" s="479"/>
      <c r="BI357" s="479"/>
      <c r="BJ357" s="479"/>
      <c r="BK357" s="479"/>
      <c r="BL357" s="479"/>
      <c r="BM357" s="479"/>
      <c r="BN357" s="479"/>
      <c r="BO357" s="479"/>
      <c r="BP357" s="479"/>
      <c r="BQ357" s="479"/>
      <c r="BR357" s="479"/>
      <c r="BS357" s="479"/>
      <c r="BT357" s="479"/>
      <c r="BU357" s="479"/>
      <c r="BV357" s="479"/>
      <c r="BW357" s="479"/>
    </row>
    <row r="358" spans="2:75" x14ac:dyDescent="0.25">
      <c r="B358" s="513" t="s">
        <v>594</v>
      </c>
      <c r="C358" s="479"/>
      <c r="D358" s="479"/>
      <c r="E358" s="479"/>
      <c r="F358" s="479"/>
      <c r="G358" s="479"/>
      <c r="H358" s="479"/>
      <c r="I358" s="479"/>
      <c r="J358" s="479"/>
      <c r="K358" s="479"/>
      <c r="L358" s="479"/>
      <c r="M358" s="479"/>
      <c r="N358" s="479"/>
      <c r="O358" s="479"/>
      <c r="P358" s="479"/>
      <c r="Q358" s="479"/>
      <c r="R358" s="479"/>
      <c r="S358" s="479"/>
      <c r="T358" s="479"/>
      <c r="U358" s="479"/>
      <c r="V358" s="479"/>
      <c r="W358" s="479"/>
      <c r="X358" s="479"/>
      <c r="Y358" s="479"/>
      <c r="Z358" s="479"/>
      <c r="AA358" s="479"/>
      <c r="AB358" s="479"/>
      <c r="AC358" s="479"/>
      <c r="AD358" s="479"/>
      <c r="AE358" s="479"/>
      <c r="AF358" s="479"/>
      <c r="AG358" s="479"/>
      <c r="AH358" s="479"/>
      <c r="AI358" s="479"/>
      <c r="AJ358" s="479"/>
      <c r="AK358" s="479"/>
      <c r="AL358" s="479"/>
      <c r="AM358" s="479"/>
      <c r="AN358" s="479"/>
      <c r="AO358" s="479"/>
      <c r="AP358" s="479"/>
      <c r="AQ358" s="479"/>
      <c r="AR358" s="479"/>
      <c r="AS358" s="479"/>
      <c r="AT358" s="479"/>
      <c r="AU358" s="479"/>
      <c r="AV358" s="479"/>
      <c r="AW358" s="479"/>
      <c r="AX358" s="479"/>
      <c r="AY358" s="479"/>
      <c r="AZ358" s="479"/>
      <c r="BA358" s="479"/>
      <c r="BB358" s="479"/>
      <c r="BC358" s="479"/>
      <c r="BD358" s="479"/>
      <c r="BE358" s="479"/>
      <c r="BF358" s="479"/>
      <c r="BG358" s="479"/>
      <c r="BH358" s="479"/>
      <c r="BI358" s="479"/>
      <c r="BJ358" s="479"/>
      <c r="BK358" s="479"/>
      <c r="BL358" s="479"/>
      <c r="BM358" s="479"/>
      <c r="BN358" s="479"/>
      <c r="BO358" s="479"/>
      <c r="BP358" s="479"/>
      <c r="BQ358" s="479"/>
      <c r="BR358" s="479"/>
      <c r="BS358" s="479"/>
      <c r="BT358" s="479"/>
      <c r="BU358" s="479"/>
      <c r="BV358" s="479"/>
      <c r="BW358" s="479"/>
    </row>
  </sheetData>
  <mergeCells count="250">
    <mergeCell ref="AE288:AF288"/>
    <mergeCell ref="B304:P304"/>
    <mergeCell ref="AR304:BF304"/>
    <mergeCell ref="AJ305:AQ305"/>
    <mergeCell ref="B287:B289"/>
    <mergeCell ref="C287:D288"/>
    <mergeCell ref="E287:AF287"/>
    <mergeCell ref="E288:F288"/>
    <mergeCell ref="G288:H288"/>
    <mergeCell ref="I288:J288"/>
    <mergeCell ref="K288:L288"/>
    <mergeCell ref="M288:N288"/>
    <mergeCell ref="O288:P288"/>
    <mergeCell ref="Q288:R288"/>
    <mergeCell ref="S288:T288"/>
    <mergeCell ref="U288:V288"/>
    <mergeCell ref="W288:X288"/>
    <mergeCell ref="Y288:Z288"/>
    <mergeCell ref="AA288:AB288"/>
    <mergeCell ref="AC288:AD288"/>
    <mergeCell ref="AU269:AV269"/>
    <mergeCell ref="AW269:AX269"/>
    <mergeCell ref="AY269:AZ269"/>
    <mergeCell ref="AQ243:AR245"/>
    <mergeCell ref="AS243:AT245"/>
    <mergeCell ref="B286:L286"/>
    <mergeCell ref="AJ286:AP286"/>
    <mergeCell ref="AK269:AL269"/>
    <mergeCell ref="AM269:AN269"/>
    <mergeCell ref="AO269:AP269"/>
    <mergeCell ref="AQ269:AR269"/>
    <mergeCell ref="AS269:AT269"/>
    <mergeCell ref="AA269:AB269"/>
    <mergeCell ref="AC269:AD269"/>
    <mergeCell ref="AE269:AF269"/>
    <mergeCell ref="AG269:AH269"/>
    <mergeCell ref="AI269:AJ269"/>
    <mergeCell ref="B264:D264"/>
    <mergeCell ref="B268:Y268"/>
    <mergeCell ref="B269:B270"/>
    <mergeCell ref="C269:D269"/>
    <mergeCell ref="E269:F269"/>
    <mergeCell ref="G269:H269"/>
    <mergeCell ref="I269:J269"/>
    <mergeCell ref="K269:L269"/>
    <mergeCell ref="M269:N269"/>
    <mergeCell ref="O269:P269"/>
    <mergeCell ref="Q269:R269"/>
    <mergeCell ref="S269:T269"/>
    <mergeCell ref="U269:V269"/>
    <mergeCell ref="W269:X269"/>
    <mergeCell ref="Y269:Z269"/>
    <mergeCell ref="CY243:CZ245"/>
    <mergeCell ref="DA243:DB245"/>
    <mergeCell ref="DC243:DD245"/>
    <mergeCell ref="AE245:AF245"/>
    <mergeCell ref="AG245:AH245"/>
    <mergeCell ref="BI245:BJ245"/>
    <mergeCell ref="BK245:BL245"/>
    <mergeCell ref="BM245:BN245"/>
    <mergeCell ref="BO245:BP245"/>
    <mergeCell ref="BQ245:BR245"/>
    <mergeCell ref="BS245:BT245"/>
    <mergeCell ref="BU245:BV245"/>
    <mergeCell ref="CO243:CP245"/>
    <mergeCell ref="CQ243:CR245"/>
    <mergeCell ref="CS243:CT245"/>
    <mergeCell ref="CU243:CV245"/>
    <mergeCell ref="CW243:CX245"/>
    <mergeCell ref="CE243:CF245"/>
    <mergeCell ref="CG243:CH245"/>
    <mergeCell ref="AI243:AJ245"/>
    <mergeCell ref="AK243:AL245"/>
    <mergeCell ref="CK243:CL245"/>
    <mergeCell ref="CM243:CN245"/>
    <mergeCell ref="BO243:BV244"/>
    <mergeCell ref="CA243:CB245"/>
    <mergeCell ref="CC243:CD245"/>
    <mergeCell ref="BA243:BB245"/>
    <mergeCell ref="BC243:BD245"/>
    <mergeCell ref="BE243:BF245"/>
    <mergeCell ref="BG243:BH245"/>
    <mergeCell ref="BI243:BN244"/>
    <mergeCell ref="CI243:CJ245"/>
    <mergeCell ref="AU243:AV245"/>
    <mergeCell ref="AW243:AX245"/>
    <mergeCell ref="AY243:AZ245"/>
    <mergeCell ref="BW243:BX245"/>
    <mergeCell ref="AM243:AN245"/>
    <mergeCell ref="AO243:AP245"/>
    <mergeCell ref="CK242:CP242"/>
    <mergeCell ref="CQ242:DD242"/>
    <mergeCell ref="C243:D245"/>
    <mergeCell ref="E243:F245"/>
    <mergeCell ref="G243:H245"/>
    <mergeCell ref="I243:J245"/>
    <mergeCell ref="K243:L245"/>
    <mergeCell ref="M243:N245"/>
    <mergeCell ref="O243:P245"/>
    <mergeCell ref="Q243:R245"/>
    <mergeCell ref="S243:T245"/>
    <mergeCell ref="U243:V245"/>
    <mergeCell ref="W243:X245"/>
    <mergeCell ref="Y243:Z245"/>
    <mergeCell ref="AA243:AB245"/>
    <mergeCell ref="AC243:AD245"/>
    <mergeCell ref="AQ242:AR242"/>
    <mergeCell ref="AS242:BH242"/>
    <mergeCell ref="BI242:BZ242"/>
    <mergeCell ref="CA242:CD242"/>
    <mergeCell ref="CE242:CJ242"/>
    <mergeCell ref="BY243:BZ245"/>
    <mergeCell ref="B34:K34"/>
    <mergeCell ref="B209:AD209"/>
    <mergeCell ref="B210:B211"/>
    <mergeCell ref="C210:C211"/>
    <mergeCell ref="D210:E210"/>
    <mergeCell ref="F210:G210"/>
    <mergeCell ref="H210:I210"/>
    <mergeCell ref="J210:K210"/>
    <mergeCell ref="L210:M210"/>
    <mergeCell ref="N210:O210"/>
    <mergeCell ref="P210:Q210"/>
    <mergeCell ref="R210:S210"/>
    <mergeCell ref="T210:T211"/>
    <mergeCell ref="U210:V210"/>
    <mergeCell ref="W210:X210"/>
    <mergeCell ref="Y210:Z210"/>
    <mergeCell ref="B35:B36"/>
    <mergeCell ref="G35:H35"/>
    <mergeCell ref="I35:J35"/>
    <mergeCell ref="K35:K36"/>
    <mergeCell ref="C35:F35"/>
    <mergeCell ref="B57:B59"/>
    <mergeCell ref="C57:C59"/>
    <mergeCell ref="D57:I58"/>
    <mergeCell ref="J57:J59"/>
    <mergeCell ref="B56:J56"/>
    <mergeCell ref="I80:I81"/>
    <mergeCell ref="B79:I79"/>
    <mergeCell ref="B80:B81"/>
    <mergeCell ref="C80:C81"/>
    <mergeCell ref="D80:E80"/>
    <mergeCell ref="F80:G80"/>
    <mergeCell ref="H80:H81"/>
    <mergeCell ref="B103:X103"/>
    <mergeCell ref="B104:B106"/>
    <mergeCell ref="C104:C106"/>
    <mergeCell ref="D104:D106"/>
    <mergeCell ref="E104:X104"/>
    <mergeCell ref="E105:F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W105:X105"/>
    <mergeCell ref="B124:X124"/>
    <mergeCell ref="B125:B127"/>
    <mergeCell ref="C125:C127"/>
    <mergeCell ref="D125:D127"/>
    <mergeCell ref="E125:E127"/>
    <mergeCell ref="F125:X125"/>
    <mergeCell ref="F126:G126"/>
    <mergeCell ref="H126:I126"/>
    <mergeCell ref="J126:K126"/>
    <mergeCell ref="L126:M126"/>
    <mergeCell ref="N126:O126"/>
    <mergeCell ref="P126:Q126"/>
    <mergeCell ref="R126:S126"/>
    <mergeCell ref="T126:U126"/>
    <mergeCell ref="V126:W126"/>
    <mergeCell ref="B145:AA145"/>
    <mergeCell ref="B146:B149"/>
    <mergeCell ref="C146:C149"/>
    <mergeCell ref="D146:AA146"/>
    <mergeCell ref="D147:E148"/>
    <mergeCell ref="F147:I147"/>
    <mergeCell ref="J147:M147"/>
    <mergeCell ref="N147:O148"/>
    <mergeCell ref="P147:Q148"/>
    <mergeCell ref="R147:S148"/>
    <mergeCell ref="T147:U148"/>
    <mergeCell ref="V147:W148"/>
    <mergeCell ref="X147:Y148"/>
    <mergeCell ref="Z147:AA148"/>
    <mergeCell ref="F148:G148"/>
    <mergeCell ref="H148:I148"/>
    <mergeCell ref="J148:K148"/>
    <mergeCell ref="L148:M148"/>
    <mergeCell ref="B166:O166"/>
    <mergeCell ref="B167:B168"/>
    <mergeCell ref="C167:C168"/>
    <mergeCell ref="D167:E167"/>
    <mergeCell ref="F167:G167"/>
    <mergeCell ref="H167:I167"/>
    <mergeCell ref="J167:K167"/>
    <mergeCell ref="L167:M167"/>
    <mergeCell ref="N167:O167"/>
    <mergeCell ref="BB342:BE342"/>
    <mergeCell ref="BF342:BI342"/>
    <mergeCell ref="B187:I187"/>
    <mergeCell ref="B188:B189"/>
    <mergeCell ref="C188:C189"/>
    <mergeCell ref="D188:E188"/>
    <mergeCell ref="F188:G188"/>
    <mergeCell ref="H188:I188"/>
    <mergeCell ref="K187:P187"/>
    <mergeCell ref="K188:K189"/>
    <mergeCell ref="L188:L189"/>
    <mergeCell ref="M188:N188"/>
    <mergeCell ref="O188:P188"/>
    <mergeCell ref="AA210:AB210"/>
    <mergeCell ref="AC210:AD210"/>
    <mergeCell ref="AE210:AF210"/>
    <mergeCell ref="B224:J224"/>
    <mergeCell ref="B225:K225"/>
    <mergeCell ref="B226:X226"/>
    <mergeCell ref="B241:O241"/>
    <mergeCell ref="B242:B246"/>
    <mergeCell ref="C242:AJ242"/>
    <mergeCell ref="AK242:AP242"/>
    <mergeCell ref="AE243:AH244"/>
    <mergeCell ref="BJ342:BM342"/>
    <mergeCell ref="BN342:BQ342"/>
    <mergeCell ref="BR342:BU342"/>
    <mergeCell ref="BV342:BV343"/>
    <mergeCell ref="BW342:BW343"/>
    <mergeCell ref="B341:R341"/>
    <mergeCell ref="Y313:AJ313"/>
    <mergeCell ref="M313:W314"/>
    <mergeCell ref="B313:K313"/>
    <mergeCell ref="B342:B343"/>
    <mergeCell ref="C342:E342"/>
    <mergeCell ref="F342:H342"/>
    <mergeCell ref="I342:K342"/>
    <mergeCell ref="L342:N342"/>
    <mergeCell ref="O342:R342"/>
    <mergeCell ref="S342:U342"/>
    <mergeCell ref="V342:Y342"/>
    <mergeCell ref="Z342:AC342"/>
    <mergeCell ref="AD342:AG342"/>
    <mergeCell ref="AH342:AK342"/>
    <mergeCell ref="AL342:AO342"/>
    <mergeCell ref="AP342:AS342"/>
    <mergeCell ref="AT342:AW342"/>
    <mergeCell ref="AX342:BA342"/>
  </mergeCells>
  <conditionalFormatting sqref="B129:B139 B191:B201 B108:B118 C118:X118">
    <cfRule type="cellIs" dxfId="105" priority="28" stopIfTrue="1" operator="equal">
      <formula>0</formula>
    </cfRule>
  </conditionalFormatting>
  <conditionalFormatting sqref="C129:U139 X129:X138 B151:U161 C108:X117">
    <cfRule type="cellIs" dxfId="104" priority="29" stopIfTrue="1" operator="equal">
      <formula>0</formula>
    </cfRule>
  </conditionalFormatting>
  <conditionalFormatting sqref="V139:W139">
    <cfRule type="cellIs" dxfId="103" priority="26" stopIfTrue="1" operator="equal">
      <formula>0</formula>
    </cfRule>
  </conditionalFormatting>
  <conditionalFormatting sqref="V129:W138">
    <cfRule type="cellIs" dxfId="102" priority="27" stopIfTrue="1" operator="equal">
      <formula>0</formula>
    </cfRule>
  </conditionalFormatting>
  <conditionalFormatting sqref="V151:AA160">
    <cfRule type="cellIs" dxfId="101" priority="25" stopIfTrue="1" operator="equal">
      <formula>0</formula>
    </cfRule>
  </conditionalFormatting>
  <conditionalFormatting sqref="X139">
    <cfRule type="cellIs" dxfId="100" priority="24" stopIfTrue="1" operator="equal">
      <formula>0</formula>
    </cfRule>
  </conditionalFormatting>
  <conditionalFormatting sqref="K191:P201">
    <cfRule type="cellIs" dxfId="99" priority="23" stopIfTrue="1" operator="equal">
      <formula>0</formula>
    </cfRule>
  </conditionalFormatting>
  <conditionalFormatting sqref="AY248:AY249 BC248 BC253 AY251 AY253 BC257 AY255:AY257">
    <cfRule type="cellIs" dxfId="98" priority="22" stopIfTrue="1" operator="equal">
      <formula>0</formula>
    </cfRule>
  </conditionalFormatting>
  <conditionalFormatting sqref="AZ248:AZ249 BD248 BD253 AZ251 AZ253 BD257 AZ255:AZ257">
    <cfRule type="cellIs" dxfId="97" priority="21" stopIfTrue="1" operator="equal">
      <formula>0</formula>
    </cfRule>
  </conditionalFormatting>
  <conditionalFormatting sqref="AW249 AW252 AW254">
    <cfRule type="cellIs" dxfId="96" priority="20" stopIfTrue="1" operator="equal">
      <formula>0</formula>
    </cfRule>
  </conditionalFormatting>
  <conditionalFormatting sqref="BA251">
    <cfRule type="cellIs" dxfId="95" priority="19" stopIfTrue="1" operator="equal">
      <formula>0</formula>
    </cfRule>
  </conditionalFormatting>
  <conditionalFormatting sqref="BG248:BG257">
    <cfRule type="cellIs" dxfId="94" priority="18" stopIfTrue="1" operator="equal">
      <formula>0</formula>
    </cfRule>
  </conditionalFormatting>
  <conditionalFormatting sqref="AX249 AX252 AX254">
    <cfRule type="cellIs" dxfId="93" priority="17" stopIfTrue="1" operator="equal">
      <formula>0</formula>
    </cfRule>
  </conditionalFormatting>
  <conditionalFormatting sqref="BB251">
    <cfRule type="cellIs" dxfId="92" priority="16" stopIfTrue="1" operator="equal">
      <formula>0</formula>
    </cfRule>
  </conditionalFormatting>
  <conditionalFormatting sqref="BE258">
    <cfRule type="cellIs" dxfId="91" priority="15" stopIfTrue="1" operator="equal">
      <formula>0</formula>
    </cfRule>
  </conditionalFormatting>
  <conditionalFormatting sqref="BF258">
    <cfRule type="cellIs" dxfId="90" priority="14" stopIfTrue="1" operator="equal">
      <formula>0</formula>
    </cfRule>
  </conditionalFormatting>
  <conditionalFormatting sqref="AY258 BC258">
    <cfRule type="cellIs" dxfId="89" priority="13" stopIfTrue="1" operator="equal">
      <formula>0</formula>
    </cfRule>
  </conditionalFormatting>
  <conditionalFormatting sqref="AZ258 BD258">
    <cfRule type="cellIs" dxfId="88" priority="12" stopIfTrue="1" operator="equal">
      <formula>0</formula>
    </cfRule>
  </conditionalFormatting>
  <conditionalFormatting sqref="BH258">
    <cfRule type="cellIs" dxfId="87" priority="11" stopIfTrue="1" operator="equal">
      <formula>0</formula>
    </cfRule>
  </conditionalFormatting>
  <conditionalFormatting sqref="BL258">
    <cfRule type="cellIs" dxfId="86" priority="10" stopIfTrue="1" operator="equal">
      <formula>0</formula>
    </cfRule>
  </conditionalFormatting>
  <conditionalFormatting sqref="BN258">
    <cfRule type="cellIs" dxfId="85" priority="9" stopIfTrue="1" operator="equal">
      <formula>0</formula>
    </cfRule>
  </conditionalFormatting>
  <conditionalFormatting sqref="AW258">
    <cfRule type="cellIs" dxfId="84" priority="8" stopIfTrue="1" operator="equal">
      <formula>0</formula>
    </cfRule>
  </conditionalFormatting>
  <conditionalFormatting sqref="BA258">
    <cfRule type="cellIs" dxfId="83" priority="7" stopIfTrue="1" operator="equal">
      <formula>0</formula>
    </cfRule>
  </conditionalFormatting>
  <conditionalFormatting sqref="BG258">
    <cfRule type="cellIs" dxfId="82" priority="6" stopIfTrue="1" operator="equal">
      <formula>0</formula>
    </cfRule>
  </conditionalFormatting>
  <conditionalFormatting sqref="AX258">
    <cfRule type="cellIs" dxfId="81" priority="5" stopIfTrue="1" operator="equal">
      <formula>0</formula>
    </cfRule>
  </conditionalFormatting>
  <conditionalFormatting sqref="BJ258">
    <cfRule type="cellIs" dxfId="80" priority="4" stopIfTrue="1" operator="equal">
      <formula>0</formula>
    </cfRule>
  </conditionalFormatting>
  <conditionalFormatting sqref="BP258">
    <cfRule type="cellIs" dxfId="79" priority="3" stopIfTrue="1" operator="equal">
      <formula>0</formula>
    </cfRule>
  </conditionalFormatting>
  <conditionalFormatting sqref="BB258">
    <cfRule type="cellIs" dxfId="78" priority="2" stopIfTrue="1" operator="equal">
      <formula>0</formula>
    </cfRule>
  </conditionalFormatting>
  <conditionalFormatting sqref="B291:B301">
    <cfRule type="cellIs" dxfId="77" priority="1" stopIfTrue="1" operator="equal">
      <formula>0</formula>
    </cfRule>
  </conditionalFormatting>
  <pageMargins left="0.7" right="0.7" top="0.75" bottom="0.75" header="0.3" footer="0.3"/>
  <ignoredErrors>
    <ignoredError sqref="K38:K48" formulaRange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00"/>
  </sheetPr>
  <dimension ref="B25:DD367"/>
  <sheetViews>
    <sheetView showGridLines="0" workbookViewId="0">
      <selection activeCell="D221" sqref="D221"/>
    </sheetView>
  </sheetViews>
  <sheetFormatPr baseColWidth="10" defaultRowHeight="15" x14ac:dyDescent="0.25"/>
  <cols>
    <col min="2" max="2" width="19.7109375" customWidth="1"/>
    <col min="3" max="3" width="11.85546875" customWidth="1"/>
    <col min="4" max="4" width="13" customWidth="1"/>
    <col min="6" max="6" width="12.42578125" customWidth="1"/>
    <col min="7" max="7" width="12.140625" customWidth="1"/>
    <col min="8" max="8" width="13.140625" customWidth="1"/>
    <col min="12" max="12" width="11.7109375" customWidth="1"/>
  </cols>
  <sheetData>
    <row r="25" spans="2:2" x14ac:dyDescent="0.25">
      <c r="B25" s="40"/>
    </row>
    <row r="30" spans="2:2" ht="18" x14ac:dyDescent="0.25">
      <c r="B30" s="39" t="s">
        <v>186</v>
      </c>
    </row>
    <row r="33" spans="2:12" ht="23.25" customHeight="1" thickBot="1" x14ac:dyDescent="0.3">
      <c r="B33" s="610" t="s">
        <v>202</v>
      </c>
      <c r="C33" s="610"/>
      <c r="D33" s="610"/>
      <c r="E33" s="610"/>
      <c r="F33" s="610"/>
      <c r="G33" s="610"/>
      <c r="H33" s="610"/>
      <c r="I33" s="610"/>
      <c r="J33" s="610"/>
      <c r="K33" s="610"/>
      <c r="L33" s="54"/>
    </row>
    <row r="34" spans="2:12" ht="15" customHeight="1" x14ac:dyDescent="0.25">
      <c r="B34" s="611" t="s">
        <v>184</v>
      </c>
      <c r="C34" s="613" t="s">
        <v>167</v>
      </c>
      <c r="D34" s="614"/>
      <c r="E34" s="614"/>
      <c r="F34" s="617"/>
      <c r="G34" s="613" t="s">
        <v>173</v>
      </c>
      <c r="H34" s="614"/>
      <c r="I34" s="613" t="s">
        <v>135</v>
      </c>
      <c r="J34" s="614"/>
      <c r="K34" s="615" t="s">
        <v>136</v>
      </c>
    </row>
    <row r="35" spans="2:12" ht="24.75" customHeight="1" thickBot="1" x14ac:dyDescent="0.3">
      <c r="B35" s="612"/>
      <c r="C35" s="13">
        <v>0</v>
      </c>
      <c r="D35" s="13">
        <v>1</v>
      </c>
      <c r="E35" s="13">
        <v>2</v>
      </c>
      <c r="F35" s="13">
        <v>3</v>
      </c>
      <c r="G35" s="13" t="s">
        <v>137</v>
      </c>
      <c r="H35" s="13" t="s">
        <v>138</v>
      </c>
      <c r="I35" s="13" t="s">
        <v>139</v>
      </c>
      <c r="J35" s="13" t="s">
        <v>140</v>
      </c>
      <c r="K35" s="616"/>
    </row>
    <row r="36" spans="2:12" ht="15.75" thickBot="1" x14ac:dyDescent="0.3">
      <c r="B36" s="9" t="s">
        <v>185</v>
      </c>
      <c r="C36" s="10">
        <v>356029</v>
      </c>
      <c r="D36" s="10">
        <v>1508930</v>
      </c>
      <c r="E36" s="10">
        <v>480821</v>
      </c>
      <c r="F36" s="6">
        <v>36082</v>
      </c>
      <c r="G36" s="10">
        <v>1140864</v>
      </c>
      <c r="H36" s="10">
        <v>1240998</v>
      </c>
      <c r="I36" s="10">
        <v>1610937</v>
      </c>
      <c r="J36" s="10">
        <v>770925</v>
      </c>
      <c r="K36" s="138">
        <v>2381862</v>
      </c>
    </row>
    <row r="37" spans="2:12" x14ac:dyDescent="0.25">
      <c r="B37" s="25" t="s">
        <v>110</v>
      </c>
      <c r="C37" s="11">
        <v>5009</v>
      </c>
      <c r="D37" s="11">
        <v>40999</v>
      </c>
      <c r="E37" s="11">
        <v>5542</v>
      </c>
      <c r="F37" s="11">
        <v>219</v>
      </c>
      <c r="G37" s="12">
        <v>24014</v>
      </c>
      <c r="H37" s="12">
        <v>27755</v>
      </c>
      <c r="I37" s="12">
        <v>43286</v>
      </c>
      <c r="J37" s="12">
        <v>8483</v>
      </c>
      <c r="K37" s="55">
        <f t="shared" ref="K37:K47" si="0">SUM(I37:J37)</f>
        <v>51769</v>
      </c>
    </row>
    <row r="38" spans="2:12" x14ac:dyDescent="0.25">
      <c r="B38" s="14" t="s">
        <v>111</v>
      </c>
      <c r="C38" s="11">
        <v>859</v>
      </c>
      <c r="D38" s="11">
        <v>23738</v>
      </c>
      <c r="E38" s="11">
        <v>1564</v>
      </c>
      <c r="F38" s="11">
        <v>211</v>
      </c>
      <c r="G38" s="12">
        <v>13028</v>
      </c>
      <c r="H38" s="12">
        <v>13344</v>
      </c>
      <c r="I38" s="12">
        <v>11698</v>
      </c>
      <c r="J38" s="12">
        <v>14674</v>
      </c>
      <c r="K38" s="55">
        <f t="shared" si="0"/>
        <v>26372</v>
      </c>
    </row>
    <row r="39" spans="2:12" x14ac:dyDescent="0.25">
      <c r="B39" s="14" t="s">
        <v>112</v>
      </c>
      <c r="C39" s="11">
        <v>2366</v>
      </c>
      <c r="D39" s="11">
        <v>20125</v>
      </c>
      <c r="E39" s="11">
        <v>2351</v>
      </c>
      <c r="F39" s="11">
        <v>44</v>
      </c>
      <c r="G39" s="12">
        <v>11841</v>
      </c>
      <c r="H39" s="12">
        <v>13045</v>
      </c>
      <c r="I39" s="12">
        <v>18914</v>
      </c>
      <c r="J39" s="12">
        <v>5972</v>
      </c>
      <c r="K39" s="55">
        <f t="shared" si="0"/>
        <v>24886</v>
      </c>
    </row>
    <row r="40" spans="2:12" x14ac:dyDescent="0.25">
      <c r="B40" s="14" t="s">
        <v>113</v>
      </c>
      <c r="C40" s="11">
        <v>6654</v>
      </c>
      <c r="D40" s="11">
        <v>24277</v>
      </c>
      <c r="E40" s="11">
        <v>4757</v>
      </c>
      <c r="F40" s="11">
        <v>426</v>
      </c>
      <c r="G40" s="12">
        <v>16717</v>
      </c>
      <c r="H40" s="12">
        <v>19397</v>
      </c>
      <c r="I40" s="12">
        <v>27404</v>
      </c>
      <c r="J40" s="12">
        <v>8710</v>
      </c>
      <c r="K40" s="55">
        <f t="shared" si="0"/>
        <v>36114</v>
      </c>
    </row>
    <row r="41" spans="2:12" x14ac:dyDescent="0.25">
      <c r="B41" s="14" t="s">
        <v>114</v>
      </c>
      <c r="C41" s="11">
        <v>1579</v>
      </c>
      <c r="D41" s="11">
        <v>2133</v>
      </c>
      <c r="E41" s="11">
        <v>16</v>
      </c>
      <c r="F41" s="11">
        <v>308</v>
      </c>
      <c r="G41" s="12">
        <v>2024</v>
      </c>
      <c r="H41" s="12">
        <v>2012</v>
      </c>
      <c r="I41" s="12">
        <v>1036</v>
      </c>
      <c r="J41" s="12">
        <v>3000</v>
      </c>
      <c r="K41" s="55">
        <f t="shared" si="0"/>
        <v>4036</v>
      </c>
    </row>
    <row r="42" spans="2:12" x14ac:dyDescent="0.25">
      <c r="B42" s="14" t="s">
        <v>115</v>
      </c>
      <c r="C42" s="11">
        <v>2672</v>
      </c>
      <c r="D42" s="11">
        <v>13801</v>
      </c>
      <c r="E42" s="11">
        <v>628</v>
      </c>
      <c r="F42" s="11">
        <v>366</v>
      </c>
      <c r="G42" s="12">
        <v>8591</v>
      </c>
      <c r="H42" s="12">
        <v>8876</v>
      </c>
      <c r="I42" s="12">
        <v>9419</v>
      </c>
      <c r="J42" s="12">
        <v>8048</v>
      </c>
      <c r="K42" s="55">
        <f t="shared" si="0"/>
        <v>17467</v>
      </c>
    </row>
    <row r="43" spans="2:12" x14ac:dyDescent="0.25">
      <c r="B43" s="14" t="s">
        <v>116</v>
      </c>
      <c r="C43" s="11">
        <v>3361</v>
      </c>
      <c r="D43" s="11">
        <v>42135</v>
      </c>
      <c r="E43" s="11">
        <v>1321</v>
      </c>
      <c r="F43" s="11">
        <v>614</v>
      </c>
      <c r="G43" s="12">
        <v>23845</v>
      </c>
      <c r="H43" s="12">
        <v>23586</v>
      </c>
      <c r="I43" s="12">
        <v>14048</v>
      </c>
      <c r="J43" s="12">
        <v>33383</v>
      </c>
      <c r="K43" s="55">
        <f t="shared" si="0"/>
        <v>47431</v>
      </c>
    </row>
    <row r="44" spans="2:12" x14ac:dyDescent="0.25">
      <c r="B44" s="14" t="s">
        <v>117</v>
      </c>
      <c r="C44" s="11">
        <v>405</v>
      </c>
      <c r="D44" s="11">
        <v>18987</v>
      </c>
      <c r="E44" s="11">
        <v>822</v>
      </c>
      <c r="F44" s="11">
        <v>63</v>
      </c>
      <c r="G44" s="12">
        <v>10030</v>
      </c>
      <c r="H44" s="12">
        <v>10247</v>
      </c>
      <c r="I44" s="12">
        <v>10310</v>
      </c>
      <c r="J44" s="12">
        <v>9967</v>
      </c>
      <c r="K44" s="55">
        <f t="shared" si="0"/>
        <v>20277</v>
      </c>
    </row>
    <row r="45" spans="2:12" x14ac:dyDescent="0.25">
      <c r="B45" s="14" t="s">
        <v>118</v>
      </c>
      <c r="C45" s="11">
        <v>16627</v>
      </c>
      <c r="D45" s="11">
        <v>12364</v>
      </c>
      <c r="E45" s="11">
        <v>551</v>
      </c>
      <c r="F45" s="11">
        <v>72</v>
      </c>
      <c r="G45" s="12">
        <v>14697</v>
      </c>
      <c r="H45" s="12">
        <v>14917</v>
      </c>
      <c r="I45" s="12">
        <v>11570</v>
      </c>
      <c r="J45" s="12">
        <v>18044</v>
      </c>
      <c r="K45" s="55">
        <f t="shared" si="0"/>
        <v>29614</v>
      </c>
    </row>
    <row r="46" spans="2:12" x14ac:dyDescent="0.25">
      <c r="B46" s="14" t="s">
        <v>119</v>
      </c>
      <c r="C46" s="11">
        <v>6984</v>
      </c>
      <c r="D46" s="11">
        <v>80920</v>
      </c>
      <c r="E46" s="11">
        <v>10182</v>
      </c>
      <c r="F46" s="11">
        <v>394</v>
      </c>
      <c r="G46" s="12">
        <v>47784</v>
      </c>
      <c r="H46" s="12">
        <v>50696</v>
      </c>
      <c r="I46" s="12">
        <v>64026</v>
      </c>
      <c r="J46" s="12">
        <v>34454</v>
      </c>
      <c r="K46" s="55">
        <f t="shared" si="0"/>
        <v>98480</v>
      </c>
    </row>
    <row r="47" spans="2:12" ht="15.75" thickBot="1" x14ac:dyDescent="0.3">
      <c r="B47" s="14" t="s">
        <v>134</v>
      </c>
      <c r="C47" s="11">
        <v>723</v>
      </c>
      <c r="D47" s="11">
        <v>5903</v>
      </c>
      <c r="E47" s="11">
        <v>6</v>
      </c>
      <c r="F47" s="11">
        <v>115</v>
      </c>
      <c r="G47" s="12">
        <v>3347</v>
      </c>
      <c r="H47" s="12">
        <v>3400</v>
      </c>
      <c r="I47" s="12">
        <v>4992</v>
      </c>
      <c r="J47" s="12">
        <v>1755</v>
      </c>
      <c r="K47" s="55">
        <f t="shared" si="0"/>
        <v>6747</v>
      </c>
    </row>
    <row r="48" spans="2:12" ht="15.75" thickBot="1" x14ac:dyDescent="0.3">
      <c r="B48" s="9" t="s">
        <v>109</v>
      </c>
      <c r="C48" s="10">
        <f>SUM(C37:C47)</f>
        <v>47239</v>
      </c>
      <c r="D48" s="10">
        <f t="shared" ref="D48:K48" si="1">SUM(D37:D47)</f>
        <v>285382</v>
      </c>
      <c r="E48" s="10">
        <f t="shared" si="1"/>
        <v>27740</v>
      </c>
      <c r="F48" s="10">
        <f t="shared" si="1"/>
        <v>2832</v>
      </c>
      <c r="G48" s="10">
        <f t="shared" si="1"/>
        <v>175918</v>
      </c>
      <c r="H48" s="10">
        <f t="shared" si="1"/>
        <v>187275</v>
      </c>
      <c r="I48" s="10">
        <f t="shared" si="1"/>
        <v>216703</v>
      </c>
      <c r="J48" s="10">
        <f t="shared" si="1"/>
        <v>146490</v>
      </c>
      <c r="K48" s="10">
        <f t="shared" si="1"/>
        <v>363193</v>
      </c>
    </row>
    <row r="49" spans="2:10" x14ac:dyDescent="0.25">
      <c r="B49" s="8" t="s">
        <v>171</v>
      </c>
    </row>
    <row r="50" spans="2:10" x14ac:dyDescent="0.25">
      <c r="B50" s="8" t="s">
        <v>180</v>
      </c>
    </row>
    <row r="51" spans="2:10" x14ac:dyDescent="0.25">
      <c r="B51" s="8" t="s">
        <v>188</v>
      </c>
    </row>
    <row r="52" spans="2:10" x14ac:dyDescent="0.25">
      <c r="B52" s="8"/>
    </row>
    <row r="55" spans="2:10" ht="29.25" customHeight="1" thickBot="1" x14ac:dyDescent="0.3">
      <c r="B55" s="619" t="s">
        <v>201</v>
      </c>
      <c r="C55" s="620"/>
      <c r="D55" s="620"/>
      <c r="E55" s="620"/>
      <c r="F55" s="620"/>
      <c r="G55" s="620"/>
      <c r="H55" s="620"/>
      <c r="I55" s="620"/>
      <c r="J55" s="620"/>
    </row>
    <row r="56" spans="2:10" x14ac:dyDescent="0.25">
      <c r="B56" s="630" t="s">
        <v>120</v>
      </c>
      <c r="C56" s="632" t="s">
        <v>147</v>
      </c>
      <c r="D56" s="635" t="s">
        <v>148</v>
      </c>
      <c r="E56" s="636"/>
      <c r="F56" s="636"/>
      <c r="G56" s="636"/>
      <c r="H56" s="636"/>
      <c r="I56" s="636"/>
      <c r="J56" s="618" t="s">
        <v>136</v>
      </c>
    </row>
    <row r="57" spans="2:10" x14ac:dyDescent="0.25">
      <c r="B57" s="612"/>
      <c r="C57" s="633"/>
      <c r="D57" s="637"/>
      <c r="E57" s="638"/>
      <c r="F57" s="638"/>
      <c r="G57" s="638"/>
      <c r="H57" s="638"/>
      <c r="I57" s="638"/>
      <c r="J57" s="615"/>
    </row>
    <row r="58" spans="2:10" ht="15.75" thickBot="1" x14ac:dyDescent="0.3">
      <c r="B58" s="631"/>
      <c r="C58" s="634"/>
      <c r="D58" s="21" t="s">
        <v>141</v>
      </c>
      <c r="E58" s="21" t="s">
        <v>142</v>
      </c>
      <c r="F58" s="21" t="s">
        <v>143</v>
      </c>
      <c r="G58" s="21" t="s">
        <v>144</v>
      </c>
      <c r="H58" s="21" t="s">
        <v>145</v>
      </c>
      <c r="I58" s="21" t="s">
        <v>146</v>
      </c>
      <c r="J58" s="616"/>
    </row>
    <row r="59" spans="2:10" ht="15.75" thickBot="1" x14ac:dyDescent="0.3">
      <c r="B59" s="29" t="s">
        <v>185</v>
      </c>
      <c r="C59" s="23">
        <v>2381862</v>
      </c>
      <c r="D59" s="525">
        <v>21381</v>
      </c>
      <c r="E59" s="525">
        <v>138927</v>
      </c>
      <c r="F59" s="525">
        <v>459117</v>
      </c>
      <c r="G59" s="525">
        <v>1061964</v>
      </c>
      <c r="H59" s="525">
        <v>391630</v>
      </c>
      <c r="I59" s="525">
        <v>308843</v>
      </c>
      <c r="J59" s="24">
        <v>2381862</v>
      </c>
    </row>
    <row r="60" spans="2:10" x14ac:dyDescent="0.25">
      <c r="B60" s="25" t="s">
        <v>110</v>
      </c>
      <c r="C60" s="3">
        <v>51769</v>
      </c>
      <c r="D60" s="4">
        <v>573</v>
      </c>
      <c r="E60" s="4">
        <v>3640</v>
      </c>
      <c r="F60" s="4">
        <v>11041</v>
      </c>
      <c r="G60" s="4">
        <v>24495</v>
      </c>
      <c r="H60" s="4">
        <v>6804</v>
      </c>
      <c r="I60" s="4">
        <v>5216</v>
      </c>
      <c r="J60" s="5">
        <v>51769</v>
      </c>
    </row>
    <row r="61" spans="2:10" x14ac:dyDescent="0.25">
      <c r="B61" s="14" t="s">
        <v>111</v>
      </c>
      <c r="C61" s="3">
        <v>26372</v>
      </c>
      <c r="D61" s="4">
        <v>239</v>
      </c>
      <c r="E61" s="4">
        <v>1912</v>
      </c>
      <c r="F61" s="4">
        <v>6171</v>
      </c>
      <c r="G61" s="4">
        <v>11797</v>
      </c>
      <c r="H61" s="4">
        <v>3462</v>
      </c>
      <c r="I61" s="4">
        <v>2791</v>
      </c>
      <c r="J61" s="5">
        <v>26372</v>
      </c>
    </row>
    <row r="62" spans="2:10" x14ac:dyDescent="0.25">
      <c r="B62" s="14" t="s">
        <v>112</v>
      </c>
      <c r="C62" s="3">
        <v>24886</v>
      </c>
      <c r="D62" s="4">
        <v>224</v>
      </c>
      <c r="E62" s="4">
        <v>1833</v>
      </c>
      <c r="F62" s="4">
        <v>5740</v>
      </c>
      <c r="G62" s="4">
        <v>11812</v>
      </c>
      <c r="H62" s="4">
        <v>2902</v>
      </c>
      <c r="I62" s="4">
        <v>2375</v>
      </c>
      <c r="J62" s="5">
        <v>24886</v>
      </c>
    </row>
    <row r="63" spans="2:10" x14ac:dyDescent="0.25">
      <c r="B63" s="14" t="s">
        <v>113</v>
      </c>
      <c r="C63" s="3">
        <v>36114</v>
      </c>
      <c r="D63" s="4">
        <v>378</v>
      </c>
      <c r="E63" s="4">
        <v>2623</v>
      </c>
      <c r="F63" s="4">
        <v>8541</v>
      </c>
      <c r="G63" s="4">
        <v>16586</v>
      </c>
      <c r="H63" s="4">
        <v>4426</v>
      </c>
      <c r="I63" s="4">
        <v>3560</v>
      </c>
      <c r="J63" s="5">
        <v>36114</v>
      </c>
    </row>
    <row r="64" spans="2:10" x14ac:dyDescent="0.25">
      <c r="B64" s="14" t="s">
        <v>114</v>
      </c>
      <c r="C64" s="3">
        <v>4036</v>
      </c>
      <c r="D64" s="4">
        <v>49</v>
      </c>
      <c r="E64" s="4">
        <v>488</v>
      </c>
      <c r="F64" s="4">
        <v>1187</v>
      </c>
      <c r="G64" s="4">
        <v>1695</v>
      </c>
      <c r="H64" s="4">
        <v>367</v>
      </c>
      <c r="I64" s="4">
        <v>250</v>
      </c>
      <c r="J64" s="5">
        <v>4036</v>
      </c>
    </row>
    <row r="65" spans="2:10" x14ac:dyDescent="0.25">
      <c r="B65" s="14" t="s">
        <v>115</v>
      </c>
      <c r="C65" s="3">
        <v>17467</v>
      </c>
      <c r="D65" s="4">
        <v>188</v>
      </c>
      <c r="E65" s="4">
        <v>1709</v>
      </c>
      <c r="F65" s="4">
        <v>4513</v>
      </c>
      <c r="G65" s="4">
        <v>7877</v>
      </c>
      <c r="H65" s="4">
        <v>1936</v>
      </c>
      <c r="I65" s="4">
        <v>1244</v>
      </c>
      <c r="J65" s="5">
        <v>17467</v>
      </c>
    </row>
    <row r="66" spans="2:10" x14ac:dyDescent="0.25">
      <c r="B66" s="14" t="s">
        <v>116</v>
      </c>
      <c r="C66" s="3">
        <v>47431</v>
      </c>
      <c r="D66" s="4">
        <v>392</v>
      </c>
      <c r="E66" s="4">
        <v>3701</v>
      </c>
      <c r="F66" s="4">
        <v>12579</v>
      </c>
      <c r="G66" s="4">
        <v>21614</v>
      </c>
      <c r="H66" s="4">
        <v>5186</v>
      </c>
      <c r="I66" s="4">
        <v>3959</v>
      </c>
      <c r="J66" s="5">
        <v>47431</v>
      </c>
    </row>
    <row r="67" spans="2:10" x14ac:dyDescent="0.25">
      <c r="B67" s="14" t="s">
        <v>117</v>
      </c>
      <c r="C67" s="3">
        <v>20277</v>
      </c>
      <c r="D67" s="4">
        <v>201</v>
      </c>
      <c r="E67" s="4">
        <v>1786</v>
      </c>
      <c r="F67" s="4">
        <v>5263</v>
      </c>
      <c r="G67" s="4">
        <v>9058</v>
      </c>
      <c r="H67" s="4">
        <v>2197</v>
      </c>
      <c r="I67" s="4">
        <v>1772</v>
      </c>
      <c r="J67" s="5">
        <v>20277</v>
      </c>
    </row>
    <row r="68" spans="2:10" x14ac:dyDescent="0.25">
      <c r="B68" s="14" t="s">
        <v>118</v>
      </c>
      <c r="C68" s="3">
        <v>29614</v>
      </c>
      <c r="D68" s="4">
        <v>229</v>
      </c>
      <c r="E68" s="4">
        <v>2195</v>
      </c>
      <c r="F68" s="4">
        <v>7570</v>
      </c>
      <c r="G68" s="4">
        <v>13178</v>
      </c>
      <c r="H68" s="4">
        <v>3655</v>
      </c>
      <c r="I68" s="4">
        <v>2787</v>
      </c>
      <c r="J68" s="5">
        <v>29614</v>
      </c>
    </row>
    <row r="69" spans="2:10" x14ac:dyDescent="0.25">
      <c r="B69" s="14" t="s">
        <v>119</v>
      </c>
      <c r="C69" s="3">
        <v>98480</v>
      </c>
      <c r="D69" s="4">
        <v>950</v>
      </c>
      <c r="E69" s="4">
        <v>7998</v>
      </c>
      <c r="F69" s="4">
        <v>24064</v>
      </c>
      <c r="G69" s="4">
        <v>46892</v>
      </c>
      <c r="H69" s="4">
        <v>10829</v>
      </c>
      <c r="I69" s="4">
        <v>7747</v>
      </c>
      <c r="J69" s="5">
        <v>98480</v>
      </c>
    </row>
    <row r="70" spans="2:10" ht="15.75" thickBot="1" x14ac:dyDescent="0.3">
      <c r="B70" s="30" t="s">
        <v>134</v>
      </c>
      <c r="C70" s="3">
        <v>6747</v>
      </c>
      <c r="D70" s="4">
        <v>39</v>
      </c>
      <c r="E70" s="4">
        <v>644</v>
      </c>
      <c r="F70" s="4">
        <v>1967</v>
      </c>
      <c r="G70" s="4">
        <v>2816</v>
      </c>
      <c r="H70" s="4">
        <v>679</v>
      </c>
      <c r="I70" s="4">
        <v>602</v>
      </c>
      <c r="J70" s="5">
        <v>6747</v>
      </c>
    </row>
    <row r="71" spans="2:10" ht="15.75" thickBot="1" x14ac:dyDescent="0.3">
      <c r="B71" s="9" t="s">
        <v>109</v>
      </c>
      <c r="C71" s="519">
        <f>SUM(C60:C70)</f>
        <v>363193</v>
      </c>
      <c r="D71" s="519">
        <f t="shared" ref="D71:J71" si="2">SUM(D60:D70)</f>
        <v>3462</v>
      </c>
      <c r="E71" s="519">
        <f t="shared" si="2"/>
        <v>28529</v>
      </c>
      <c r="F71" s="519">
        <f t="shared" si="2"/>
        <v>88636</v>
      </c>
      <c r="G71" s="519">
        <f t="shared" si="2"/>
        <v>167820</v>
      </c>
      <c r="H71" s="519">
        <f t="shared" si="2"/>
        <v>42443</v>
      </c>
      <c r="I71" s="519">
        <f t="shared" si="2"/>
        <v>32303</v>
      </c>
      <c r="J71" s="31">
        <f t="shared" si="2"/>
        <v>363193</v>
      </c>
    </row>
    <row r="72" spans="2:10" x14ac:dyDescent="0.25">
      <c r="B72" s="7" t="s">
        <v>165</v>
      </c>
    </row>
    <row r="73" spans="2:10" x14ac:dyDescent="0.25">
      <c r="B73" s="8" t="s">
        <v>166</v>
      </c>
    </row>
    <row r="74" spans="2:10" x14ac:dyDescent="0.25">
      <c r="B74" s="7" t="s">
        <v>179</v>
      </c>
    </row>
    <row r="79" spans="2:10" ht="35.25" customHeight="1" thickBot="1" x14ac:dyDescent="0.3">
      <c r="B79" s="629" t="s">
        <v>200</v>
      </c>
      <c r="C79" s="629"/>
      <c r="D79" s="629"/>
      <c r="E79" s="629"/>
      <c r="F79" s="629"/>
      <c r="G79" s="629"/>
      <c r="H79" s="629"/>
      <c r="I79" s="629"/>
    </row>
    <row r="80" spans="2:10" ht="27" customHeight="1" x14ac:dyDescent="0.25">
      <c r="B80" s="621" t="s">
        <v>120</v>
      </c>
      <c r="C80" s="623" t="s">
        <v>121</v>
      </c>
      <c r="D80" s="623"/>
      <c r="E80" s="623"/>
      <c r="F80" s="625" t="s">
        <v>178</v>
      </c>
      <c r="G80" s="626"/>
      <c r="H80" s="623" t="s">
        <v>122</v>
      </c>
      <c r="I80" s="627" t="s">
        <v>123</v>
      </c>
    </row>
    <row r="81" spans="2:9" ht="60.75" thickBot="1" x14ac:dyDescent="0.3">
      <c r="B81" s="622"/>
      <c r="C81" s="624"/>
      <c r="D81" s="499" t="s">
        <v>124</v>
      </c>
      <c r="E81" s="499" t="s">
        <v>170</v>
      </c>
      <c r="F81" s="499" t="s">
        <v>125</v>
      </c>
      <c r="G81" s="499" t="s">
        <v>169</v>
      </c>
      <c r="H81" s="624"/>
      <c r="I81" s="628"/>
    </row>
    <row r="82" spans="2:9" ht="15.75" thickBot="1" x14ac:dyDescent="0.3">
      <c r="B82" s="32" t="s">
        <v>182</v>
      </c>
      <c r="C82" s="27">
        <v>6456299</v>
      </c>
      <c r="D82" s="34">
        <v>2381862</v>
      </c>
      <c r="E82" s="201">
        <v>0.37144995917939982</v>
      </c>
      <c r="F82" s="34">
        <v>3471485</v>
      </c>
      <c r="G82" s="43">
        <v>0.53768962682800159</v>
      </c>
      <c r="H82" s="43">
        <v>0.92707865605356876</v>
      </c>
      <c r="I82" s="35">
        <v>470802</v>
      </c>
    </row>
    <row r="83" spans="2:9" x14ac:dyDescent="0.25">
      <c r="B83" s="25" t="s">
        <v>110</v>
      </c>
      <c r="C83" s="515">
        <v>178257</v>
      </c>
      <c r="D83" s="50">
        <v>51769</v>
      </c>
      <c r="E83" s="204">
        <v>29.596593682155543</v>
      </c>
      <c r="F83" s="205">
        <v>82043</v>
      </c>
      <c r="G83" s="47">
        <v>46.025121033115106</v>
      </c>
      <c r="H83" s="206">
        <v>76.960792563545894</v>
      </c>
      <c r="I83" s="196">
        <v>41069</v>
      </c>
    </row>
    <row r="84" spans="2:9" x14ac:dyDescent="0.25">
      <c r="B84" s="14" t="s">
        <v>111</v>
      </c>
      <c r="C84" s="516">
        <v>40147</v>
      </c>
      <c r="D84" s="50">
        <v>26372</v>
      </c>
      <c r="E84" s="204">
        <v>65.688594415522942</v>
      </c>
      <c r="F84" s="205">
        <v>3803</v>
      </c>
      <c r="G84" s="47">
        <v>9.4726878720701411</v>
      </c>
      <c r="H84" s="206">
        <v>76.93227389344159</v>
      </c>
      <c r="I84" s="197">
        <v>9261</v>
      </c>
    </row>
    <row r="85" spans="2:9" x14ac:dyDescent="0.25">
      <c r="B85" s="14" t="s">
        <v>112</v>
      </c>
      <c r="C85" s="516">
        <v>55788</v>
      </c>
      <c r="D85" s="50">
        <v>24886</v>
      </c>
      <c r="E85" s="204">
        <v>44.608159460815941</v>
      </c>
      <c r="F85" s="205">
        <v>22210</v>
      </c>
      <c r="G85" s="47">
        <v>39.811428981142896</v>
      </c>
      <c r="H85" s="206">
        <v>85.518391051839103</v>
      </c>
      <c r="I85" s="197">
        <v>8079</v>
      </c>
    </row>
    <row r="86" spans="2:9" x14ac:dyDescent="0.25">
      <c r="B86" s="14" t="s">
        <v>113</v>
      </c>
      <c r="C86" s="516">
        <v>76202</v>
      </c>
      <c r="D86" s="50">
        <v>36114</v>
      </c>
      <c r="E86" s="204">
        <v>47.392456890895254</v>
      </c>
      <c r="F86" s="205">
        <v>26659</v>
      </c>
      <c r="G86" s="47">
        <v>34.984646072281564</v>
      </c>
      <c r="H86" s="206">
        <v>83.514868376158091</v>
      </c>
      <c r="I86" s="197">
        <v>12562</v>
      </c>
    </row>
    <row r="87" spans="2:9" x14ac:dyDescent="0.25">
      <c r="B87" s="14" t="s">
        <v>114</v>
      </c>
      <c r="C87" s="516">
        <v>4593</v>
      </c>
      <c r="D87" s="50">
        <v>4036</v>
      </c>
      <c r="E87" s="204">
        <v>87.87284998911386</v>
      </c>
      <c r="F87" s="205">
        <v>201</v>
      </c>
      <c r="G87" s="47">
        <v>4.3762246897452641</v>
      </c>
      <c r="H87" s="206">
        <v>94.165033747006305</v>
      </c>
      <c r="I87" s="197">
        <v>268</v>
      </c>
    </row>
    <row r="88" spans="2:9" x14ac:dyDescent="0.25">
      <c r="B88" s="14" t="s">
        <v>115</v>
      </c>
      <c r="C88" s="516">
        <v>20612</v>
      </c>
      <c r="D88" s="50">
        <v>17467</v>
      </c>
      <c r="E88" s="204">
        <v>84.741897923539682</v>
      </c>
      <c r="F88" s="205">
        <v>2039</v>
      </c>
      <c r="G88" s="47">
        <v>9.8922957500485165</v>
      </c>
      <c r="H88" s="206">
        <v>95.987774112167671</v>
      </c>
      <c r="I88" s="197">
        <v>827</v>
      </c>
    </row>
    <row r="89" spans="2:9" x14ac:dyDescent="0.25">
      <c r="B89" s="14" t="s">
        <v>116</v>
      </c>
      <c r="C89" s="516">
        <v>62365</v>
      </c>
      <c r="D89" s="50">
        <v>47431</v>
      </c>
      <c r="E89" s="204">
        <v>76.053876372965604</v>
      </c>
      <c r="F89" s="205">
        <v>4011</v>
      </c>
      <c r="G89" s="47">
        <v>6.4314920227691807</v>
      </c>
      <c r="H89" s="206">
        <v>83.979796360137897</v>
      </c>
      <c r="I89" s="197">
        <v>9991</v>
      </c>
    </row>
    <row r="90" spans="2:9" x14ac:dyDescent="0.25">
      <c r="B90" s="14" t="s">
        <v>117</v>
      </c>
      <c r="C90" s="516">
        <v>25168</v>
      </c>
      <c r="D90" s="50">
        <v>20277</v>
      </c>
      <c r="E90" s="204">
        <v>80.566592498410685</v>
      </c>
      <c r="F90" s="205">
        <v>1536</v>
      </c>
      <c r="G90" s="47">
        <v>6.1029879211697393</v>
      </c>
      <c r="H90" s="206">
        <v>88.390019071837258</v>
      </c>
      <c r="I90" s="197">
        <v>2922</v>
      </c>
    </row>
    <row r="91" spans="2:9" x14ac:dyDescent="0.25">
      <c r="B91" s="14" t="s">
        <v>118</v>
      </c>
      <c r="C91" s="516">
        <v>31280</v>
      </c>
      <c r="D91" s="50">
        <v>29614</v>
      </c>
      <c r="E91" s="204">
        <v>94.673913043478265</v>
      </c>
      <c r="F91" s="205">
        <v>2650</v>
      </c>
      <c r="G91" s="47">
        <v>8.4718670076726337</v>
      </c>
      <c r="H91" s="206">
        <v>105.08631713554988</v>
      </c>
      <c r="I91" s="197">
        <v>-1591</v>
      </c>
    </row>
    <row r="92" spans="2:9" x14ac:dyDescent="0.25">
      <c r="B92" s="14" t="s">
        <v>119</v>
      </c>
      <c r="C92" s="516">
        <v>159268</v>
      </c>
      <c r="D92" s="50">
        <v>98480</v>
      </c>
      <c r="E92" s="204">
        <v>61.832885450938043</v>
      </c>
      <c r="F92" s="205">
        <v>31866</v>
      </c>
      <c r="G92" s="47">
        <v>20.007785619207876</v>
      </c>
      <c r="H92" s="206">
        <v>83.96727528442625</v>
      </c>
      <c r="I92" s="197">
        <v>25535</v>
      </c>
    </row>
    <row r="93" spans="2:9" ht="15.75" thickBot="1" x14ac:dyDescent="0.3">
      <c r="B93" s="30" t="s">
        <v>134</v>
      </c>
      <c r="C93" s="516">
        <v>5586</v>
      </c>
      <c r="D93" s="50">
        <v>6747</v>
      </c>
      <c r="E93" s="204">
        <v>120.78410311493018</v>
      </c>
      <c r="F93" s="210">
        <v>311</v>
      </c>
      <c r="G93" s="47">
        <v>5.5674901539563191</v>
      </c>
      <c r="H93" s="206">
        <v>130.30791263873968</v>
      </c>
      <c r="I93" s="198">
        <v>-1693</v>
      </c>
    </row>
    <row r="94" spans="2:9" ht="15.75" thickBot="1" x14ac:dyDescent="0.3">
      <c r="B94" s="33" t="s">
        <v>150</v>
      </c>
      <c r="C94" s="34">
        <f>SUM(C83:C93)</f>
        <v>659266</v>
      </c>
      <c r="D94" s="506">
        <f t="shared" ref="D94:I94" si="3">SUM(D83:D93)</f>
        <v>363193</v>
      </c>
      <c r="E94" s="34">
        <f t="shared" si="3"/>
        <v>793.81192284276608</v>
      </c>
      <c r="F94" s="34">
        <f t="shared" si="3"/>
        <v>177329</v>
      </c>
      <c r="G94" s="34">
        <f t="shared" si="3"/>
        <v>191.14402712317923</v>
      </c>
      <c r="H94" s="34">
        <f t="shared" si="3"/>
        <v>1004.8104542348497</v>
      </c>
      <c r="I94" s="34">
        <f t="shared" si="3"/>
        <v>107230</v>
      </c>
    </row>
    <row r="95" spans="2:9" x14ac:dyDescent="0.25">
      <c r="B95" s="40" t="s">
        <v>193</v>
      </c>
    </row>
    <row r="99" spans="2:24" ht="18" x14ac:dyDescent="0.25">
      <c r="B99" s="39" t="s">
        <v>219</v>
      </c>
    </row>
    <row r="103" spans="2:24" ht="22.5" customHeight="1" thickBot="1" x14ac:dyDescent="0.3">
      <c r="B103" s="639" t="s">
        <v>312</v>
      </c>
      <c r="C103" s="639"/>
      <c r="D103" s="639"/>
      <c r="E103" s="639"/>
      <c r="F103" s="639"/>
      <c r="G103" s="639"/>
      <c r="H103" s="639"/>
      <c r="I103" s="639"/>
      <c r="J103" s="639"/>
      <c r="K103" s="639"/>
      <c r="L103" s="639"/>
      <c r="M103" s="639"/>
      <c r="N103" s="639"/>
      <c r="O103" s="639"/>
      <c r="P103" s="639"/>
      <c r="Q103" s="639"/>
      <c r="R103" s="639"/>
      <c r="S103" s="639"/>
      <c r="T103" s="639"/>
      <c r="U103" s="639"/>
      <c r="V103" s="639"/>
      <c r="W103" s="639"/>
      <c r="X103" s="639"/>
    </row>
    <row r="104" spans="2:24" x14ac:dyDescent="0.25">
      <c r="B104" s="748" t="s">
        <v>120</v>
      </c>
      <c r="C104" s="598" t="s">
        <v>221</v>
      </c>
      <c r="D104" s="642" t="s">
        <v>222</v>
      </c>
      <c r="E104" s="598" t="s">
        <v>223</v>
      </c>
      <c r="F104" s="598"/>
      <c r="G104" s="598"/>
      <c r="H104" s="598"/>
      <c r="I104" s="598"/>
      <c r="J104" s="598"/>
      <c r="K104" s="598"/>
      <c r="L104" s="598"/>
      <c r="M104" s="598"/>
      <c r="N104" s="598"/>
      <c r="O104" s="598"/>
      <c r="P104" s="598"/>
      <c r="Q104" s="598"/>
      <c r="R104" s="598"/>
      <c r="S104" s="598"/>
      <c r="T104" s="598"/>
      <c r="U104" s="598"/>
      <c r="V104" s="598"/>
      <c r="W104" s="598"/>
      <c r="X104" s="645"/>
    </row>
    <row r="105" spans="2:24" x14ac:dyDescent="0.25">
      <c r="B105" s="749"/>
      <c r="C105" s="599"/>
      <c r="D105" s="643"/>
      <c r="E105" s="599" t="s">
        <v>224</v>
      </c>
      <c r="F105" s="599"/>
      <c r="G105" s="599" t="s">
        <v>225</v>
      </c>
      <c r="H105" s="599"/>
      <c r="I105" s="599" t="s">
        <v>226</v>
      </c>
      <c r="J105" s="599"/>
      <c r="K105" s="599" t="s">
        <v>227</v>
      </c>
      <c r="L105" s="599"/>
      <c r="M105" s="599" t="s">
        <v>228</v>
      </c>
      <c r="N105" s="599"/>
      <c r="O105" s="599" t="s">
        <v>229</v>
      </c>
      <c r="P105" s="599"/>
      <c r="Q105" s="599" t="s">
        <v>230</v>
      </c>
      <c r="R105" s="599"/>
      <c r="S105" s="599" t="s">
        <v>231</v>
      </c>
      <c r="T105" s="599"/>
      <c r="U105" s="599" t="s">
        <v>232</v>
      </c>
      <c r="V105" s="599"/>
      <c r="W105" s="599" t="s">
        <v>233</v>
      </c>
      <c r="X105" s="644"/>
    </row>
    <row r="106" spans="2:24" x14ac:dyDescent="0.25">
      <c r="B106" s="749"/>
      <c r="C106" s="599"/>
      <c r="D106" s="643"/>
      <c r="E106" s="56" t="s">
        <v>234</v>
      </c>
      <c r="F106" s="57" t="s">
        <v>235</v>
      </c>
      <c r="G106" s="56" t="s">
        <v>234</v>
      </c>
      <c r="H106" s="57" t="s">
        <v>235</v>
      </c>
      <c r="I106" s="56" t="s">
        <v>234</v>
      </c>
      <c r="J106" s="57" t="s">
        <v>235</v>
      </c>
      <c r="K106" s="56" t="s">
        <v>234</v>
      </c>
      <c r="L106" s="57" t="s">
        <v>235</v>
      </c>
      <c r="M106" s="56" t="s">
        <v>234</v>
      </c>
      <c r="N106" s="57" t="s">
        <v>235</v>
      </c>
      <c r="O106" s="56" t="s">
        <v>234</v>
      </c>
      <c r="P106" s="57" t="s">
        <v>235</v>
      </c>
      <c r="Q106" s="56" t="s">
        <v>234</v>
      </c>
      <c r="R106" s="57" t="s">
        <v>235</v>
      </c>
      <c r="S106" s="56" t="s">
        <v>234</v>
      </c>
      <c r="T106" s="57" t="s">
        <v>235</v>
      </c>
      <c r="U106" s="56" t="s">
        <v>234</v>
      </c>
      <c r="V106" s="57" t="s">
        <v>235</v>
      </c>
      <c r="W106" s="56" t="s">
        <v>234</v>
      </c>
      <c r="X106" s="58" t="s">
        <v>235</v>
      </c>
    </row>
    <row r="107" spans="2:24" ht="15.75" thickBot="1" x14ac:dyDescent="0.3">
      <c r="B107" s="59" t="s">
        <v>1</v>
      </c>
      <c r="C107" s="60">
        <v>75806</v>
      </c>
      <c r="D107" s="119">
        <v>11.741401691588324</v>
      </c>
      <c r="E107" s="60">
        <v>903</v>
      </c>
      <c r="F107" s="62">
        <v>1.1911985858639158</v>
      </c>
      <c r="G107" s="60">
        <v>16408</v>
      </c>
      <c r="H107" s="62">
        <v>21.644724691976887</v>
      </c>
      <c r="I107" s="63">
        <v>21815</v>
      </c>
      <c r="J107" s="62">
        <v>28.777405482415642</v>
      </c>
      <c r="K107" s="60">
        <v>17358</v>
      </c>
      <c r="L107" s="62">
        <v>22.897923647204706</v>
      </c>
      <c r="M107" s="60">
        <v>12023</v>
      </c>
      <c r="N107" s="62">
        <v>15.860222146004274</v>
      </c>
      <c r="O107" s="63">
        <v>5766</v>
      </c>
      <c r="P107" s="62">
        <v>7.6062580798353689</v>
      </c>
      <c r="Q107" s="60">
        <v>1408</v>
      </c>
      <c r="R107" s="62">
        <v>1.8573727673271245</v>
      </c>
      <c r="S107" s="60">
        <v>107</v>
      </c>
      <c r="T107" s="62">
        <v>0.14114977706250165</v>
      </c>
      <c r="U107" s="63">
        <v>18</v>
      </c>
      <c r="V107" s="62">
        <v>2.3744822309579718E-2</v>
      </c>
      <c r="W107" s="60">
        <v>0</v>
      </c>
      <c r="X107" s="64">
        <v>0</v>
      </c>
    </row>
    <row r="108" spans="2:24" x14ac:dyDescent="0.25">
      <c r="B108" s="120" t="s">
        <v>110</v>
      </c>
      <c r="C108" s="68">
        <v>2058</v>
      </c>
      <c r="D108" s="69">
        <v>11.545128662549015</v>
      </c>
      <c r="E108" s="68">
        <v>29</v>
      </c>
      <c r="F108" s="69">
        <v>1.4091350826044704</v>
      </c>
      <c r="G108" s="68">
        <v>470</v>
      </c>
      <c r="H108" s="69">
        <v>22.837706511175899</v>
      </c>
      <c r="I108" s="68">
        <v>607</v>
      </c>
      <c r="J108" s="69">
        <v>29.494655004859087</v>
      </c>
      <c r="K108" s="68">
        <v>504</v>
      </c>
      <c r="L108" s="69">
        <v>24.489795918367346</v>
      </c>
      <c r="M108" s="68">
        <v>312</v>
      </c>
      <c r="N108" s="69">
        <v>15.160349854227405</v>
      </c>
      <c r="O108" s="68">
        <v>113</v>
      </c>
      <c r="P108" s="69">
        <v>5.4907677356656945</v>
      </c>
      <c r="Q108" s="68">
        <v>21</v>
      </c>
      <c r="R108" s="69">
        <v>1.0204081632653061</v>
      </c>
      <c r="S108" s="68">
        <v>2</v>
      </c>
      <c r="T108" s="69">
        <v>9.718172983479105E-2</v>
      </c>
      <c r="U108" s="75">
        <v>0</v>
      </c>
      <c r="V108" s="69">
        <v>0</v>
      </c>
      <c r="W108" s="68">
        <v>0</v>
      </c>
      <c r="X108" s="71">
        <v>0</v>
      </c>
    </row>
    <row r="109" spans="2:24" x14ac:dyDescent="0.25">
      <c r="B109" s="121" t="s">
        <v>111</v>
      </c>
      <c r="C109" s="75">
        <v>483</v>
      </c>
      <c r="D109" s="76">
        <v>12.030786858295762</v>
      </c>
      <c r="E109" s="75">
        <v>7</v>
      </c>
      <c r="F109" s="76">
        <v>1.4492753623188406</v>
      </c>
      <c r="G109" s="75">
        <v>131</v>
      </c>
      <c r="H109" s="76">
        <v>27.122153209109729</v>
      </c>
      <c r="I109" s="75">
        <v>146</v>
      </c>
      <c r="J109" s="76">
        <v>30.227743271221531</v>
      </c>
      <c r="K109" s="75">
        <v>105</v>
      </c>
      <c r="L109" s="76">
        <v>21.739130434782609</v>
      </c>
      <c r="M109" s="75">
        <v>53</v>
      </c>
      <c r="N109" s="76">
        <v>10.973084886128365</v>
      </c>
      <c r="O109" s="75">
        <v>32</v>
      </c>
      <c r="P109" s="76">
        <v>6.625258799171843</v>
      </c>
      <c r="Q109" s="75">
        <v>8</v>
      </c>
      <c r="R109" s="76">
        <v>1.6563146997929608</v>
      </c>
      <c r="S109" s="68">
        <v>1</v>
      </c>
      <c r="T109" s="76">
        <v>0.20703933747412009</v>
      </c>
      <c r="U109" s="68">
        <v>0</v>
      </c>
      <c r="V109" s="76">
        <v>0</v>
      </c>
      <c r="W109" s="70">
        <v>0</v>
      </c>
      <c r="X109" s="77">
        <v>0</v>
      </c>
    </row>
    <row r="110" spans="2:24" x14ac:dyDescent="0.25">
      <c r="B110" s="147" t="s">
        <v>112</v>
      </c>
      <c r="C110" s="75">
        <v>847</v>
      </c>
      <c r="D110" s="76">
        <v>15.182476518247652</v>
      </c>
      <c r="E110" s="75">
        <v>20</v>
      </c>
      <c r="F110" s="76">
        <v>2.3612750885478158</v>
      </c>
      <c r="G110" s="75">
        <v>233</v>
      </c>
      <c r="H110" s="76">
        <v>27.508854781582055</v>
      </c>
      <c r="I110" s="75">
        <v>243</v>
      </c>
      <c r="J110" s="76">
        <v>28.689492325855966</v>
      </c>
      <c r="K110" s="75">
        <v>179</v>
      </c>
      <c r="L110" s="76">
        <v>21.133412042502954</v>
      </c>
      <c r="M110" s="75">
        <v>117</v>
      </c>
      <c r="N110" s="76">
        <v>13.813459268004721</v>
      </c>
      <c r="O110" s="75">
        <v>44</v>
      </c>
      <c r="P110" s="76">
        <v>5.1948051948051948</v>
      </c>
      <c r="Q110" s="75">
        <v>10</v>
      </c>
      <c r="R110" s="76">
        <v>1.1806375442739079</v>
      </c>
      <c r="S110" s="75">
        <v>1</v>
      </c>
      <c r="T110" s="76">
        <v>0.11806375442739078</v>
      </c>
      <c r="U110" s="68">
        <v>0</v>
      </c>
      <c r="V110" s="76">
        <v>0</v>
      </c>
      <c r="W110" s="75">
        <v>0</v>
      </c>
      <c r="X110" s="77">
        <v>0</v>
      </c>
    </row>
    <row r="111" spans="2:24" x14ac:dyDescent="0.25">
      <c r="B111" s="121" t="s">
        <v>113</v>
      </c>
      <c r="C111" s="75">
        <v>1174</v>
      </c>
      <c r="D111" s="76">
        <v>15.406419779008425</v>
      </c>
      <c r="E111" s="75">
        <v>31</v>
      </c>
      <c r="F111" s="76">
        <v>2.6405451448040886</v>
      </c>
      <c r="G111" s="75">
        <v>339</v>
      </c>
      <c r="H111" s="76">
        <v>28.875638841567291</v>
      </c>
      <c r="I111" s="75">
        <v>347</v>
      </c>
      <c r="J111" s="76">
        <v>29.557069846678026</v>
      </c>
      <c r="K111" s="75">
        <v>232</v>
      </c>
      <c r="L111" s="76">
        <v>19.761499148211243</v>
      </c>
      <c r="M111" s="75">
        <v>144</v>
      </c>
      <c r="N111" s="76">
        <v>12.265758091993186</v>
      </c>
      <c r="O111" s="75">
        <v>57</v>
      </c>
      <c r="P111" s="76">
        <v>4.8551959114139693</v>
      </c>
      <c r="Q111" s="75">
        <v>22</v>
      </c>
      <c r="R111" s="76">
        <v>1.8739352640545146</v>
      </c>
      <c r="S111" s="68">
        <v>2</v>
      </c>
      <c r="T111" s="76">
        <v>0.17035775127768313</v>
      </c>
      <c r="U111" s="68">
        <v>0</v>
      </c>
      <c r="V111" s="76">
        <v>0</v>
      </c>
      <c r="W111" s="75">
        <v>0</v>
      </c>
      <c r="X111" s="77">
        <v>0</v>
      </c>
    </row>
    <row r="112" spans="2:24" x14ac:dyDescent="0.25">
      <c r="B112" s="121" t="s">
        <v>114</v>
      </c>
      <c r="C112" s="75">
        <v>57</v>
      </c>
      <c r="D112" s="76">
        <v>12.4101894186806</v>
      </c>
      <c r="E112" s="75">
        <v>4</v>
      </c>
      <c r="F112" s="76">
        <v>7.0175438596491224</v>
      </c>
      <c r="G112" s="75">
        <v>15</v>
      </c>
      <c r="H112" s="76">
        <v>26.315789473684209</v>
      </c>
      <c r="I112" s="75">
        <v>9</v>
      </c>
      <c r="J112" s="76">
        <v>15.789473684210526</v>
      </c>
      <c r="K112" s="75">
        <v>7</v>
      </c>
      <c r="L112" s="76">
        <v>12.280701754385964</v>
      </c>
      <c r="M112" s="75">
        <v>8</v>
      </c>
      <c r="N112" s="76">
        <v>14.035087719298245</v>
      </c>
      <c r="O112" s="75">
        <v>10</v>
      </c>
      <c r="P112" s="76">
        <v>17.543859649122805</v>
      </c>
      <c r="Q112" s="75">
        <v>4</v>
      </c>
      <c r="R112" s="76">
        <v>7.0175438596491224</v>
      </c>
      <c r="S112" s="68">
        <v>0</v>
      </c>
      <c r="T112" s="76">
        <v>0</v>
      </c>
      <c r="U112" s="68">
        <v>0</v>
      </c>
      <c r="V112" s="76">
        <v>0</v>
      </c>
      <c r="W112" s="75">
        <v>0</v>
      </c>
      <c r="X112" s="77">
        <v>0</v>
      </c>
    </row>
    <row r="113" spans="2:24" x14ac:dyDescent="0.25">
      <c r="B113" s="121" t="s">
        <v>115</v>
      </c>
      <c r="C113" s="75">
        <v>465</v>
      </c>
      <c r="D113" s="76">
        <v>22.559673976324472</v>
      </c>
      <c r="E113" s="75">
        <v>18</v>
      </c>
      <c r="F113" s="76">
        <v>3.870967741935484</v>
      </c>
      <c r="G113" s="75">
        <v>144</v>
      </c>
      <c r="H113" s="76">
        <v>30.967741935483872</v>
      </c>
      <c r="I113" s="75">
        <v>118</v>
      </c>
      <c r="J113" s="76">
        <v>25.376344086021508</v>
      </c>
      <c r="K113" s="75">
        <v>94</v>
      </c>
      <c r="L113" s="76">
        <v>20.21505376344086</v>
      </c>
      <c r="M113" s="75">
        <v>55</v>
      </c>
      <c r="N113" s="76">
        <v>11.827956989247312</v>
      </c>
      <c r="O113" s="75">
        <v>28</v>
      </c>
      <c r="P113" s="76">
        <v>6.021505376344086</v>
      </c>
      <c r="Q113" s="75">
        <v>7</v>
      </c>
      <c r="R113" s="76">
        <v>1.5053763440860215</v>
      </c>
      <c r="S113" s="68">
        <v>1</v>
      </c>
      <c r="T113" s="76">
        <v>0.21505376344086022</v>
      </c>
      <c r="U113" s="68">
        <v>0</v>
      </c>
      <c r="V113" s="76">
        <v>0</v>
      </c>
      <c r="W113" s="70">
        <v>0</v>
      </c>
      <c r="X113" s="77">
        <v>0</v>
      </c>
    </row>
    <row r="114" spans="2:24" x14ac:dyDescent="0.25">
      <c r="B114" s="121" t="s">
        <v>116</v>
      </c>
      <c r="C114" s="75">
        <v>900</v>
      </c>
      <c r="D114" s="76">
        <v>14.431171330072958</v>
      </c>
      <c r="E114" s="75">
        <v>22</v>
      </c>
      <c r="F114" s="76">
        <v>2.4444444444444446</v>
      </c>
      <c r="G114" s="75">
        <v>292</v>
      </c>
      <c r="H114" s="76">
        <v>32.444444444444443</v>
      </c>
      <c r="I114" s="75">
        <v>225</v>
      </c>
      <c r="J114" s="76">
        <v>25</v>
      </c>
      <c r="K114" s="75">
        <v>188</v>
      </c>
      <c r="L114" s="76">
        <v>20.888888888888889</v>
      </c>
      <c r="M114" s="75">
        <v>107</v>
      </c>
      <c r="N114" s="76">
        <v>11.888888888888889</v>
      </c>
      <c r="O114" s="75">
        <v>50</v>
      </c>
      <c r="P114" s="76">
        <v>5.5555555555555554</v>
      </c>
      <c r="Q114" s="75">
        <v>16</v>
      </c>
      <c r="R114" s="76">
        <v>1.7777777777777777</v>
      </c>
      <c r="S114" s="75">
        <v>0</v>
      </c>
      <c r="T114" s="76">
        <v>0</v>
      </c>
      <c r="U114" s="75">
        <v>0</v>
      </c>
      <c r="V114" s="76">
        <v>0</v>
      </c>
      <c r="W114" s="75">
        <v>0</v>
      </c>
      <c r="X114" s="77">
        <v>0</v>
      </c>
    </row>
    <row r="115" spans="2:24" x14ac:dyDescent="0.25">
      <c r="B115" s="121" t="s">
        <v>117</v>
      </c>
      <c r="C115" s="75">
        <v>421</v>
      </c>
      <c r="D115" s="76">
        <v>16.727590591226953</v>
      </c>
      <c r="E115" s="75">
        <v>18</v>
      </c>
      <c r="F115" s="76">
        <v>4.2755344418052257</v>
      </c>
      <c r="G115" s="75">
        <v>136</v>
      </c>
      <c r="H115" s="76">
        <v>32.304038004750595</v>
      </c>
      <c r="I115" s="75">
        <v>126</v>
      </c>
      <c r="J115" s="76">
        <v>29.928741092636578</v>
      </c>
      <c r="K115" s="75">
        <v>79</v>
      </c>
      <c r="L115" s="76">
        <v>18.76484560570071</v>
      </c>
      <c r="M115" s="75">
        <v>34</v>
      </c>
      <c r="N115" s="76">
        <v>8.0760095011876487</v>
      </c>
      <c r="O115" s="75">
        <v>27</v>
      </c>
      <c r="P115" s="76">
        <v>6.4133016627078394</v>
      </c>
      <c r="Q115" s="75">
        <v>0</v>
      </c>
      <c r="R115" s="76">
        <v>0</v>
      </c>
      <c r="S115" s="75">
        <v>1</v>
      </c>
      <c r="T115" s="76">
        <v>0.23752969121140144</v>
      </c>
      <c r="U115" s="68">
        <v>0</v>
      </c>
      <c r="V115" s="76">
        <v>0</v>
      </c>
      <c r="W115" s="70">
        <v>0</v>
      </c>
      <c r="X115" s="77">
        <v>0</v>
      </c>
    </row>
    <row r="116" spans="2:24" x14ac:dyDescent="0.25">
      <c r="B116" s="121" t="s">
        <v>118</v>
      </c>
      <c r="C116" s="75">
        <v>481</v>
      </c>
      <c r="D116" s="76">
        <v>15.377237851662404</v>
      </c>
      <c r="E116" s="75">
        <v>7</v>
      </c>
      <c r="F116" s="76">
        <v>1.4553014553014554</v>
      </c>
      <c r="G116" s="75">
        <v>127</v>
      </c>
      <c r="H116" s="76">
        <v>26.403326403326403</v>
      </c>
      <c r="I116" s="75">
        <v>159</v>
      </c>
      <c r="J116" s="76">
        <v>33.056133056133056</v>
      </c>
      <c r="K116" s="75">
        <v>93</v>
      </c>
      <c r="L116" s="76">
        <v>19.334719334719335</v>
      </c>
      <c r="M116" s="75">
        <v>60</v>
      </c>
      <c r="N116" s="76">
        <v>12.474012474012476</v>
      </c>
      <c r="O116" s="75">
        <v>27</v>
      </c>
      <c r="P116" s="76">
        <v>5.6133056133056138</v>
      </c>
      <c r="Q116" s="75">
        <v>6</v>
      </c>
      <c r="R116" s="76">
        <v>1.2474012474012475</v>
      </c>
      <c r="S116" s="75">
        <v>2</v>
      </c>
      <c r="T116" s="76">
        <v>0.41580041580041582</v>
      </c>
      <c r="U116" s="68">
        <v>0</v>
      </c>
      <c r="V116" s="76">
        <v>0</v>
      </c>
      <c r="W116" s="75">
        <v>0</v>
      </c>
      <c r="X116" s="77">
        <v>0</v>
      </c>
    </row>
    <row r="117" spans="2:24" x14ac:dyDescent="0.25">
      <c r="B117" s="121" t="s">
        <v>119</v>
      </c>
      <c r="C117" s="75">
        <v>2596</v>
      </c>
      <c r="D117" s="76">
        <v>16.299570535198534</v>
      </c>
      <c r="E117" s="75">
        <v>49</v>
      </c>
      <c r="F117" s="76">
        <v>1.8875192604006163</v>
      </c>
      <c r="G117" s="75">
        <v>800</v>
      </c>
      <c r="H117" s="76">
        <v>30.816640986132509</v>
      </c>
      <c r="I117" s="75">
        <v>775</v>
      </c>
      <c r="J117" s="76">
        <v>29.853620955315868</v>
      </c>
      <c r="K117" s="75">
        <v>499</v>
      </c>
      <c r="L117" s="76">
        <v>19.221879815100156</v>
      </c>
      <c r="M117" s="75">
        <v>292</v>
      </c>
      <c r="N117" s="76">
        <v>11.248073959938367</v>
      </c>
      <c r="O117" s="75">
        <v>146</v>
      </c>
      <c r="P117" s="76">
        <v>5.6240369799691834</v>
      </c>
      <c r="Q117" s="75">
        <v>31</v>
      </c>
      <c r="R117" s="76">
        <v>1.1941448382126347</v>
      </c>
      <c r="S117" s="75">
        <v>3</v>
      </c>
      <c r="T117" s="76">
        <v>0.11556240369799693</v>
      </c>
      <c r="U117" s="68">
        <v>1</v>
      </c>
      <c r="V117" s="76">
        <v>3.8520801232665644E-2</v>
      </c>
      <c r="W117" s="75">
        <v>0</v>
      </c>
      <c r="X117" s="77">
        <v>0</v>
      </c>
    </row>
    <row r="118" spans="2:24" ht="15.75" thickBot="1" x14ac:dyDescent="0.3">
      <c r="B118" s="122" t="s">
        <v>313</v>
      </c>
      <c r="C118" s="70">
        <v>98</v>
      </c>
      <c r="D118" s="81">
        <v>17.543859649122805</v>
      </c>
      <c r="E118" s="70">
        <v>2</v>
      </c>
      <c r="F118" s="81">
        <v>2.0408163265306123</v>
      </c>
      <c r="G118" s="70">
        <v>28</v>
      </c>
      <c r="H118" s="81">
        <v>28.571428571428569</v>
      </c>
      <c r="I118" s="70">
        <v>28</v>
      </c>
      <c r="J118" s="81">
        <v>28.571428571428569</v>
      </c>
      <c r="K118" s="70">
        <v>10</v>
      </c>
      <c r="L118" s="81">
        <v>10.204081632653061</v>
      </c>
      <c r="M118" s="70">
        <v>16</v>
      </c>
      <c r="N118" s="81">
        <v>16.326530612244898</v>
      </c>
      <c r="O118" s="70">
        <v>13</v>
      </c>
      <c r="P118" s="81">
        <v>13.26530612244898</v>
      </c>
      <c r="Q118" s="70">
        <v>1</v>
      </c>
      <c r="R118" s="81">
        <v>1.0204081632653061</v>
      </c>
      <c r="S118" s="68">
        <v>0</v>
      </c>
      <c r="T118" s="81">
        <v>0</v>
      </c>
      <c r="U118" s="68">
        <v>0</v>
      </c>
      <c r="V118" s="81">
        <v>0</v>
      </c>
      <c r="W118" s="70">
        <v>0</v>
      </c>
      <c r="X118" s="82">
        <v>0</v>
      </c>
    </row>
    <row r="119" spans="2:24" ht="15.75" thickBot="1" x14ac:dyDescent="0.3">
      <c r="B119" s="83" t="s">
        <v>150</v>
      </c>
      <c r="C119" s="84">
        <v>9580</v>
      </c>
      <c r="D119" s="85">
        <v>14.531312095572956</v>
      </c>
      <c r="E119" s="86">
        <v>207</v>
      </c>
      <c r="F119" s="87">
        <v>2.1607515657620042</v>
      </c>
      <c r="G119" s="86">
        <v>2715</v>
      </c>
      <c r="H119" s="87">
        <v>28.340292275574114</v>
      </c>
      <c r="I119" s="88">
        <v>2783</v>
      </c>
      <c r="J119" s="85">
        <v>29.050104384133611</v>
      </c>
      <c r="K119" s="86">
        <v>1990</v>
      </c>
      <c r="L119" s="87">
        <v>20.772442588726513</v>
      </c>
      <c r="M119" s="86">
        <v>1198</v>
      </c>
      <c r="N119" s="87">
        <v>12.505219206680584</v>
      </c>
      <c r="O119" s="88">
        <v>547</v>
      </c>
      <c r="P119" s="85">
        <v>5.7098121085594995</v>
      </c>
      <c r="Q119" s="86">
        <v>126</v>
      </c>
      <c r="R119" s="87">
        <v>1.315240083507307</v>
      </c>
      <c r="S119" s="86">
        <v>13</v>
      </c>
      <c r="T119" s="87">
        <v>0.13569937369519833</v>
      </c>
      <c r="U119" s="88">
        <v>1</v>
      </c>
      <c r="V119" s="85">
        <v>1.0438413361169102E-2</v>
      </c>
      <c r="W119" s="86">
        <v>0</v>
      </c>
      <c r="X119" s="89">
        <v>0</v>
      </c>
    </row>
    <row r="120" spans="2:24" x14ac:dyDescent="0.25">
      <c r="B120" s="90" t="s">
        <v>238</v>
      </c>
    </row>
    <row r="121" spans="2:24" x14ac:dyDescent="0.25">
      <c r="B121" s="148"/>
    </row>
    <row r="122" spans="2:24" x14ac:dyDescent="0.25">
      <c r="B122" s="148"/>
    </row>
    <row r="123" spans="2:24" x14ac:dyDescent="0.25">
      <c r="B123" s="148"/>
    </row>
    <row r="124" spans="2:24" x14ac:dyDescent="0.25">
      <c r="B124" s="148"/>
    </row>
    <row r="125" spans="2:24" ht="22.5" customHeight="1" thickBot="1" x14ac:dyDescent="0.3">
      <c r="B125" s="609" t="s">
        <v>314</v>
      </c>
      <c r="C125" s="609"/>
      <c r="D125" s="609"/>
      <c r="E125" s="609"/>
      <c r="F125" s="609"/>
      <c r="G125" s="609"/>
      <c r="H125" s="609"/>
      <c r="I125" s="609"/>
      <c r="J125" s="609"/>
      <c r="K125" s="609"/>
      <c r="L125" s="609"/>
      <c r="M125" s="609"/>
      <c r="N125" s="609"/>
      <c r="O125" s="609"/>
      <c r="P125" s="609"/>
      <c r="Q125" s="609"/>
      <c r="R125" s="609"/>
      <c r="S125" s="609"/>
      <c r="T125" s="609"/>
      <c r="U125" s="609"/>
      <c r="V125" s="609"/>
      <c r="W125" s="609"/>
      <c r="X125" s="609"/>
    </row>
    <row r="126" spans="2:24" x14ac:dyDescent="0.25">
      <c r="B126" s="654" t="s">
        <v>607</v>
      </c>
      <c r="C126" s="602" t="s">
        <v>240</v>
      </c>
      <c r="D126" s="602" t="s">
        <v>241</v>
      </c>
      <c r="E126" s="598" t="s">
        <v>221</v>
      </c>
      <c r="F126" s="606" t="s">
        <v>223</v>
      </c>
      <c r="G126" s="607"/>
      <c r="H126" s="607"/>
      <c r="I126" s="607"/>
      <c r="J126" s="607"/>
      <c r="K126" s="607"/>
      <c r="L126" s="607"/>
      <c r="M126" s="607"/>
      <c r="N126" s="607"/>
      <c r="O126" s="607"/>
      <c r="P126" s="607"/>
      <c r="Q126" s="607"/>
      <c r="R126" s="607"/>
      <c r="S126" s="607"/>
      <c r="T126" s="607"/>
      <c r="U126" s="607"/>
      <c r="V126" s="607"/>
      <c r="W126" s="607"/>
      <c r="X126" s="608"/>
    </row>
    <row r="127" spans="2:24" x14ac:dyDescent="0.25">
      <c r="B127" s="655"/>
      <c r="C127" s="603"/>
      <c r="D127" s="603"/>
      <c r="E127" s="599"/>
      <c r="F127" s="599" t="s">
        <v>224</v>
      </c>
      <c r="G127" s="599"/>
      <c r="H127" s="599" t="s">
        <v>225</v>
      </c>
      <c r="I127" s="599"/>
      <c r="J127" s="599" t="s">
        <v>226</v>
      </c>
      <c r="K127" s="599"/>
      <c r="L127" s="599" t="s">
        <v>227</v>
      </c>
      <c r="M127" s="599"/>
      <c r="N127" s="599" t="s">
        <v>228</v>
      </c>
      <c r="O127" s="599"/>
      <c r="P127" s="599" t="s">
        <v>229</v>
      </c>
      <c r="Q127" s="599"/>
      <c r="R127" s="599" t="s">
        <v>230</v>
      </c>
      <c r="S127" s="599"/>
      <c r="T127" s="599" t="s">
        <v>231</v>
      </c>
      <c r="U127" s="599"/>
      <c r="V127" s="599" t="s">
        <v>232</v>
      </c>
      <c r="W127" s="599"/>
      <c r="X127" s="91" t="s">
        <v>233</v>
      </c>
    </row>
    <row r="128" spans="2:24" ht="23.25" thickBot="1" x14ac:dyDescent="0.3">
      <c r="B128" s="655"/>
      <c r="C128" s="604"/>
      <c r="D128" s="604"/>
      <c r="E128" s="605"/>
      <c r="F128" s="92" t="s">
        <v>234</v>
      </c>
      <c r="G128" s="93" t="s">
        <v>242</v>
      </c>
      <c r="H128" s="92" t="s">
        <v>234</v>
      </c>
      <c r="I128" s="93" t="s">
        <v>242</v>
      </c>
      <c r="J128" s="92" t="s">
        <v>234</v>
      </c>
      <c r="K128" s="93" t="s">
        <v>242</v>
      </c>
      <c r="L128" s="92" t="s">
        <v>234</v>
      </c>
      <c r="M128" s="93" t="s">
        <v>242</v>
      </c>
      <c r="N128" s="92" t="s">
        <v>234</v>
      </c>
      <c r="O128" s="93" t="s">
        <v>242</v>
      </c>
      <c r="P128" s="92" t="s">
        <v>234</v>
      </c>
      <c r="Q128" s="93" t="s">
        <v>242</v>
      </c>
      <c r="R128" s="92" t="s">
        <v>234</v>
      </c>
      <c r="S128" s="93" t="s">
        <v>242</v>
      </c>
      <c r="T128" s="92" t="s">
        <v>234</v>
      </c>
      <c r="U128" s="93" t="s">
        <v>242</v>
      </c>
      <c r="V128" s="92" t="s">
        <v>234</v>
      </c>
      <c r="W128" s="93" t="s">
        <v>242</v>
      </c>
      <c r="X128" s="94" t="s">
        <v>234</v>
      </c>
    </row>
    <row r="129" spans="2:24" ht="15.75" thickBot="1" x14ac:dyDescent="0.3">
      <c r="B129" s="95" t="s">
        <v>1</v>
      </c>
      <c r="C129" s="85">
        <v>1.5612337481384277</v>
      </c>
      <c r="D129" s="85">
        <v>47.991341720462252</v>
      </c>
      <c r="E129" s="84">
        <v>82832</v>
      </c>
      <c r="F129" s="84">
        <v>994</v>
      </c>
      <c r="G129" s="85">
        <v>3.8755156307265226</v>
      </c>
      <c r="H129" s="84">
        <v>17602</v>
      </c>
      <c r="I129" s="85">
        <v>65.146748584329544</v>
      </c>
      <c r="J129" s="96">
        <v>23641</v>
      </c>
      <c r="K129" s="85">
        <v>83.367715771841674</v>
      </c>
      <c r="L129" s="84">
        <v>18907</v>
      </c>
      <c r="M129" s="85">
        <v>68.848865324671536</v>
      </c>
      <c r="N129" s="84">
        <v>13235</v>
      </c>
      <c r="O129" s="85">
        <v>52.934706529347068</v>
      </c>
      <c r="P129" s="96">
        <v>6524</v>
      </c>
      <c r="Q129" s="85">
        <v>28.687515390297957</v>
      </c>
      <c r="R129" s="84">
        <v>1761</v>
      </c>
      <c r="S129" s="85">
        <v>8.6075850371724503</v>
      </c>
      <c r="T129" s="84">
        <v>147</v>
      </c>
      <c r="U129" s="85">
        <v>0.68191623099796361</v>
      </c>
      <c r="V129" s="96">
        <v>20</v>
      </c>
      <c r="W129" s="85">
        <v>9.6181128300816085E-2</v>
      </c>
      <c r="X129" s="97">
        <v>1</v>
      </c>
    </row>
    <row r="130" spans="2:24" ht="12.75" customHeight="1" x14ac:dyDescent="0.25">
      <c r="B130" s="120" t="s">
        <v>110</v>
      </c>
      <c r="C130" s="69">
        <v>1.5275053682690145</v>
      </c>
      <c r="D130" s="69">
        <v>50.219405168210628</v>
      </c>
      <c r="E130" s="68">
        <v>2369</v>
      </c>
      <c r="F130" s="68">
        <v>34</v>
      </c>
      <c r="G130" s="69">
        <v>3.5310001038529442</v>
      </c>
      <c r="H130" s="68">
        <v>535</v>
      </c>
      <c r="I130" s="69">
        <v>55.194470236252961</v>
      </c>
      <c r="J130" s="68">
        <v>679</v>
      </c>
      <c r="K130" s="69">
        <v>75.327268693144006</v>
      </c>
      <c r="L130" s="68">
        <v>577</v>
      </c>
      <c r="M130" s="69">
        <v>69.576751477149415</v>
      </c>
      <c r="N130" s="68">
        <v>354</v>
      </c>
      <c r="O130" s="69">
        <v>55.739253660840816</v>
      </c>
      <c r="P130" s="68">
        <v>150</v>
      </c>
      <c r="Q130" s="69">
        <v>27.700831024930746</v>
      </c>
      <c r="R130" s="68">
        <v>36</v>
      </c>
      <c r="S130" s="69">
        <v>7.987574883514533</v>
      </c>
      <c r="T130" s="68">
        <v>4</v>
      </c>
      <c r="U130" s="69">
        <v>1.0256410256410255</v>
      </c>
      <c r="V130" s="68">
        <v>0</v>
      </c>
      <c r="W130" s="69">
        <v>0</v>
      </c>
      <c r="X130" s="98">
        <v>0</v>
      </c>
    </row>
    <row r="131" spans="2:24" x14ac:dyDescent="0.25">
      <c r="B131" s="121" t="s">
        <v>111</v>
      </c>
      <c r="C131" s="76">
        <v>1.3150381165868841</v>
      </c>
      <c r="D131" s="76">
        <v>48.359073359073356</v>
      </c>
      <c r="E131" s="75">
        <v>501</v>
      </c>
      <c r="F131" s="75">
        <v>8</v>
      </c>
      <c r="G131" s="76">
        <v>3.5445281346920692</v>
      </c>
      <c r="H131" s="75">
        <v>135</v>
      </c>
      <c r="I131" s="76">
        <v>60.133630289532292</v>
      </c>
      <c r="J131" s="75">
        <v>149</v>
      </c>
      <c r="K131" s="76">
        <v>72.435585804569769</v>
      </c>
      <c r="L131" s="75">
        <v>110</v>
      </c>
      <c r="M131" s="76">
        <v>59.912854030501087</v>
      </c>
      <c r="N131" s="75">
        <v>58</v>
      </c>
      <c r="O131" s="76">
        <v>42.931162102146558</v>
      </c>
      <c r="P131" s="75">
        <v>32</v>
      </c>
      <c r="Q131" s="76">
        <v>28.444444444444446</v>
      </c>
      <c r="R131" s="75">
        <v>8</v>
      </c>
      <c r="S131" s="76">
        <v>8.6021505376344081</v>
      </c>
      <c r="T131" s="75">
        <v>1</v>
      </c>
      <c r="U131" s="76">
        <v>1.2254901960784315</v>
      </c>
      <c r="V131" s="75">
        <v>0</v>
      </c>
      <c r="W131" s="76">
        <v>0</v>
      </c>
      <c r="X131" s="99">
        <v>0</v>
      </c>
    </row>
    <row r="132" spans="2:24" x14ac:dyDescent="0.25">
      <c r="B132" s="147" t="s">
        <v>112</v>
      </c>
      <c r="C132" s="76">
        <v>1.8518952990079967</v>
      </c>
      <c r="D132" s="76">
        <v>64.014181603309041</v>
      </c>
      <c r="E132" s="75">
        <v>975</v>
      </c>
      <c r="F132" s="75">
        <v>24</v>
      </c>
      <c r="G132" s="76">
        <v>7.989347536617843</v>
      </c>
      <c r="H132" s="75">
        <v>260</v>
      </c>
      <c r="I132" s="76">
        <v>87.189805499664658</v>
      </c>
      <c r="J132" s="75">
        <v>267</v>
      </c>
      <c r="K132" s="76">
        <v>89.808274470232078</v>
      </c>
      <c r="L132" s="75">
        <v>210</v>
      </c>
      <c r="M132" s="76">
        <v>86.490939044481067</v>
      </c>
      <c r="N132" s="75">
        <v>138</v>
      </c>
      <c r="O132" s="76">
        <v>63.711911357340725</v>
      </c>
      <c r="P132" s="75">
        <v>60</v>
      </c>
      <c r="Q132" s="76">
        <v>31.662269129287601</v>
      </c>
      <c r="R132" s="75">
        <v>15</v>
      </c>
      <c r="S132" s="76">
        <v>9.5663265306122458</v>
      </c>
      <c r="T132" s="75">
        <v>1</v>
      </c>
      <c r="U132" s="76">
        <v>0.82034454470877771</v>
      </c>
      <c r="V132" s="75">
        <v>0</v>
      </c>
      <c r="W132" s="76">
        <v>0</v>
      </c>
      <c r="X132" s="99">
        <v>0</v>
      </c>
    </row>
    <row r="133" spans="2:24" x14ac:dyDescent="0.25">
      <c r="B133" s="121" t="s">
        <v>113</v>
      </c>
      <c r="C133" s="76">
        <v>1.9247587444068053</v>
      </c>
      <c r="D133" s="76">
        <v>64.707585408222357</v>
      </c>
      <c r="E133" s="75">
        <v>1341</v>
      </c>
      <c r="F133" s="75">
        <v>32</v>
      </c>
      <c r="G133" s="76">
        <v>7.7481840193704601</v>
      </c>
      <c r="H133" s="75">
        <v>373</v>
      </c>
      <c r="I133" s="76">
        <v>90.95342599366009</v>
      </c>
      <c r="J133" s="75">
        <v>390</v>
      </c>
      <c r="K133" s="76">
        <v>95.447870778267259</v>
      </c>
      <c r="L133" s="75">
        <v>270</v>
      </c>
      <c r="M133" s="76">
        <v>81.325301204819269</v>
      </c>
      <c r="N133" s="75">
        <v>172</v>
      </c>
      <c r="O133" s="76">
        <v>58.543226684819608</v>
      </c>
      <c r="P133" s="75">
        <v>73</v>
      </c>
      <c r="Q133" s="76">
        <v>28.672427336999213</v>
      </c>
      <c r="R133" s="75">
        <v>28</v>
      </c>
      <c r="S133" s="76">
        <v>13.358778625954198</v>
      </c>
      <c r="T133" s="75">
        <v>3</v>
      </c>
      <c r="U133" s="76">
        <v>1.8326206475259621</v>
      </c>
      <c r="V133" s="75">
        <v>0</v>
      </c>
      <c r="W133" s="76">
        <v>0</v>
      </c>
      <c r="X133" s="99">
        <v>0</v>
      </c>
    </row>
    <row r="134" spans="2:24" x14ac:dyDescent="0.25">
      <c r="B134" s="121" t="s">
        <v>114</v>
      </c>
      <c r="C134" s="76">
        <v>1.5927699839610523</v>
      </c>
      <c r="D134" s="76">
        <v>54.54545454545454</v>
      </c>
      <c r="E134" s="75">
        <v>63</v>
      </c>
      <c r="F134" s="75">
        <v>4</v>
      </c>
      <c r="G134" s="76">
        <v>19.230769230769234</v>
      </c>
      <c r="H134" s="75">
        <v>16</v>
      </c>
      <c r="I134" s="76">
        <v>73.394495412844037</v>
      </c>
      <c r="J134" s="75">
        <v>10</v>
      </c>
      <c r="K134" s="76">
        <v>44.444444444444443</v>
      </c>
      <c r="L134" s="75">
        <v>8</v>
      </c>
      <c r="M134" s="76">
        <v>43.715846994535518</v>
      </c>
      <c r="N134" s="75">
        <v>10</v>
      </c>
      <c r="O134" s="76">
        <v>73.529411764705884</v>
      </c>
      <c r="P134" s="75">
        <v>10</v>
      </c>
      <c r="Q134" s="76">
        <v>74.074074074074076</v>
      </c>
      <c r="R134" s="75">
        <v>5</v>
      </c>
      <c r="S134" s="76">
        <v>42.016806722689076</v>
      </c>
      <c r="T134" s="75">
        <v>0</v>
      </c>
      <c r="U134" s="76">
        <v>0</v>
      </c>
      <c r="V134" s="75">
        <v>0</v>
      </c>
      <c r="W134" s="76">
        <v>0</v>
      </c>
      <c r="X134" s="99">
        <v>0</v>
      </c>
    </row>
    <row r="135" spans="2:24" x14ac:dyDescent="0.25">
      <c r="B135" s="121" t="s">
        <v>115</v>
      </c>
      <c r="C135" s="76">
        <v>5.0943957359989369</v>
      </c>
      <c r="D135" s="76">
        <v>97.682119205298008</v>
      </c>
      <c r="E135" s="75">
        <v>531</v>
      </c>
      <c r="F135" s="75">
        <v>21</v>
      </c>
      <c r="G135" s="76">
        <v>20.771513353115726</v>
      </c>
      <c r="H135" s="75">
        <v>157</v>
      </c>
      <c r="I135" s="76">
        <v>150.52732502396933</v>
      </c>
      <c r="J135" s="75">
        <v>138</v>
      </c>
      <c r="K135" s="76">
        <v>136.49851632047478</v>
      </c>
      <c r="L135" s="75">
        <v>112</v>
      </c>
      <c r="M135" s="76">
        <v>114.87179487179488</v>
      </c>
      <c r="N135" s="75">
        <v>60</v>
      </c>
      <c r="O135" s="76">
        <v>79.787234042553195</v>
      </c>
      <c r="P135" s="75">
        <v>30</v>
      </c>
      <c r="Q135" s="76">
        <v>47.694753577106525</v>
      </c>
      <c r="R135" s="75">
        <v>11</v>
      </c>
      <c r="S135" s="76">
        <v>21.484375</v>
      </c>
      <c r="T135" s="75">
        <v>1</v>
      </c>
      <c r="U135" s="76">
        <v>1.9455252918287937</v>
      </c>
      <c r="V135" s="75">
        <v>1</v>
      </c>
      <c r="W135" s="76">
        <v>2.2026431718061676</v>
      </c>
      <c r="X135" s="99">
        <v>0</v>
      </c>
    </row>
    <row r="136" spans="2:24" x14ac:dyDescent="0.25">
      <c r="B136" s="121" t="s">
        <v>116</v>
      </c>
      <c r="C136" s="76">
        <v>1.7745547024724608</v>
      </c>
      <c r="D136" s="76">
        <v>60.600578871201158</v>
      </c>
      <c r="E136" s="75">
        <v>1005</v>
      </c>
      <c r="F136" s="75">
        <v>24</v>
      </c>
      <c r="G136" s="76">
        <v>7.1791803769069693</v>
      </c>
      <c r="H136" s="75">
        <v>316</v>
      </c>
      <c r="I136" s="76">
        <v>93.685146753631784</v>
      </c>
      <c r="J136" s="75">
        <v>254</v>
      </c>
      <c r="K136" s="76">
        <v>80.763116057233702</v>
      </c>
      <c r="L136" s="75">
        <v>208</v>
      </c>
      <c r="M136" s="76">
        <v>71.477663230240552</v>
      </c>
      <c r="N136" s="75">
        <v>124</v>
      </c>
      <c r="O136" s="76">
        <v>55.233853006681514</v>
      </c>
      <c r="P136" s="75">
        <v>61</v>
      </c>
      <c r="Q136" s="76">
        <v>31.704781704781706</v>
      </c>
      <c r="R136" s="75">
        <v>18</v>
      </c>
      <c r="S136" s="76">
        <v>11.228945726762321</v>
      </c>
      <c r="T136" s="75">
        <v>0</v>
      </c>
      <c r="U136" s="76">
        <v>0</v>
      </c>
      <c r="V136" s="75">
        <v>0</v>
      </c>
      <c r="W136" s="76">
        <v>0</v>
      </c>
      <c r="X136" s="99">
        <v>0</v>
      </c>
    </row>
    <row r="137" spans="2:24" x14ac:dyDescent="0.25">
      <c r="B137" s="121" t="s">
        <v>117</v>
      </c>
      <c r="C137" s="76">
        <v>1.9460130882847988</v>
      </c>
      <c r="D137" s="76">
        <v>72.606161532056618</v>
      </c>
      <c r="E137" s="75">
        <v>436</v>
      </c>
      <c r="F137" s="75">
        <v>18</v>
      </c>
      <c r="G137" s="76">
        <v>12.866333095067905</v>
      </c>
      <c r="H137" s="75">
        <v>139</v>
      </c>
      <c r="I137" s="76">
        <v>116.9049621530698</v>
      </c>
      <c r="J137" s="75">
        <v>133</v>
      </c>
      <c r="K137" s="76">
        <v>120.47101449275361</v>
      </c>
      <c r="L137" s="75">
        <v>81</v>
      </c>
      <c r="M137" s="76">
        <v>81.735620585267412</v>
      </c>
      <c r="N137" s="75">
        <v>35</v>
      </c>
      <c r="O137" s="76">
        <v>44.472681067344347</v>
      </c>
      <c r="P137" s="75">
        <v>28</v>
      </c>
      <c r="Q137" s="76">
        <v>35.623409669211192</v>
      </c>
      <c r="R137" s="75">
        <v>0</v>
      </c>
      <c r="S137" s="76">
        <v>0</v>
      </c>
      <c r="T137" s="75">
        <v>2</v>
      </c>
      <c r="U137" s="76">
        <v>3.8461538461538463</v>
      </c>
      <c r="V137" s="75">
        <v>0</v>
      </c>
      <c r="W137" s="76">
        <v>0</v>
      </c>
      <c r="X137" s="99">
        <v>0</v>
      </c>
    </row>
    <row r="138" spans="2:24" x14ac:dyDescent="0.25">
      <c r="B138" s="121" t="s">
        <v>118</v>
      </c>
      <c r="C138" s="76">
        <v>1.997704335660959</v>
      </c>
      <c r="D138" s="76">
        <v>68.32460732984292</v>
      </c>
      <c r="E138" s="75">
        <v>522</v>
      </c>
      <c r="F138" s="75">
        <v>7</v>
      </c>
      <c r="G138" s="76">
        <v>4.2553191489361701</v>
      </c>
      <c r="H138" s="75">
        <v>134</v>
      </c>
      <c r="I138" s="76">
        <v>90.970807875084873</v>
      </c>
      <c r="J138" s="75">
        <v>175</v>
      </c>
      <c r="K138" s="76">
        <v>121.86629526462396</v>
      </c>
      <c r="L138" s="75">
        <v>97</v>
      </c>
      <c r="M138" s="76">
        <v>76.257861635220124</v>
      </c>
      <c r="N138" s="75">
        <v>69</v>
      </c>
      <c r="O138" s="76">
        <v>69.979716024340775</v>
      </c>
      <c r="P138" s="75">
        <v>30</v>
      </c>
      <c r="Q138" s="76">
        <v>32.258064516129032</v>
      </c>
      <c r="R138" s="75">
        <v>8</v>
      </c>
      <c r="S138" s="76">
        <v>9.8039215686274517</v>
      </c>
      <c r="T138" s="75">
        <v>2</v>
      </c>
      <c r="U138" s="76">
        <v>2.7510316368638241</v>
      </c>
      <c r="V138" s="75">
        <v>0</v>
      </c>
      <c r="W138" s="76">
        <v>0</v>
      </c>
      <c r="X138" s="99">
        <v>0</v>
      </c>
    </row>
    <row r="139" spans="2:24" x14ac:dyDescent="0.25">
      <c r="B139" s="121" t="s">
        <v>119</v>
      </c>
      <c r="C139" s="76">
        <v>2.2520676954989547</v>
      </c>
      <c r="D139" s="76">
        <v>64.130203027646829</v>
      </c>
      <c r="E139" s="75">
        <v>2707</v>
      </c>
      <c r="F139" s="75">
        <v>54</v>
      </c>
      <c r="G139" s="76">
        <v>6.1552490596147269</v>
      </c>
      <c r="H139" s="75">
        <v>831</v>
      </c>
      <c r="I139" s="76">
        <v>92.13881805078168</v>
      </c>
      <c r="J139" s="75">
        <v>806</v>
      </c>
      <c r="K139" s="76">
        <v>104.1747447331007</v>
      </c>
      <c r="L139" s="75">
        <v>523</v>
      </c>
      <c r="M139" s="76">
        <v>68.788636064711298</v>
      </c>
      <c r="N139" s="75">
        <v>302</v>
      </c>
      <c r="O139" s="76">
        <v>53.612639801171667</v>
      </c>
      <c r="P139" s="75">
        <v>152</v>
      </c>
      <c r="Q139" s="76">
        <v>31.699687174139729</v>
      </c>
      <c r="R139" s="75">
        <v>35</v>
      </c>
      <c r="S139" s="76">
        <v>8.9904957616234267</v>
      </c>
      <c r="T139" s="75">
        <v>3</v>
      </c>
      <c r="U139" s="76">
        <v>0.84961767204757865</v>
      </c>
      <c r="V139" s="75">
        <v>1</v>
      </c>
      <c r="W139" s="76">
        <v>0.36683785766691124</v>
      </c>
      <c r="X139" s="99">
        <v>0</v>
      </c>
    </row>
    <row r="140" spans="2:24" ht="15.75" thickBot="1" x14ac:dyDescent="0.3">
      <c r="B140" s="122" t="s">
        <v>313</v>
      </c>
      <c r="C140" s="81">
        <v>2.5272243455967263</v>
      </c>
      <c r="D140" s="81">
        <v>79.828937990021387</v>
      </c>
      <c r="E140" s="70">
        <v>112</v>
      </c>
      <c r="F140" s="70">
        <v>3</v>
      </c>
      <c r="G140" s="81">
        <v>12.145748987854251</v>
      </c>
      <c r="H140" s="70">
        <v>30</v>
      </c>
      <c r="I140" s="81">
        <v>115.38461538461539</v>
      </c>
      <c r="J140" s="70">
        <v>33</v>
      </c>
      <c r="K140" s="81">
        <v>122.67657992565056</v>
      </c>
      <c r="L140" s="70">
        <v>11</v>
      </c>
      <c r="M140" s="81">
        <v>49.327354260089685</v>
      </c>
      <c r="N140" s="70">
        <v>20</v>
      </c>
      <c r="O140" s="81">
        <v>119.76047904191617</v>
      </c>
      <c r="P140" s="70">
        <v>13</v>
      </c>
      <c r="Q140" s="81">
        <v>78.787878787878782</v>
      </c>
      <c r="R140" s="70">
        <v>2</v>
      </c>
      <c r="S140" s="81">
        <v>13.422818791946309</v>
      </c>
      <c r="T140" s="70">
        <v>0</v>
      </c>
      <c r="U140" s="81">
        <v>0</v>
      </c>
      <c r="V140" s="70">
        <v>0</v>
      </c>
      <c r="W140" s="81">
        <v>0</v>
      </c>
      <c r="X140" s="100">
        <v>0</v>
      </c>
    </row>
    <row r="141" spans="2:24" ht="15.75" thickBot="1" x14ac:dyDescent="0.3">
      <c r="B141" s="83" t="s">
        <v>150</v>
      </c>
      <c r="C141" s="87">
        <v>1.9506658272247022</v>
      </c>
      <c r="D141" s="87">
        <v>60.728372488816824</v>
      </c>
      <c r="E141" s="84">
        <v>10562</v>
      </c>
      <c r="F141" s="86">
        <v>229</v>
      </c>
      <c r="G141" s="87">
        <v>6.4242832295348702</v>
      </c>
      <c r="H141" s="86">
        <v>2926</v>
      </c>
      <c r="I141" s="87">
        <v>82.200247218788633</v>
      </c>
      <c r="J141" s="88">
        <v>3034</v>
      </c>
      <c r="K141" s="85">
        <v>91.780863357231439</v>
      </c>
      <c r="L141" s="86">
        <v>2207</v>
      </c>
      <c r="M141" s="87">
        <v>73.483385496437378</v>
      </c>
      <c r="N141" s="86">
        <v>1342</v>
      </c>
      <c r="O141" s="87">
        <v>57.077237155495062</v>
      </c>
      <c r="P141" s="88">
        <v>639</v>
      </c>
      <c r="Q141" s="85">
        <v>31.408208405013514</v>
      </c>
      <c r="R141" s="86">
        <v>166</v>
      </c>
      <c r="S141" s="87">
        <v>9.868616610189644</v>
      </c>
      <c r="T141" s="86">
        <v>17</v>
      </c>
      <c r="U141" s="87">
        <v>1.1678230404616334</v>
      </c>
      <c r="V141" s="88">
        <v>2</v>
      </c>
      <c r="W141" s="85">
        <v>0.1678838243935197</v>
      </c>
      <c r="X141" s="101">
        <v>0</v>
      </c>
    </row>
    <row r="142" spans="2:24" x14ac:dyDescent="0.25">
      <c r="B142" s="90" t="s">
        <v>243</v>
      </c>
    </row>
    <row r="143" spans="2:24" x14ac:dyDescent="0.25">
      <c r="B143" s="102" t="s">
        <v>244</v>
      </c>
    </row>
    <row r="148" spans="2:27" ht="23.25" customHeight="1" thickBot="1" x14ac:dyDescent="0.3">
      <c r="B148" s="576" t="s">
        <v>315</v>
      </c>
      <c r="C148" s="576"/>
      <c r="D148" s="576"/>
      <c r="E148" s="576"/>
      <c r="F148" s="576"/>
      <c r="G148" s="576"/>
      <c r="H148" s="576"/>
      <c r="I148" s="576"/>
      <c r="J148" s="576"/>
      <c r="K148" s="576"/>
      <c r="L148" s="576"/>
      <c r="M148" s="576"/>
      <c r="N148" s="576"/>
      <c r="O148" s="576"/>
      <c r="P148" s="576"/>
      <c r="Q148" s="576"/>
      <c r="R148" s="576"/>
      <c r="S148" s="576"/>
      <c r="T148" s="576"/>
      <c r="U148" s="576"/>
      <c r="V148" s="576"/>
      <c r="W148" s="576"/>
      <c r="X148" s="576"/>
      <c r="Y148" s="576"/>
      <c r="Z148" s="576"/>
      <c r="AA148" s="576"/>
    </row>
    <row r="149" spans="2:27" x14ac:dyDescent="0.25">
      <c r="B149" s="664" t="s">
        <v>606</v>
      </c>
      <c r="C149" s="667" t="s">
        <v>147</v>
      </c>
      <c r="D149" s="670" t="s">
        <v>246</v>
      </c>
      <c r="E149" s="671"/>
      <c r="F149" s="671"/>
      <c r="G149" s="671"/>
      <c r="H149" s="671"/>
      <c r="I149" s="671"/>
      <c r="J149" s="671"/>
      <c r="K149" s="671"/>
      <c r="L149" s="671"/>
      <c r="M149" s="671"/>
      <c r="N149" s="671"/>
      <c r="O149" s="671"/>
      <c r="P149" s="671"/>
      <c r="Q149" s="671"/>
      <c r="R149" s="671"/>
      <c r="S149" s="671"/>
      <c r="T149" s="671"/>
      <c r="U149" s="671"/>
      <c r="V149" s="671"/>
      <c r="W149" s="671"/>
      <c r="X149" s="671"/>
      <c r="Y149" s="671"/>
      <c r="Z149" s="671"/>
      <c r="AA149" s="672"/>
    </row>
    <row r="150" spans="2:27" x14ac:dyDescent="0.25">
      <c r="B150" s="665"/>
      <c r="C150" s="668"/>
      <c r="D150" s="673" t="s">
        <v>247</v>
      </c>
      <c r="E150" s="674"/>
      <c r="F150" s="677" t="s">
        <v>248</v>
      </c>
      <c r="G150" s="678"/>
      <c r="H150" s="678"/>
      <c r="I150" s="679"/>
      <c r="J150" s="677" t="s">
        <v>249</v>
      </c>
      <c r="K150" s="678"/>
      <c r="L150" s="678"/>
      <c r="M150" s="679"/>
      <c r="N150" s="673" t="s">
        <v>250</v>
      </c>
      <c r="O150" s="674"/>
      <c r="P150" s="673" t="s">
        <v>251</v>
      </c>
      <c r="Q150" s="674"/>
      <c r="R150" s="673" t="s">
        <v>252</v>
      </c>
      <c r="S150" s="674"/>
      <c r="T150" s="673" t="s">
        <v>253</v>
      </c>
      <c r="U150" s="674"/>
      <c r="V150" s="673" t="s">
        <v>254</v>
      </c>
      <c r="W150" s="674"/>
      <c r="X150" s="673" t="s">
        <v>255</v>
      </c>
      <c r="Y150" s="674"/>
      <c r="Z150" s="673" t="s">
        <v>256</v>
      </c>
      <c r="AA150" s="680"/>
    </row>
    <row r="151" spans="2:27" x14ac:dyDescent="0.25">
      <c r="B151" s="665"/>
      <c r="C151" s="668"/>
      <c r="D151" s="675"/>
      <c r="E151" s="676"/>
      <c r="F151" s="593" t="s">
        <v>257</v>
      </c>
      <c r="G151" s="594"/>
      <c r="H151" s="593" t="s">
        <v>258</v>
      </c>
      <c r="I151" s="594"/>
      <c r="J151" s="593" t="s">
        <v>259</v>
      </c>
      <c r="K151" s="594"/>
      <c r="L151" s="593" t="s">
        <v>260</v>
      </c>
      <c r="M151" s="594"/>
      <c r="N151" s="675"/>
      <c r="O151" s="676"/>
      <c r="P151" s="675"/>
      <c r="Q151" s="676"/>
      <c r="R151" s="675"/>
      <c r="S151" s="676"/>
      <c r="T151" s="675"/>
      <c r="U151" s="676"/>
      <c r="V151" s="675"/>
      <c r="W151" s="676"/>
      <c r="X151" s="675"/>
      <c r="Y151" s="676"/>
      <c r="Z151" s="675"/>
      <c r="AA151" s="681"/>
    </row>
    <row r="152" spans="2:27" ht="15.75" thickBot="1" x14ac:dyDescent="0.3">
      <c r="B152" s="666"/>
      <c r="C152" s="669"/>
      <c r="D152" s="103" t="s">
        <v>261</v>
      </c>
      <c r="E152" s="104" t="s">
        <v>235</v>
      </c>
      <c r="F152" s="105" t="s">
        <v>261</v>
      </c>
      <c r="G152" s="104" t="s">
        <v>235</v>
      </c>
      <c r="H152" s="105" t="s">
        <v>261</v>
      </c>
      <c r="I152" s="104" t="s">
        <v>235</v>
      </c>
      <c r="J152" s="105" t="s">
        <v>261</v>
      </c>
      <c r="K152" s="104" t="s">
        <v>235</v>
      </c>
      <c r="L152" s="105" t="s">
        <v>261</v>
      </c>
      <c r="M152" s="104" t="s">
        <v>235</v>
      </c>
      <c r="N152" s="105" t="s">
        <v>261</v>
      </c>
      <c r="O152" s="104" t="s">
        <v>235</v>
      </c>
      <c r="P152" s="105" t="s">
        <v>261</v>
      </c>
      <c r="Q152" s="104" t="s">
        <v>235</v>
      </c>
      <c r="R152" s="105" t="s">
        <v>261</v>
      </c>
      <c r="S152" s="104" t="s">
        <v>235</v>
      </c>
      <c r="T152" s="105" t="s">
        <v>261</v>
      </c>
      <c r="U152" s="104" t="s">
        <v>235</v>
      </c>
      <c r="V152" s="106" t="s">
        <v>261</v>
      </c>
      <c r="W152" s="104" t="s">
        <v>235</v>
      </c>
      <c r="X152" s="105" t="s">
        <v>261</v>
      </c>
      <c r="Y152" s="104" t="s">
        <v>235</v>
      </c>
      <c r="Z152" s="105" t="s">
        <v>261</v>
      </c>
      <c r="AA152" s="107" t="s">
        <v>235</v>
      </c>
    </row>
    <row r="153" spans="2:27" ht="15.75" thickBot="1" x14ac:dyDescent="0.3">
      <c r="B153" s="95" t="s">
        <v>1</v>
      </c>
      <c r="C153" s="84">
        <v>75806</v>
      </c>
      <c r="D153" s="84">
        <v>229</v>
      </c>
      <c r="E153" s="85">
        <v>0.3020869060496531</v>
      </c>
      <c r="F153" s="84">
        <v>10312</v>
      </c>
      <c r="G153" s="85">
        <v>13.603144869799225</v>
      </c>
      <c r="H153" s="96">
        <v>17126</v>
      </c>
      <c r="I153" s="85">
        <v>22.591879270770125</v>
      </c>
      <c r="J153" s="84">
        <v>26892</v>
      </c>
      <c r="K153" s="85">
        <v>35.474764530512097</v>
      </c>
      <c r="L153" s="84">
        <v>1282</v>
      </c>
      <c r="M153" s="85">
        <v>1.6911590111600663</v>
      </c>
      <c r="N153" s="96">
        <v>66</v>
      </c>
      <c r="O153" s="85">
        <v>8.7064348468458966E-2</v>
      </c>
      <c r="P153" s="84">
        <v>5733</v>
      </c>
      <c r="Q153" s="85">
        <v>7.5627259056011393</v>
      </c>
      <c r="R153" s="84">
        <v>2912</v>
      </c>
      <c r="S153" s="85">
        <v>3.8413845869720076</v>
      </c>
      <c r="T153" s="84">
        <v>7932</v>
      </c>
      <c r="U153" s="85">
        <v>10.463551697754795</v>
      </c>
      <c r="V153" s="96">
        <v>619</v>
      </c>
      <c r="W153" s="84">
        <v>0.81655805609054699</v>
      </c>
      <c r="X153" s="84">
        <v>751</v>
      </c>
      <c r="Y153" s="85">
        <v>0.99068675302746489</v>
      </c>
      <c r="Z153" s="84">
        <v>1952</v>
      </c>
      <c r="AA153" s="108">
        <v>2.5749940637944229</v>
      </c>
    </row>
    <row r="154" spans="2:27" x14ac:dyDescent="0.25">
      <c r="B154" s="123" t="s">
        <v>110</v>
      </c>
      <c r="C154" s="68">
        <v>2058</v>
      </c>
      <c r="D154" s="68">
        <v>4</v>
      </c>
      <c r="E154" s="69">
        <v>0.1943634596695821</v>
      </c>
      <c r="F154" s="68">
        <v>234</v>
      </c>
      <c r="G154" s="69">
        <v>11.370262390670554</v>
      </c>
      <c r="H154" s="68">
        <v>517</v>
      </c>
      <c r="I154" s="69">
        <v>25.121477162293488</v>
      </c>
      <c r="J154" s="68">
        <v>818</v>
      </c>
      <c r="K154" s="69">
        <v>39.747327502429542</v>
      </c>
      <c r="L154" s="68">
        <v>25</v>
      </c>
      <c r="M154" s="69">
        <v>1.2147716229348884</v>
      </c>
      <c r="N154" s="68">
        <v>1</v>
      </c>
      <c r="O154" s="69">
        <v>4.8590864917395525E-2</v>
      </c>
      <c r="P154" s="68">
        <v>144</v>
      </c>
      <c r="Q154" s="69">
        <v>6.9970845481049562</v>
      </c>
      <c r="R154" s="68">
        <v>142</v>
      </c>
      <c r="S154" s="69">
        <v>6.8999028182701654</v>
      </c>
      <c r="T154" s="68">
        <v>149</v>
      </c>
      <c r="U154" s="69">
        <v>7.240038872691934</v>
      </c>
      <c r="V154" s="68">
        <v>5</v>
      </c>
      <c r="W154" s="76">
        <v>0.24295432458697766</v>
      </c>
      <c r="X154" s="68">
        <v>13</v>
      </c>
      <c r="Y154" s="69">
        <v>0.63168124392614189</v>
      </c>
      <c r="Z154" s="68">
        <v>6</v>
      </c>
      <c r="AA154" s="71">
        <v>0.29154518950437319</v>
      </c>
    </row>
    <row r="155" spans="2:27" x14ac:dyDescent="0.25">
      <c r="B155" s="124" t="s">
        <v>111</v>
      </c>
      <c r="C155" s="75">
        <v>483</v>
      </c>
      <c r="D155" s="68">
        <v>1</v>
      </c>
      <c r="E155" s="76">
        <v>0.20703933747412009</v>
      </c>
      <c r="F155" s="75">
        <v>99</v>
      </c>
      <c r="G155" s="76">
        <v>20.496894409937887</v>
      </c>
      <c r="H155" s="75">
        <v>169</v>
      </c>
      <c r="I155" s="76">
        <v>34.989648033126294</v>
      </c>
      <c r="J155" s="75">
        <v>128</v>
      </c>
      <c r="K155" s="76">
        <v>26.501035196687372</v>
      </c>
      <c r="L155" s="75">
        <v>3</v>
      </c>
      <c r="M155" s="76">
        <v>0.6211180124223602</v>
      </c>
      <c r="N155" s="68">
        <v>0</v>
      </c>
      <c r="O155" s="76">
        <v>0</v>
      </c>
      <c r="P155" s="75">
        <v>12</v>
      </c>
      <c r="Q155" s="76">
        <v>2.4844720496894408</v>
      </c>
      <c r="R155" s="68">
        <v>15</v>
      </c>
      <c r="S155" s="76">
        <v>3.1055900621118013</v>
      </c>
      <c r="T155" s="75">
        <v>16</v>
      </c>
      <c r="U155" s="76">
        <v>3.3126293995859215</v>
      </c>
      <c r="V155" s="75">
        <v>0</v>
      </c>
      <c r="W155" s="76">
        <v>0</v>
      </c>
      <c r="X155" s="68">
        <v>8</v>
      </c>
      <c r="Y155" s="76">
        <v>1.6563146997929608</v>
      </c>
      <c r="Z155" s="68">
        <v>32</v>
      </c>
      <c r="AA155" s="77">
        <v>6.625258799171843</v>
      </c>
    </row>
    <row r="156" spans="2:27" x14ac:dyDescent="0.25">
      <c r="B156" s="149" t="s">
        <v>112</v>
      </c>
      <c r="C156" s="75">
        <v>847</v>
      </c>
      <c r="D156" s="75">
        <v>0</v>
      </c>
      <c r="E156" s="76">
        <v>0</v>
      </c>
      <c r="F156" s="75">
        <v>178</v>
      </c>
      <c r="G156" s="76">
        <v>21.015348288075561</v>
      </c>
      <c r="H156" s="75">
        <v>221</v>
      </c>
      <c r="I156" s="76">
        <v>26.092089728453367</v>
      </c>
      <c r="J156" s="75">
        <v>287</v>
      </c>
      <c r="K156" s="76">
        <v>33.884297520661157</v>
      </c>
      <c r="L156" s="75">
        <v>26</v>
      </c>
      <c r="M156" s="76">
        <v>3.0696576151121606</v>
      </c>
      <c r="N156" s="75">
        <v>0</v>
      </c>
      <c r="O156" s="76">
        <v>0</v>
      </c>
      <c r="P156" s="75">
        <v>33</v>
      </c>
      <c r="Q156" s="76">
        <v>3.8961038961038961</v>
      </c>
      <c r="R156" s="75">
        <v>30</v>
      </c>
      <c r="S156" s="76">
        <v>3.5419126328217239</v>
      </c>
      <c r="T156" s="75">
        <v>37</v>
      </c>
      <c r="U156" s="76">
        <v>4.3683589138134593</v>
      </c>
      <c r="V156" s="75">
        <v>1</v>
      </c>
      <c r="W156" s="76">
        <v>0.11806375442739078</v>
      </c>
      <c r="X156" s="68">
        <v>20</v>
      </c>
      <c r="Y156" s="76">
        <v>2.3612750885478158</v>
      </c>
      <c r="Z156" s="68">
        <v>14</v>
      </c>
      <c r="AA156" s="77">
        <v>1.6528925619834711</v>
      </c>
    </row>
    <row r="157" spans="2:27" x14ac:dyDescent="0.25">
      <c r="B157" s="124" t="s">
        <v>113</v>
      </c>
      <c r="C157" s="75">
        <v>1174</v>
      </c>
      <c r="D157" s="75">
        <v>2</v>
      </c>
      <c r="E157" s="76">
        <v>0.17035775127768313</v>
      </c>
      <c r="F157" s="75">
        <v>226</v>
      </c>
      <c r="G157" s="76">
        <v>19.250425894378196</v>
      </c>
      <c r="H157" s="75">
        <v>352</v>
      </c>
      <c r="I157" s="76">
        <v>29.982964224872234</v>
      </c>
      <c r="J157" s="75">
        <v>388</v>
      </c>
      <c r="K157" s="76">
        <v>33.049403747870528</v>
      </c>
      <c r="L157" s="75">
        <v>31</v>
      </c>
      <c r="M157" s="76">
        <v>2.6405451448040886</v>
      </c>
      <c r="N157" s="68">
        <v>0</v>
      </c>
      <c r="O157" s="76">
        <v>0</v>
      </c>
      <c r="P157" s="75">
        <v>37</v>
      </c>
      <c r="Q157" s="76">
        <v>3.1516183986371376</v>
      </c>
      <c r="R157" s="75">
        <v>35</v>
      </c>
      <c r="S157" s="76">
        <v>2.9812606473594547</v>
      </c>
      <c r="T157" s="75">
        <v>45</v>
      </c>
      <c r="U157" s="76">
        <v>3.8330494037478706</v>
      </c>
      <c r="V157" s="75">
        <v>0</v>
      </c>
      <c r="W157" s="76">
        <v>0</v>
      </c>
      <c r="X157" s="68">
        <v>28</v>
      </c>
      <c r="Y157" s="76">
        <v>2.385008517887564</v>
      </c>
      <c r="Z157" s="68">
        <v>30</v>
      </c>
      <c r="AA157" s="77">
        <v>2.5553662691652468</v>
      </c>
    </row>
    <row r="158" spans="2:27" x14ac:dyDescent="0.25">
      <c r="B158" s="124" t="s">
        <v>114</v>
      </c>
      <c r="C158" s="75">
        <v>57</v>
      </c>
      <c r="D158" s="68">
        <v>0</v>
      </c>
      <c r="E158" s="76">
        <v>0</v>
      </c>
      <c r="F158" s="75">
        <v>21</v>
      </c>
      <c r="G158" s="76">
        <v>36.84210526315789</v>
      </c>
      <c r="H158" s="75">
        <v>13</v>
      </c>
      <c r="I158" s="76">
        <v>22.807017543859647</v>
      </c>
      <c r="J158" s="75">
        <v>6</v>
      </c>
      <c r="K158" s="76">
        <v>10.526315789473683</v>
      </c>
      <c r="L158" s="68">
        <v>0</v>
      </c>
      <c r="M158" s="76">
        <v>0</v>
      </c>
      <c r="N158" s="68">
        <v>0</v>
      </c>
      <c r="O158" s="76">
        <v>0</v>
      </c>
      <c r="P158" s="75">
        <v>1</v>
      </c>
      <c r="Q158" s="76">
        <v>1.7543859649122806</v>
      </c>
      <c r="R158" s="68">
        <v>1</v>
      </c>
      <c r="S158" s="76">
        <v>1.7543859649122806</v>
      </c>
      <c r="T158" s="70">
        <v>1</v>
      </c>
      <c r="U158" s="76">
        <v>1.7543859649122806</v>
      </c>
      <c r="V158" s="75">
        <v>0</v>
      </c>
      <c r="W158" s="81">
        <v>0</v>
      </c>
      <c r="X158" s="68">
        <v>12</v>
      </c>
      <c r="Y158" s="76">
        <v>21.052631578947366</v>
      </c>
      <c r="Z158" s="68">
        <v>2</v>
      </c>
      <c r="AA158" s="77">
        <v>3.5087719298245612</v>
      </c>
    </row>
    <row r="159" spans="2:27" x14ac:dyDescent="0.25">
      <c r="B159" s="124" t="s">
        <v>115</v>
      </c>
      <c r="C159" s="75">
        <v>465</v>
      </c>
      <c r="D159" s="75">
        <v>0</v>
      </c>
      <c r="E159" s="76">
        <v>0</v>
      </c>
      <c r="F159" s="75">
        <v>142</v>
      </c>
      <c r="G159" s="76">
        <v>30.537634408602148</v>
      </c>
      <c r="H159" s="75">
        <v>143</v>
      </c>
      <c r="I159" s="76">
        <v>30.752688172043012</v>
      </c>
      <c r="J159" s="75">
        <v>90</v>
      </c>
      <c r="K159" s="76">
        <v>19.35483870967742</v>
      </c>
      <c r="L159" s="75">
        <v>6</v>
      </c>
      <c r="M159" s="76">
        <v>1.2903225806451613</v>
      </c>
      <c r="N159" s="68">
        <v>0</v>
      </c>
      <c r="O159" s="76">
        <v>0</v>
      </c>
      <c r="P159" s="75">
        <v>4</v>
      </c>
      <c r="Q159" s="76">
        <v>0.86021505376344087</v>
      </c>
      <c r="R159" s="75">
        <v>1</v>
      </c>
      <c r="S159" s="76">
        <v>0.21505376344086022</v>
      </c>
      <c r="T159" s="75">
        <v>8</v>
      </c>
      <c r="U159" s="76">
        <v>1.7204301075268817</v>
      </c>
      <c r="V159" s="75">
        <v>0</v>
      </c>
      <c r="W159" s="76">
        <v>0</v>
      </c>
      <c r="X159" s="68">
        <v>28</v>
      </c>
      <c r="Y159" s="76">
        <v>6.021505376344086</v>
      </c>
      <c r="Z159" s="68">
        <v>43</v>
      </c>
      <c r="AA159" s="77">
        <v>9.2473118279569881</v>
      </c>
    </row>
    <row r="160" spans="2:27" x14ac:dyDescent="0.25">
      <c r="B160" s="124" t="s">
        <v>116</v>
      </c>
      <c r="C160" s="75">
        <v>900</v>
      </c>
      <c r="D160" s="75">
        <v>4</v>
      </c>
      <c r="E160" s="76">
        <v>0.44444444444444442</v>
      </c>
      <c r="F160" s="75">
        <v>320</v>
      </c>
      <c r="G160" s="76">
        <v>35.555555555555557</v>
      </c>
      <c r="H160" s="75">
        <v>311</v>
      </c>
      <c r="I160" s="76">
        <v>34.555555555555557</v>
      </c>
      <c r="J160" s="75">
        <v>163</v>
      </c>
      <c r="K160" s="76">
        <v>18.111111111111111</v>
      </c>
      <c r="L160" s="75">
        <v>10</v>
      </c>
      <c r="M160" s="76">
        <v>1.1111111111111112</v>
      </c>
      <c r="N160" s="68">
        <v>3</v>
      </c>
      <c r="O160" s="76">
        <v>0.33333333333333337</v>
      </c>
      <c r="P160" s="75">
        <v>15</v>
      </c>
      <c r="Q160" s="76">
        <v>1.6666666666666667</v>
      </c>
      <c r="R160" s="75">
        <v>13</v>
      </c>
      <c r="S160" s="76">
        <v>1.4444444444444444</v>
      </c>
      <c r="T160" s="75">
        <v>22</v>
      </c>
      <c r="U160" s="76">
        <v>2.4444444444444446</v>
      </c>
      <c r="V160" s="75">
        <v>0</v>
      </c>
      <c r="W160" s="76">
        <v>0</v>
      </c>
      <c r="X160" s="68">
        <v>15</v>
      </c>
      <c r="Y160" s="76">
        <v>1.6666666666666667</v>
      </c>
      <c r="Z160" s="68">
        <v>24</v>
      </c>
      <c r="AA160" s="77">
        <v>2.666666666666667</v>
      </c>
    </row>
    <row r="161" spans="2:27" x14ac:dyDescent="0.25">
      <c r="B161" s="124" t="s">
        <v>117</v>
      </c>
      <c r="C161" s="75">
        <v>421</v>
      </c>
      <c r="D161" s="75">
        <v>1</v>
      </c>
      <c r="E161" s="76">
        <v>0.23752969121140144</v>
      </c>
      <c r="F161" s="75">
        <v>94</v>
      </c>
      <c r="G161" s="76">
        <v>22.327790973871732</v>
      </c>
      <c r="H161" s="75">
        <v>178</v>
      </c>
      <c r="I161" s="76">
        <v>42.280285035629454</v>
      </c>
      <c r="J161" s="75">
        <v>98</v>
      </c>
      <c r="K161" s="76">
        <v>23.277909738717341</v>
      </c>
      <c r="L161" s="68">
        <v>1</v>
      </c>
      <c r="M161" s="76">
        <v>0.23752969121140144</v>
      </c>
      <c r="N161" s="68">
        <v>1</v>
      </c>
      <c r="O161" s="76">
        <v>0.23752969121140144</v>
      </c>
      <c r="P161" s="68">
        <v>10</v>
      </c>
      <c r="Q161" s="76">
        <v>2.3752969121140142</v>
      </c>
      <c r="R161" s="75">
        <v>1</v>
      </c>
      <c r="S161" s="76">
        <v>0.23752969121140144</v>
      </c>
      <c r="T161" s="75">
        <v>6</v>
      </c>
      <c r="U161" s="76">
        <v>1.4251781472684086</v>
      </c>
      <c r="V161" s="75">
        <v>0</v>
      </c>
      <c r="W161" s="76">
        <v>0</v>
      </c>
      <c r="X161" s="68">
        <v>2</v>
      </c>
      <c r="Y161" s="76">
        <v>0.47505938242280288</v>
      </c>
      <c r="Z161" s="68">
        <v>29</v>
      </c>
      <c r="AA161" s="77">
        <v>6.8883610451306403</v>
      </c>
    </row>
    <row r="162" spans="2:27" x14ac:dyDescent="0.25">
      <c r="B162" s="124" t="s">
        <v>118</v>
      </c>
      <c r="C162" s="75">
        <v>481</v>
      </c>
      <c r="D162" s="75">
        <v>1</v>
      </c>
      <c r="E162" s="76">
        <v>0.20790020790020791</v>
      </c>
      <c r="F162" s="75">
        <v>138</v>
      </c>
      <c r="G162" s="76">
        <v>28.690228690228693</v>
      </c>
      <c r="H162" s="75">
        <v>168</v>
      </c>
      <c r="I162" s="76">
        <v>34.927234927234927</v>
      </c>
      <c r="J162" s="75">
        <v>120</v>
      </c>
      <c r="K162" s="76">
        <v>24.948024948024951</v>
      </c>
      <c r="L162" s="75">
        <v>4</v>
      </c>
      <c r="M162" s="76">
        <v>0.83160083160083165</v>
      </c>
      <c r="N162" s="68">
        <v>1</v>
      </c>
      <c r="O162" s="76">
        <v>0.20790020790020791</v>
      </c>
      <c r="P162" s="75">
        <v>6</v>
      </c>
      <c r="Q162" s="76">
        <v>1.2474012474012475</v>
      </c>
      <c r="R162" s="68">
        <v>8</v>
      </c>
      <c r="S162" s="76">
        <v>1.6632016632016633</v>
      </c>
      <c r="T162" s="75">
        <v>8</v>
      </c>
      <c r="U162" s="76">
        <v>1.6632016632016633</v>
      </c>
      <c r="V162" s="75">
        <v>0</v>
      </c>
      <c r="W162" s="76">
        <v>0</v>
      </c>
      <c r="X162" s="68">
        <v>14</v>
      </c>
      <c r="Y162" s="76">
        <v>2.9106029106029108</v>
      </c>
      <c r="Z162" s="68">
        <v>13</v>
      </c>
      <c r="AA162" s="77">
        <v>2.7027027027027026</v>
      </c>
    </row>
    <row r="163" spans="2:27" x14ac:dyDescent="0.25">
      <c r="B163" s="124" t="s">
        <v>119</v>
      </c>
      <c r="C163" s="75">
        <v>2596</v>
      </c>
      <c r="D163" s="75">
        <v>7</v>
      </c>
      <c r="E163" s="76">
        <v>0.26964560862865949</v>
      </c>
      <c r="F163" s="75">
        <v>523</v>
      </c>
      <c r="G163" s="76">
        <v>20.146379044684128</v>
      </c>
      <c r="H163" s="75">
        <v>893</v>
      </c>
      <c r="I163" s="76">
        <v>34.399075500770415</v>
      </c>
      <c r="J163" s="75">
        <v>859</v>
      </c>
      <c r="K163" s="76">
        <v>33.089368258859785</v>
      </c>
      <c r="L163" s="75">
        <v>36</v>
      </c>
      <c r="M163" s="76">
        <v>1.386748844375963</v>
      </c>
      <c r="N163" s="75">
        <v>13</v>
      </c>
      <c r="O163" s="76">
        <v>0.50077041602465333</v>
      </c>
      <c r="P163" s="75">
        <v>73</v>
      </c>
      <c r="Q163" s="76">
        <v>2.8120184899845917</v>
      </c>
      <c r="R163" s="75">
        <v>41</v>
      </c>
      <c r="S163" s="76">
        <v>1.5793528505392913</v>
      </c>
      <c r="T163" s="75">
        <v>72</v>
      </c>
      <c r="U163" s="76">
        <v>2.773497688751926</v>
      </c>
      <c r="V163" s="75">
        <v>0</v>
      </c>
      <c r="W163" s="76">
        <v>0</v>
      </c>
      <c r="X163" s="68">
        <v>27</v>
      </c>
      <c r="Y163" s="76">
        <v>1.0400616332819723</v>
      </c>
      <c r="Z163" s="68">
        <v>52</v>
      </c>
      <c r="AA163" s="77">
        <v>2.0030816640986133</v>
      </c>
    </row>
    <row r="164" spans="2:27" ht="15.75" thickBot="1" x14ac:dyDescent="0.3">
      <c r="B164" s="125" t="s">
        <v>313</v>
      </c>
      <c r="C164" s="70">
        <v>98</v>
      </c>
      <c r="D164" s="126">
        <v>2</v>
      </c>
      <c r="E164" s="81">
        <v>2.0408163265306123</v>
      </c>
      <c r="F164" s="70">
        <v>32</v>
      </c>
      <c r="G164" s="81">
        <v>32.653061224489797</v>
      </c>
      <c r="H164" s="70">
        <v>29</v>
      </c>
      <c r="I164" s="81">
        <v>29.591836734693878</v>
      </c>
      <c r="J164" s="70">
        <v>12</v>
      </c>
      <c r="K164" s="81">
        <v>12.244897959183673</v>
      </c>
      <c r="L164" s="126">
        <v>1</v>
      </c>
      <c r="M164" s="81">
        <v>1.0204081632653061</v>
      </c>
      <c r="N164" s="68">
        <v>0</v>
      </c>
      <c r="O164" s="81">
        <v>0</v>
      </c>
      <c r="P164" s="68">
        <v>0</v>
      </c>
      <c r="Q164" s="81">
        <v>0</v>
      </c>
      <c r="R164" s="126">
        <v>1</v>
      </c>
      <c r="S164" s="81">
        <v>1.0204081632653061</v>
      </c>
      <c r="T164" s="70">
        <v>1</v>
      </c>
      <c r="U164" s="81">
        <v>1.0204081632653061</v>
      </c>
      <c r="V164" s="68">
        <v>0</v>
      </c>
      <c r="W164" s="81">
        <v>0</v>
      </c>
      <c r="X164" s="68">
        <v>5</v>
      </c>
      <c r="Y164" s="81">
        <v>5.1020408163265305</v>
      </c>
      <c r="Z164" s="68">
        <v>15</v>
      </c>
      <c r="AA164" s="82">
        <v>15.306122448979592</v>
      </c>
    </row>
    <row r="165" spans="2:27" ht="15.75" thickBot="1" x14ac:dyDescent="0.3">
      <c r="B165" s="83" t="s">
        <v>150</v>
      </c>
      <c r="C165" s="84">
        <v>9580</v>
      </c>
      <c r="D165" s="86">
        <v>22</v>
      </c>
      <c r="E165" s="87">
        <v>0.22964509394572025</v>
      </c>
      <c r="F165" s="86">
        <v>2007</v>
      </c>
      <c r="G165" s="87">
        <v>20.949895615866389</v>
      </c>
      <c r="H165" s="88">
        <v>2994</v>
      </c>
      <c r="I165" s="85">
        <v>31.252609603340293</v>
      </c>
      <c r="J165" s="86">
        <v>2969</v>
      </c>
      <c r="K165" s="87">
        <v>30.991649269311068</v>
      </c>
      <c r="L165" s="86">
        <v>143</v>
      </c>
      <c r="M165" s="87">
        <v>1.4926931106471817</v>
      </c>
      <c r="N165" s="88">
        <v>19</v>
      </c>
      <c r="O165" s="85">
        <v>0.19832985386221297</v>
      </c>
      <c r="P165" s="86">
        <v>335</v>
      </c>
      <c r="Q165" s="87">
        <v>3.4968684759916489</v>
      </c>
      <c r="R165" s="86">
        <v>288</v>
      </c>
      <c r="S165" s="87">
        <v>3.0062630480167014</v>
      </c>
      <c r="T165" s="86">
        <v>365</v>
      </c>
      <c r="U165" s="87">
        <v>3.8100208768267225</v>
      </c>
      <c r="V165" s="88">
        <v>6</v>
      </c>
      <c r="W165" s="87">
        <v>6.2630480167014613E-2</v>
      </c>
      <c r="X165" s="86">
        <v>172</v>
      </c>
      <c r="Y165" s="87">
        <v>1.7954070981210855</v>
      </c>
      <c r="Z165" s="86">
        <v>260</v>
      </c>
      <c r="AA165" s="89">
        <v>2.7139874739039667</v>
      </c>
    </row>
    <row r="166" spans="2:27" x14ac:dyDescent="0.25">
      <c r="B166" s="90" t="s">
        <v>262</v>
      </c>
    </row>
    <row r="170" spans="2:27" ht="33.75" customHeight="1" thickBot="1" x14ac:dyDescent="0.3">
      <c r="B170" s="595" t="s">
        <v>316</v>
      </c>
      <c r="C170" s="595"/>
      <c r="D170" s="595"/>
      <c r="E170" s="595"/>
      <c r="F170" s="595"/>
      <c r="G170" s="595"/>
      <c r="H170" s="595"/>
      <c r="I170" s="595"/>
      <c r="J170" s="595"/>
      <c r="K170" s="595"/>
      <c r="L170" s="595"/>
      <c r="M170" s="595"/>
      <c r="N170" s="595"/>
      <c r="O170" s="595"/>
    </row>
    <row r="171" spans="2:27" x14ac:dyDescent="0.25">
      <c r="B171" s="596" t="s">
        <v>606</v>
      </c>
      <c r="C171" s="598" t="s">
        <v>147</v>
      </c>
      <c r="D171" s="600" t="s">
        <v>264</v>
      </c>
      <c r="E171" s="601"/>
      <c r="F171" s="600" t="s">
        <v>265</v>
      </c>
      <c r="G171" s="601"/>
      <c r="H171" s="600" t="s">
        <v>266</v>
      </c>
      <c r="I171" s="601"/>
      <c r="J171" s="600" t="s">
        <v>267</v>
      </c>
      <c r="K171" s="601"/>
      <c r="L171" s="600" t="s">
        <v>268</v>
      </c>
      <c r="M171" s="601"/>
      <c r="N171" s="600" t="s">
        <v>233</v>
      </c>
      <c r="O171" s="719"/>
    </row>
    <row r="172" spans="2:27" x14ac:dyDescent="0.25">
      <c r="B172" s="597"/>
      <c r="C172" s="599"/>
      <c r="D172" s="56" t="s">
        <v>269</v>
      </c>
      <c r="E172" s="57" t="s">
        <v>235</v>
      </c>
      <c r="F172" s="56" t="s">
        <v>269</v>
      </c>
      <c r="G172" s="57" t="s">
        <v>235</v>
      </c>
      <c r="H172" s="56" t="s">
        <v>269</v>
      </c>
      <c r="I172" s="57" t="s">
        <v>235</v>
      </c>
      <c r="J172" s="56" t="s">
        <v>269</v>
      </c>
      <c r="K172" s="57" t="s">
        <v>235</v>
      </c>
      <c r="L172" s="56" t="s">
        <v>269</v>
      </c>
      <c r="M172" s="57" t="s">
        <v>235</v>
      </c>
      <c r="N172" s="56" t="s">
        <v>269</v>
      </c>
      <c r="O172" s="58" t="s">
        <v>235</v>
      </c>
    </row>
    <row r="173" spans="2:27" ht="15.75" thickBot="1" x14ac:dyDescent="0.3">
      <c r="B173" s="114" t="s">
        <v>1</v>
      </c>
      <c r="C173" s="60">
        <v>75806</v>
      </c>
      <c r="D173" s="60">
        <v>37847</v>
      </c>
      <c r="E173" s="62">
        <v>49.926127219481309</v>
      </c>
      <c r="F173" s="60">
        <v>34266</v>
      </c>
      <c r="G173" s="62">
        <v>45.202226736669921</v>
      </c>
      <c r="H173" s="63">
        <v>1491</v>
      </c>
      <c r="I173" s="62">
        <v>1.9668627813101864</v>
      </c>
      <c r="J173" s="60">
        <v>41</v>
      </c>
      <c r="K173" s="62">
        <v>5.4085428594042681E-2</v>
      </c>
      <c r="L173" s="60">
        <v>2160</v>
      </c>
      <c r="M173" s="62">
        <v>2.8493786771495659</v>
      </c>
      <c r="N173" s="60">
        <v>1</v>
      </c>
      <c r="O173" s="64">
        <v>1.3191567949766508E-3</v>
      </c>
    </row>
    <row r="174" spans="2:27" x14ac:dyDescent="0.25">
      <c r="B174" s="123" t="s">
        <v>110</v>
      </c>
      <c r="C174" s="68">
        <v>2058</v>
      </c>
      <c r="D174" s="68">
        <v>1061</v>
      </c>
      <c r="E174" s="69">
        <v>51.554907677356653</v>
      </c>
      <c r="F174" s="68">
        <v>899</v>
      </c>
      <c r="G174" s="69">
        <v>43.683187560738581</v>
      </c>
      <c r="H174" s="127">
        <v>72</v>
      </c>
      <c r="I174" s="69">
        <v>3.4985422740524781</v>
      </c>
      <c r="J174" s="68">
        <v>0</v>
      </c>
      <c r="K174" s="69">
        <v>0</v>
      </c>
      <c r="L174" s="68">
        <v>26</v>
      </c>
      <c r="M174" s="69">
        <v>1.2633624878522838</v>
      </c>
      <c r="N174" s="68">
        <v>0</v>
      </c>
      <c r="O174" s="71">
        <v>0</v>
      </c>
    </row>
    <row r="175" spans="2:27" x14ac:dyDescent="0.25">
      <c r="B175" s="124" t="s">
        <v>111</v>
      </c>
      <c r="C175" s="75">
        <v>483</v>
      </c>
      <c r="D175" s="75">
        <v>68</v>
      </c>
      <c r="E175" s="76">
        <v>14.078674948240167</v>
      </c>
      <c r="F175" s="75">
        <v>398</v>
      </c>
      <c r="G175" s="76">
        <v>82.401656314699792</v>
      </c>
      <c r="H175" s="117">
        <v>6</v>
      </c>
      <c r="I175" s="76">
        <v>1.2422360248447204</v>
      </c>
      <c r="J175" s="75">
        <v>0</v>
      </c>
      <c r="K175" s="76">
        <v>0</v>
      </c>
      <c r="L175" s="75">
        <v>11</v>
      </c>
      <c r="M175" s="76">
        <v>2.2774327122153206</v>
      </c>
      <c r="N175" s="75">
        <v>0</v>
      </c>
      <c r="O175" s="77">
        <v>0</v>
      </c>
    </row>
    <row r="176" spans="2:27" x14ac:dyDescent="0.25">
      <c r="B176" s="149" t="s">
        <v>112</v>
      </c>
      <c r="C176" s="75">
        <v>847</v>
      </c>
      <c r="D176" s="75">
        <v>377</v>
      </c>
      <c r="E176" s="76">
        <v>44.510035419126325</v>
      </c>
      <c r="F176" s="75">
        <v>417</v>
      </c>
      <c r="G176" s="76">
        <v>49.232585596221959</v>
      </c>
      <c r="H176" s="117">
        <v>43</v>
      </c>
      <c r="I176" s="76">
        <v>5.0767414403778046</v>
      </c>
      <c r="J176" s="75">
        <v>0</v>
      </c>
      <c r="K176" s="76">
        <v>0</v>
      </c>
      <c r="L176" s="75">
        <v>10</v>
      </c>
      <c r="M176" s="76">
        <v>1.1806375442739079</v>
      </c>
      <c r="N176" s="75">
        <v>0</v>
      </c>
      <c r="O176" s="77">
        <v>0</v>
      </c>
    </row>
    <row r="177" spans="2:16" x14ac:dyDescent="0.25">
      <c r="B177" s="124" t="s">
        <v>113</v>
      </c>
      <c r="C177" s="75">
        <v>1174</v>
      </c>
      <c r="D177" s="75">
        <v>383</v>
      </c>
      <c r="E177" s="76">
        <v>32.62350936967632</v>
      </c>
      <c r="F177" s="75">
        <v>728</v>
      </c>
      <c r="G177" s="76">
        <v>62.010221465076668</v>
      </c>
      <c r="H177" s="117">
        <v>36</v>
      </c>
      <c r="I177" s="76">
        <v>3.0664395229982966</v>
      </c>
      <c r="J177" s="75">
        <v>0</v>
      </c>
      <c r="K177" s="76">
        <v>0</v>
      </c>
      <c r="L177" s="75">
        <v>27</v>
      </c>
      <c r="M177" s="76">
        <v>2.2998296422487225</v>
      </c>
      <c r="N177" s="75">
        <v>0</v>
      </c>
      <c r="O177" s="77">
        <v>0</v>
      </c>
    </row>
    <row r="178" spans="2:16" x14ac:dyDescent="0.25">
      <c r="B178" s="124" t="s">
        <v>114</v>
      </c>
      <c r="C178" s="75">
        <v>57</v>
      </c>
      <c r="D178" s="75">
        <v>3</v>
      </c>
      <c r="E178" s="76">
        <v>5.2631578947368416</v>
      </c>
      <c r="F178" s="75">
        <v>52</v>
      </c>
      <c r="G178" s="76">
        <v>91.228070175438589</v>
      </c>
      <c r="H178" s="117">
        <v>0</v>
      </c>
      <c r="I178" s="76">
        <v>0</v>
      </c>
      <c r="J178" s="75">
        <v>0</v>
      </c>
      <c r="K178" s="76">
        <v>0</v>
      </c>
      <c r="L178" s="75">
        <v>2</v>
      </c>
      <c r="M178" s="76">
        <v>3.5087719298245612</v>
      </c>
      <c r="N178" s="75">
        <v>0</v>
      </c>
      <c r="O178" s="77">
        <v>0</v>
      </c>
    </row>
    <row r="179" spans="2:16" x14ac:dyDescent="0.25">
      <c r="B179" s="124" t="s">
        <v>115</v>
      </c>
      <c r="C179" s="75">
        <v>465</v>
      </c>
      <c r="D179" s="75">
        <v>45</v>
      </c>
      <c r="E179" s="76">
        <v>9.67741935483871</v>
      </c>
      <c r="F179" s="75">
        <v>392</v>
      </c>
      <c r="G179" s="76">
        <v>84.3010752688172</v>
      </c>
      <c r="H179" s="117">
        <v>9</v>
      </c>
      <c r="I179" s="76">
        <v>1.935483870967742</v>
      </c>
      <c r="J179" s="75">
        <v>0</v>
      </c>
      <c r="K179" s="76">
        <v>0</v>
      </c>
      <c r="L179" s="75">
        <v>19</v>
      </c>
      <c r="M179" s="76">
        <v>4.086021505376344</v>
      </c>
      <c r="N179" s="75">
        <v>0</v>
      </c>
      <c r="O179" s="77">
        <v>0</v>
      </c>
    </row>
    <row r="180" spans="2:16" x14ac:dyDescent="0.25">
      <c r="B180" s="124" t="s">
        <v>116</v>
      </c>
      <c r="C180" s="75">
        <v>900</v>
      </c>
      <c r="D180" s="75">
        <v>93</v>
      </c>
      <c r="E180" s="76">
        <v>10.333333333333334</v>
      </c>
      <c r="F180" s="75">
        <v>756</v>
      </c>
      <c r="G180" s="76">
        <v>84</v>
      </c>
      <c r="H180" s="117">
        <v>10</v>
      </c>
      <c r="I180" s="76">
        <v>1.1111111111111112</v>
      </c>
      <c r="J180" s="75">
        <v>0</v>
      </c>
      <c r="K180" s="76">
        <v>0</v>
      </c>
      <c r="L180" s="75">
        <v>41</v>
      </c>
      <c r="M180" s="76">
        <v>4.5555555555555554</v>
      </c>
      <c r="N180" s="75">
        <v>0</v>
      </c>
      <c r="O180" s="77">
        <v>0</v>
      </c>
    </row>
    <row r="181" spans="2:16" x14ac:dyDescent="0.25">
      <c r="B181" s="124" t="s">
        <v>117</v>
      </c>
      <c r="C181" s="75">
        <v>421</v>
      </c>
      <c r="D181" s="75">
        <v>24</v>
      </c>
      <c r="E181" s="76">
        <v>5.7007125890736345</v>
      </c>
      <c r="F181" s="75">
        <v>384</v>
      </c>
      <c r="G181" s="76">
        <v>91.211401425178153</v>
      </c>
      <c r="H181" s="117">
        <v>1</v>
      </c>
      <c r="I181" s="76">
        <v>0.23752969121140144</v>
      </c>
      <c r="J181" s="75">
        <v>0</v>
      </c>
      <c r="K181" s="76">
        <v>0</v>
      </c>
      <c r="L181" s="75">
        <v>12</v>
      </c>
      <c r="M181" s="76">
        <v>2.8503562945368173</v>
      </c>
      <c r="N181" s="75">
        <v>0</v>
      </c>
      <c r="O181" s="77">
        <v>0</v>
      </c>
    </row>
    <row r="182" spans="2:16" x14ac:dyDescent="0.25">
      <c r="B182" s="124" t="s">
        <v>118</v>
      </c>
      <c r="C182" s="75">
        <v>481</v>
      </c>
      <c r="D182" s="75">
        <v>39</v>
      </c>
      <c r="E182" s="76">
        <v>8.1081081081081088</v>
      </c>
      <c r="F182" s="75">
        <v>424</v>
      </c>
      <c r="G182" s="76">
        <v>88.14968814968816</v>
      </c>
      <c r="H182" s="117">
        <v>7</v>
      </c>
      <c r="I182" s="76">
        <v>1.4553014553014554</v>
      </c>
      <c r="J182" s="75">
        <v>0</v>
      </c>
      <c r="K182" s="76">
        <v>0</v>
      </c>
      <c r="L182" s="75">
        <v>11</v>
      </c>
      <c r="M182" s="76">
        <v>2.2869022869022873</v>
      </c>
      <c r="N182" s="75">
        <v>0</v>
      </c>
      <c r="O182" s="77">
        <v>0</v>
      </c>
    </row>
    <row r="183" spans="2:16" x14ac:dyDescent="0.25">
      <c r="B183" s="124" t="s">
        <v>119</v>
      </c>
      <c r="C183" s="70">
        <v>2596</v>
      </c>
      <c r="D183" s="70">
        <v>677</v>
      </c>
      <c r="E183" s="81">
        <v>26.078582434514637</v>
      </c>
      <c r="F183" s="70">
        <v>1779</v>
      </c>
      <c r="G183" s="81">
        <v>68.52850539291218</v>
      </c>
      <c r="H183" s="128">
        <v>68</v>
      </c>
      <c r="I183" s="81">
        <v>2.6194144838212634</v>
      </c>
      <c r="J183" s="70">
        <v>0</v>
      </c>
      <c r="K183" s="81">
        <v>0</v>
      </c>
      <c r="L183" s="70">
        <v>72</v>
      </c>
      <c r="M183" s="81">
        <v>2.773497688751926</v>
      </c>
      <c r="N183" s="70">
        <v>0</v>
      </c>
      <c r="O183" s="82">
        <v>0</v>
      </c>
    </row>
    <row r="184" spans="2:16" ht="15.75" thickBot="1" x14ac:dyDescent="0.3">
      <c r="B184" s="125" t="s">
        <v>313</v>
      </c>
      <c r="C184" s="75">
        <v>98</v>
      </c>
      <c r="D184" s="75">
        <v>5</v>
      </c>
      <c r="E184" s="76">
        <v>5.1020408163265305</v>
      </c>
      <c r="F184" s="75">
        <v>93</v>
      </c>
      <c r="G184" s="76">
        <v>94.897959183673478</v>
      </c>
      <c r="H184" s="117">
        <v>0</v>
      </c>
      <c r="I184" s="76">
        <v>0</v>
      </c>
      <c r="J184" s="75">
        <v>0</v>
      </c>
      <c r="K184" s="76">
        <v>0</v>
      </c>
      <c r="L184" s="75">
        <v>0</v>
      </c>
      <c r="M184" s="76">
        <v>0</v>
      </c>
      <c r="N184" s="75">
        <v>0</v>
      </c>
      <c r="O184" s="77">
        <v>0</v>
      </c>
    </row>
    <row r="185" spans="2:16" ht="15.75" thickBot="1" x14ac:dyDescent="0.3">
      <c r="B185" s="83" t="s">
        <v>150</v>
      </c>
      <c r="C185" s="84">
        <v>9580</v>
      </c>
      <c r="D185" s="86">
        <v>2775</v>
      </c>
      <c r="E185" s="87">
        <v>28.966597077244259</v>
      </c>
      <c r="F185" s="86">
        <v>6322</v>
      </c>
      <c r="G185" s="87">
        <v>65.991649269311068</v>
      </c>
      <c r="H185" s="88">
        <v>252</v>
      </c>
      <c r="I185" s="85">
        <v>2.6304801670146141</v>
      </c>
      <c r="J185" s="86">
        <v>0</v>
      </c>
      <c r="K185" s="87">
        <v>0</v>
      </c>
      <c r="L185" s="86">
        <v>231</v>
      </c>
      <c r="M185" s="87">
        <v>2.4112734864300629</v>
      </c>
      <c r="N185" s="86">
        <v>0</v>
      </c>
      <c r="O185" s="89">
        <v>0</v>
      </c>
    </row>
    <row r="186" spans="2:16" x14ac:dyDescent="0.25">
      <c r="B186" s="90" t="s">
        <v>262</v>
      </c>
    </row>
    <row r="190" spans="2:16" ht="34.5" customHeight="1" thickBot="1" x14ac:dyDescent="0.3">
      <c r="B190" s="576" t="s">
        <v>317</v>
      </c>
      <c r="C190" s="576"/>
      <c r="D190" s="576"/>
      <c r="E190" s="576"/>
      <c r="F190" s="576"/>
      <c r="G190" s="576"/>
      <c r="H190" s="576"/>
      <c r="I190" s="576"/>
      <c r="K190" s="576" t="s">
        <v>318</v>
      </c>
      <c r="L190" s="576"/>
      <c r="M190" s="576"/>
      <c r="N190" s="576"/>
      <c r="O190" s="576"/>
      <c r="P190" s="576"/>
    </row>
    <row r="191" spans="2:16" x14ac:dyDescent="0.25">
      <c r="B191" s="580" t="s">
        <v>606</v>
      </c>
      <c r="C191" s="582" t="s">
        <v>147</v>
      </c>
      <c r="D191" s="584" t="s">
        <v>271</v>
      </c>
      <c r="E191" s="585"/>
      <c r="F191" s="586" t="s">
        <v>272</v>
      </c>
      <c r="G191" s="587"/>
      <c r="H191" s="584" t="s">
        <v>233</v>
      </c>
      <c r="I191" s="588"/>
      <c r="J191" s="130"/>
      <c r="K191" s="580" t="s">
        <v>606</v>
      </c>
      <c r="L191" s="582" t="s">
        <v>147</v>
      </c>
      <c r="M191" s="584" t="s">
        <v>274</v>
      </c>
      <c r="N191" s="585"/>
      <c r="O191" s="586" t="s">
        <v>275</v>
      </c>
      <c r="P191" s="589"/>
    </row>
    <row r="192" spans="2:16" x14ac:dyDescent="0.25">
      <c r="B192" s="581"/>
      <c r="C192" s="583" t="s">
        <v>221</v>
      </c>
      <c r="D192" s="131" t="s">
        <v>269</v>
      </c>
      <c r="E192" s="132" t="s">
        <v>235</v>
      </c>
      <c r="F192" s="131" t="s">
        <v>269</v>
      </c>
      <c r="G192" s="132" t="s">
        <v>235</v>
      </c>
      <c r="H192" s="131" t="s">
        <v>269</v>
      </c>
      <c r="I192" s="133" t="s">
        <v>235</v>
      </c>
      <c r="J192" s="130"/>
      <c r="K192" s="581"/>
      <c r="L192" s="583" t="s">
        <v>221</v>
      </c>
      <c r="M192" s="131" t="s">
        <v>269</v>
      </c>
      <c r="N192" s="132" t="s">
        <v>235</v>
      </c>
      <c r="O192" s="131" t="s">
        <v>269</v>
      </c>
      <c r="P192" s="133" t="s">
        <v>235</v>
      </c>
    </row>
    <row r="193" spans="2:16" ht="15.75" thickBot="1" x14ac:dyDescent="0.3">
      <c r="B193" s="134" t="s">
        <v>1</v>
      </c>
      <c r="C193" s="135">
        <v>75806</v>
      </c>
      <c r="D193" s="135">
        <v>6981</v>
      </c>
      <c r="E193" s="136">
        <v>9.2090335857319996</v>
      </c>
      <c r="F193" s="135">
        <v>68712</v>
      </c>
      <c r="G193" s="136">
        <v>90.641901696435639</v>
      </c>
      <c r="H193" s="135">
        <v>113</v>
      </c>
      <c r="I193" s="137">
        <v>0.14906471783236155</v>
      </c>
      <c r="J193" s="130"/>
      <c r="K193" s="134" t="s">
        <v>1</v>
      </c>
      <c r="L193" s="135">
        <v>75806</v>
      </c>
      <c r="M193" s="135">
        <v>58655</v>
      </c>
      <c r="N193" s="136">
        <v>77.375141809355469</v>
      </c>
      <c r="O193" s="135">
        <v>17151</v>
      </c>
      <c r="P193" s="137">
        <v>22.624858190644538</v>
      </c>
    </row>
    <row r="194" spans="2:16" x14ac:dyDescent="0.25">
      <c r="B194" s="123" t="s">
        <v>110</v>
      </c>
      <c r="C194" s="68">
        <v>2058</v>
      </c>
      <c r="D194" s="68">
        <v>139</v>
      </c>
      <c r="E194" s="69">
        <v>6.7541302235179792</v>
      </c>
      <c r="F194" s="68">
        <v>1919</v>
      </c>
      <c r="G194" s="69">
        <v>93.245869776482024</v>
      </c>
      <c r="H194" s="68">
        <v>0</v>
      </c>
      <c r="I194" s="71">
        <v>0</v>
      </c>
      <c r="K194" s="123" t="s">
        <v>110</v>
      </c>
      <c r="L194" s="68">
        <v>2058</v>
      </c>
      <c r="M194" s="68">
        <v>1709</v>
      </c>
      <c r="N194" s="69">
        <v>83.041788143828967</v>
      </c>
      <c r="O194" s="68">
        <v>349</v>
      </c>
      <c r="P194" s="71">
        <v>16.95821185617104</v>
      </c>
    </row>
    <row r="195" spans="2:16" x14ac:dyDescent="0.25">
      <c r="B195" s="124" t="s">
        <v>111</v>
      </c>
      <c r="C195" s="75">
        <v>483</v>
      </c>
      <c r="D195" s="75">
        <v>39</v>
      </c>
      <c r="E195" s="76">
        <v>8.0745341614906838</v>
      </c>
      <c r="F195" s="75">
        <v>444</v>
      </c>
      <c r="G195" s="76">
        <v>91.925465838509311</v>
      </c>
      <c r="H195" s="75">
        <v>0</v>
      </c>
      <c r="I195" s="77">
        <v>0</v>
      </c>
      <c r="K195" s="124" t="s">
        <v>111</v>
      </c>
      <c r="L195" s="75">
        <v>483</v>
      </c>
      <c r="M195" s="75">
        <v>223</v>
      </c>
      <c r="N195" s="76">
        <v>46.169772256728777</v>
      </c>
      <c r="O195" s="75">
        <v>260</v>
      </c>
      <c r="P195" s="77">
        <v>53.830227743271223</v>
      </c>
    </row>
    <row r="196" spans="2:16" x14ac:dyDescent="0.25">
      <c r="B196" s="149" t="s">
        <v>112</v>
      </c>
      <c r="C196" s="75">
        <v>847</v>
      </c>
      <c r="D196" s="75">
        <v>55</v>
      </c>
      <c r="E196" s="76">
        <v>6.4935064935064926</v>
      </c>
      <c r="F196" s="75">
        <v>792</v>
      </c>
      <c r="G196" s="76">
        <v>93.506493506493499</v>
      </c>
      <c r="H196" s="68">
        <v>0</v>
      </c>
      <c r="I196" s="77">
        <v>0</v>
      </c>
      <c r="K196" s="149" t="s">
        <v>112</v>
      </c>
      <c r="L196" s="75">
        <v>847</v>
      </c>
      <c r="M196" s="75">
        <v>589</v>
      </c>
      <c r="N196" s="76">
        <v>69.539551357733174</v>
      </c>
      <c r="O196" s="75">
        <v>258</v>
      </c>
      <c r="P196" s="77">
        <v>30.460448642266826</v>
      </c>
    </row>
    <row r="197" spans="2:16" x14ac:dyDescent="0.25">
      <c r="B197" s="124" t="s">
        <v>113</v>
      </c>
      <c r="C197" s="75">
        <v>1174</v>
      </c>
      <c r="D197" s="75">
        <v>79</v>
      </c>
      <c r="E197" s="76">
        <v>6.7291311754684831</v>
      </c>
      <c r="F197" s="75">
        <v>1095</v>
      </c>
      <c r="G197" s="76">
        <v>93.270868824531519</v>
      </c>
      <c r="H197" s="68">
        <v>0</v>
      </c>
      <c r="I197" s="77">
        <v>0</v>
      </c>
      <c r="K197" s="124" t="s">
        <v>113</v>
      </c>
      <c r="L197" s="75">
        <v>1174</v>
      </c>
      <c r="M197" s="75">
        <v>956</v>
      </c>
      <c r="N197" s="76">
        <v>81.431005110732542</v>
      </c>
      <c r="O197" s="75">
        <v>218</v>
      </c>
      <c r="P197" s="77">
        <v>18.568994889267461</v>
      </c>
    </row>
    <row r="198" spans="2:16" x14ac:dyDescent="0.25">
      <c r="B198" s="124" t="s">
        <v>114</v>
      </c>
      <c r="C198" s="75">
        <v>57</v>
      </c>
      <c r="D198" s="75">
        <v>4</v>
      </c>
      <c r="E198" s="76">
        <v>7.0175438596491224</v>
      </c>
      <c r="F198" s="75">
        <v>53</v>
      </c>
      <c r="G198" s="76">
        <v>92.982456140350877</v>
      </c>
      <c r="H198" s="68">
        <v>0</v>
      </c>
      <c r="I198" s="77">
        <v>0</v>
      </c>
      <c r="K198" s="124" t="s">
        <v>114</v>
      </c>
      <c r="L198" s="75">
        <v>57</v>
      </c>
      <c r="M198" s="75">
        <v>27</v>
      </c>
      <c r="N198" s="76">
        <v>47.368421052631575</v>
      </c>
      <c r="O198" s="75">
        <v>30</v>
      </c>
      <c r="P198" s="77">
        <v>52.631578947368418</v>
      </c>
    </row>
    <row r="199" spans="2:16" x14ac:dyDescent="0.25">
      <c r="B199" s="124" t="s">
        <v>115</v>
      </c>
      <c r="C199" s="75">
        <v>465</v>
      </c>
      <c r="D199" s="75">
        <v>41</v>
      </c>
      <c r="E199" s="76">
        <v>8.8172043010752681</v>
      </c>
      <c r="F199" s="75">
        <v>423</v>
      </c>
      <c r="G199" s="76">
        <v>90.967741935483872</v>
      </c>
      <c r="H199" s="68">
        <v>1</v>
      </c>
      <c r="I199" s="77">
        <v>0.21505376344086022</v>
      </c>
      <c r="K199" s="124" t="s">
        <v>115</v>
      </c>
      <c r="L199" s="75">
        <v>465</v>
      </c>
      <c r="M199" s="75">
        <v>99</v>
      </c>
      <c r="N199" s="76">
        <v>21.29032258064516</v>
      </c>
      <c r="O199" s="75">
        <v>366</v>
      </c>
      <c r="P199" s="77">
        <v>78.709677419354847</v>
      </c>
    </row>
    <row r="200" spans="2:16" x14ac:dyDescent="0.25">
      <c r="B200" s="124" t="s">
        <v>116</v>
      </c>
      <c r="C200" s="75">
        <v>900</v>
      </c>
      <c r="D200" s="75">
        <v>44</v>
      </c>
      <c r="E200" s="76">
        <v>4.8888888888888893</v>
      </c>
      <c r="F200" s="75">
        <v>856</v>
      </c>
      <c r="G200" s="76">
        <v>95.111111111111114</v>
      </c>
      <c r="H200" s="68">
        <v>0</v>
      </c>
      <c r="I200" s="77">
        <v>0</v>
      </c>
      <c r="K200" s="124" t="s">
        <v>116</v>
      </c>
      <c r="L200" s="75">
        <v>900</v>
      </c>
      <c r="M200" s="75">
        <v>233</v>
      </c>
      <c r="N200" s="76">
        <v>25.888888888888889</v>
      </c>
      <c r="O200" s="75">
        <v>667</v>
      </c>
      <c r="P200" s="77">
        <v>74.111111111111114</v>
      </c>
    </row>
    <row r="201" spans="2:16" x14ac:dyDescent="0.25">
      <c r="B201" s="124" t="s">
        <v>117</v>
      </c>
      <c r="C201" s="75">
        <v>421</v>
      </c>
      <c r="D201" s="75">
        <v>43</v>
      </c>
      <c r="E201" s="76">
        <v>10.213776722090261</v>
      </c>
      <c r="F201" s="75">
        <v>378</v>
      </c>
      <c r="G201" s="76">
        <v>89.786223277909741</v>
      </c>
      <c r="H201" s="68">
        <v>0</v>
      </c>
      <c r="I201" s="77">
        <v>0</v>
      </c>
      <c r="K201" s="124" t="s">
        <v>117</v>
      </c>
      <c r="L201" s="75">
        <v>421</v>
      </c>
      <c r="M201" s="75">
        <v>141</v>
      </c>
      <c r="N201" s="76">
        <v>33.4916864608076</v>
      </c>
      <c r="O201" s="75">
        <v>280</v>
      </c>
      <c r="P201" s="77">
        <v>66.5083135391924</v>
      </c>
    </row>
    <row r="202" spans="2:16" x14ac:dyDescent="0.25">
      <c r="B202" s="124" t="s">
        <v>118</v>
      </c>
      <c r="C202" s="75">
        <v>481</v>
      </c>
      <c r="D202" s="75">
        <v>38</v>
      </c>
      <c r="E202" s="76">
        <v>7.9002079002079011</v>
      </c>
      <c r="F202" s="75">
        <v>443</v>
      </c>
      <c r="G202" s="76">
        <v>92.099792099792097</v>
      </c>
      <c r="H202" s="75">
        <v>0</v>
      </c>
      <c r="I202" s="77">
        <v>0</v>
      </c>
      <c r="K202" s="124" t="s">
        <v>118</v>
      </c>
      <c r="L202" s="75">
        <v>481</v>
      </c>
      <c r="M202" s="75">
        <v>201</v>
      </c>
      <c r="N202" s="76">
        <v>41.78794178794179</v>
      </c>
      <c r="O202" s="75">
        <v>280</v>
      </c>
      <c r="P202" s="77">
        <v>58.212058212058217</v>
      </c>
    </row>
    <row r="203" spans="2:16" x14ac:dyDescent="0.25">
      <c r="B203" s="124" t="s">
        <v>119</v>
      </c>
      <c r="C203" s="75">
        <v>2596</v>
      </c>
      <c r="D203" s="75">
        <v>194</v>
      </c>
      <c r="E203" s="76">
        <v>7.4730354391371341</v>
      </c>
      <c r="F203" s="75">
        <v>2399</v>
      </c>
      <c r="G203" s="76">
        <v>92.411402157164872</v>
      </c>
      <c r="H203" s="68">
        <v>3</v>
      </c>
      <c r="I203" s="77">
        <v>0.11556240369799693</v>
      </c>
      <c r="K203" s="124" t="s">
        <v>119</v>
      </c>
      <c r="L203" s="75">
        <v>2596</v>
      </c>
      <c r="M203" s="75">
        <v>1204</v>
      </c>
      <c r="N203" s="76">
        <v>46.379044684129425</v>
      </c>
      <c r="O203" s="75">
        <v>1392</v>
      </c>
      <c r="P203" s="77">
        <v>53.620955315870567</v>
      </c>
    </row>
    <row r="204" spans="2:16" ht="15.75" thickBot="1" x14ac:dyDescent="0.3">
      <c r="B204" s="125" t="s">
        <v>313</v>
      </c>
      <c r="C204" s="70">
        <v>98</v>
      </c>
      <c r="D204" s="70">
        <v>12</v>
      </c>
      <c r="E204" s="81">
        <v>12.244897959183673</v>
      </c>
      <c r="F204" s="70">
        <v>86</v>
      </c>
      <c r="G204" s="81">
        <v>87.755102040816325</v>
      </c>
      <c r="H204" s="70">
        <v>0</v>
      </c>
      <c r="I204" s="82">
        <v>0</v>
      </c>
      <c r="K204" s="125" t="s">
        <v>313</v>
      </c>
      <c r="L204" s="70">
        <v>98</v>
      </c>
      <c r="M204" s="70">
        <v>56</v>
      </c>
      <c r="N204" s="81">
        <v>57.142857142857139</v>
      </c>
      <c r="O204" s="70">
        <v>42</v>
      </c>
      <c r="P204" s="82">
        <v>42.857142857142854</v>
      </c>
    </row>
    <row r="205" spans="2:16" ht="15.75" thickBot="1" x14ac:dyDescent="0.3">
      <c r="B205" s="158" t="s">
        <v>150</v>
      </c>
      <c r="C205" s="159">
        <v>9580</v>
      </c>
      <c r="D205" s="160">
        <v>688</v>
      </c>
      <c r="E205" s="161">
        <v>7.1816283924843418</v>
      </c>
      <c r="F205" s="160">
        <v>8888</v>
      </c>
      <c r="G205" s="161">
        <v>92.776617954070986</v>
      </c>
      <c r="H205" s="160">
        <v>4</v>
      </c>
      <c r="I205" s="162">
        <v>4.1753653444676408E-2</v>
      </c>
      <c r="J205" s="130"/>
      <c r="K205" s="163" t="s">
        <v>150</v>
      </c>
      <c r="L205" s="164">
        <v>9580</v>
      </c>
      <c r="M205" s="165">
        <v>5438</v>
      </c>
      <c r="N205" s="166">
        <v>56.764091858037581</v>
      </c>
      <c r="O205" s="165">
        <v>4142</v>
      </c>
      <c r="P205" s="167">
        <v>43.235908141962419</v>
      </c>
    </row>
    <row r="206" spans="2:16" x14ac:dyDescent="0.25">
      <c r="B206" s="90" t="s">
        <v>262</v>
      </c>
      <c r="K206" s="90" t="s">
        <v>262</v>
      </c>
    </row>
    <row r="210" spans="2:32" ht="18" x14ac:dyDescent="0.25">
      <c r="B210" s="246" t="s">
        <v>369</v>
      </c>
    </row>
    <row r="213" spans="2:32" ht="30" customHeight="1" thickBot="1" x14ac:dyDescent="0.3">
      <c r="B213" s="648" t="s">
        <v>374</v>
      </c>
      <c r="C213" s="648"/>
      <c r="D213" s="648"/>
      <c r="E213" s="648"/>
      <c r="F213" s="648"/>
      <c r="G213" s="648"/>
      <c r="H213" s="648"/>
      <c r="I213" s="648"/>
      <c r="J213" s="648"/>
      <c r="K213" s="648"/>
      <c r="L213" s="648"/>
      <c r="M213" s="648"/>
      <c r="N213" s="648"/>
      <c r="O213" s="648"/>
      <c r="P213" s="648"/>
      <c r="Q213" s="648"/>
      <c r="R213" s="648"/>
      <c r="S213" s="648"/>
      <c r="T213" s="648"/>
      <c r="U213" s="648"/>
      <c r="V213" s="648"/>
      <c r="W213" s="648"/>
      <c r="X213" s="648"/>
      <c r="Y213" s="648"/>
      <c r="Z213" s="648"/>
      <c r="AA213" s="648"/>
      <c r="AB213" s="648"/>
      <c r="AC213" s="648"/>
      <c r="AD213" s="648"/>
    </row>
    <row r="214" spans="2:32" ht="22.5" customHeight="1" x14ac:dyDescent="0.25">
      <c r="B214" s="649" t="s">
        <v>120</v>
      </c>
      <c r="C214" s="646" t="s">
        <v>340</v>
      </c>
      <c r="D214" s="646" t="s">
        <v>341</v>
      </c>
      <c r="E214" s="646"/>
      <c r="F214" s="646" t="s">
        <v>342</v>
      </c>
      <c r="G214" s="646"/>
      <c r="H214" s="646" t="s">
        <v>343</v>
      </c>
      <c r="I214" s="646"/>
      <c r="J214" s="646" t="s">
        <v>344</v>
      </c>
      <c r="K214" s="646"/>
      <c r="L214" s="646" t="s">
        <v>345</v>
      </c>
      <c r="M214" s="646"/>
      <c r="N214" s="646" t="s">
        <v>346</v>
      </c>
      <c r="O214" s="646"/>
      <c r="P214" s="646" t="s">
        <v>347</v>
      </c>
      <c r="Q214" s="646"/>
      <c r="R214" s="646" t="s">
        <v>348</v>
      </c>
      <c r="S214" s="716"/>
      <c r="T214" s="646" t="s">
        <v>349</v>
      </c>
      <c r="U214" s="646" t="s">
        <v>350</v>
      </c>
      <c r="V214" s="646"/>
      <c r="W214" s="646" t="s">
        <v>351</v>
      </c>
      <c r="X214" s="646"/>
      <c r="Y214" s="646" t="s">
        <v>352</v>
      </c>
      <c r="Z214" s="646"/>
      <c r="AA214" s="646" t="s">
        <v>347</v>
      </c>
      <c r="AB214" s="646"/>
      <c r="AC214" s="646" t="s">
        <v>353</v>
      </c>
      <c r="AD214" s="646"/>
      <c r="AE214" s="646" t="s">
        <v>354</v>
      </c>
      <c r="AF214" s="647"/>
    </row>
    <row r="215" spans="2:32" ht="42" customHeight="1" thickBot="1" x14ac:dyDescent="0.3">
      <c r="B215" s="650"/>
      <c r="C215" s="651"/>
      <c r="D215" s="216" t="s">
        <v>355</v>
      </c>
      <c r="E215" s="217" t="s">
        <v>235</v>
      </c>
      <c r="F215" s="216" t="s">
        <v>355</v>
      </c>
      <c r="G215" s="217" t="s">
        <v>235</v>
      </c>
      <c r="H215" s="216" t="s">
        <v>356</v>
      </c>
      <c r="I215" s="217" t="s">
        <v>235</v>
      </c>
      <c r="J215" s="216" t="s">
        <v>355</v>
      </c>
      <c r="K215" s="217" t="s">
        <v>235</v>
      </c>
      <c r="L215" s="216" t="s">
        <v>355</v>
      </c>
      <c r="M215" s="217" t="s">
        <v>235</v>
      </c>
      <c r="N215" s="216" t="s">
        <v>355</v>
      </c>
      <c r="O215" s="217" t="s">
        <v>235</v>
      </c>
      <c r="P215" s="216" t="s">
        <v>357</v>
      </c>
      <c r="Q215" s="217" t="s">
        <v>235</v>
      </c>
      <c r="R215" s="216" t="s">
        <v>357</v>
      </c>
      <c r="S215" s="247" t="s">
        <v>235</v>
      </c>
      <c r="T215" s="651"/>
      <c r="U215" s="216" t="s">
        <v>356</v>
      </c>
      <c r="V215" s="217" t="s">
        <v>235</v>
      </c>
      <c r="W215" s="216" t="s">
        <v>356</v>
      </c>
      <c r="X215" s="217" t="s">
        <v>235</v>
      </c>
      <c r="Y215" s="216" t="s">
        <v>356</v>
      </c>
      <c r="Z215" s="217" t="s">
        <v>235</v>
      </c>
      <c r="AA215" s="216" t="s">
        <v>358</v>
      </c>
      <c r="AB215" s="217" t="s">
        <v>235</v>
      </c>
      <c r="AC215" s="216" t="s">
        <v>359</v>
      </c>
      <c r="AD215" s="217" t="s">
        <v>235</v>
      </c>
      <c r="AE215" s="216" t="s">
        <v>356</v>
      </c>
      <c r="AF215" s="218" t="s">
        <v>235</v>
      </c>
    </row>
    <row r="216" spans="2:32" ht="15.75" thickBot="1" x14ac:dyDescent="0.3">
      <c r="B216" s="219" t="s">
        <v>1</v>
      </c>
      <c r="C216" s="220">
        <v>78320</v>
      </c>
      <c r="D216" s="221">
        <v>74632</v>
      </c>
      <c r="E216" s="222">
        <v>0.95291113381001025</v>
      </c>
      <c r="F216" s="221">
        <v>74678</v>
      </c>
      <c r="G216" s="222">
        <v>0.95349846782431047</v>
      </c>
      <c r="H216" s="221">
        <v>76321</v>
      </c>
      <c r="I216" s="222">
        <v>0.97447650663942798</v>
      </c>
      <c r="J216" s="221">
        <v>74706</v>
      </c>
      <c r="K216" s="222">
        <v>0.95385597548518897</v>
      </c>
      <c r="L216" s="221">
        <v>74631</v>
      </c>
      <c r="M216" s="222">
        <v>0.95289836567926456</v>
      </c>
      <c r="N216" s="221">
        <v>75155</v>
      </c>
      <c r="O216" s="222">
        <v>0.95958886618998973</v>
      </c>
      <c r="P216" s="221">
        <v>76045</v>
      </c>
      <c r="Q216" s="222">
        <v>0.9709525025536262</v>
      </c>
      <c r="R216" s="221">
        <v>41829</v>
      </c>
      <c r="S216" s="223">
        <v>0.53407814096016348</v>
      </c>
      <c r="T216" s="220">
        <v>80214</v>
      </c>
      <c r="U216" s="221">
        <v>77080</v>
      </c>
      <c r="V216" s="222">
        <v>0.96092951355125045</v>
      </c>
      <c r="W216" s="221">
        <v>44453</v>
      </c>
      <c r="X216" s="222">
        <v>1.1083601366345026</v>
      </c>
      <c r="Y216" s="221">
        <v>77051</v>
      </c>
      <c r="Z216" s="222">
        <v>0.96056798065175653</v>
      </c>
      <c r="AA216" s="221">
        <v>73908</v>
      </c>
      <c r="AB216" s="222">
        <v>0.92138529433764682</v>
      </c>
      <c r="AC216" s="221">
        <v>58017</v>
      </c>
      <c r="AD216" s="222">
        <v>0.72327773206672152</v>
      </c>
      <c r="AE216" s="221">
        <v>37040</v>
      </c>
      <c r="AF216" s="224">
        <v>0.92352955843119655</v>
      </c>
    </row>
    <row r="217" spans="2:32" ht="15.75" thickBot="1" x14ac:dyDescent="0.3">
      <c r="B217" s="219" t="s">
        <v>150</v>
      </c>
      <c r="C217" s="220">
        <v>10504</v>
      </c>
      <c r="D217" s="221">
        <v>9695</v>
      </c>
      <c r="E217" s="222">
        <v>0.92298172124904798</v>
      </c>
      <c r="F217" s="221">
        <v>9710</v>
      </c>
      <c r="G217" s="222">
        <v>0.9244097486671744</v>
      </c>
      <c r="H217" s="221">
        <v>9360</v>
      </c>
      <c r="I217" s="222">
        <v>0.8910891089108911</v>
      </c>
      <c r="J217" s="221">
        <v>9703</v>
      </c>
      <c r="K217" s="222">
        <v>0.92374333587204871</v>
      </c>
      <c r="L217" s="221">
        <v>9702</v>
      </c>
      <c r="M217" s="222">
        <v>0.92364813404417367</v>
      </c>
      <c r="N217" s="221">
        <v>9713</v>
      </c>
      <c r="O217" s="222">
        <v>0.92469535415079973</v>
      </c>
      <c r="P217" s="221">
        <v>9978</v>
      </c>
      <c r="Q217" s="222">
        <v>0.9499238385376999</v>
      </c>
      <c r="R217" s="221">
        <v>5222</v>
      </c>
      <c r="S217" s="223">
        <v>0.49714394516374716</v>
      </c>
      <c r="T217" s="220">
        <v>11119</v>
      </c>
      <c r="U217" s="221">
        <v>10200</v>
      </c>
      <c r="V217" s="222">
        <v>0.91734868243547085</v>
      </c>
      <c r="W217" s="221">
        <v>5725</v>
      </c>
      <c r="X217" s="222">
        <v>1.0297688641064844</v>
      </c>
      <c r="Y217" s="221">
        <v>10167</v>
      </c>
      <c r="Z217" s="222">
        <v>0.9143807896393561</v>
      </c>
      <c r="AA217" s="221">
        <v>10098</v>
      </c>
      <c r="AB217" s="222">
        <v>0.90817519561111615</v>
      </c>
      <c r="AC217" s="221">
        <v>7570</v>
      </c>
      <c r="AD217" s="222">
        <v>0.68081662019965827</v>
      </c>
      <c r="AE217" s="221">
        <v>4587</v>
      </c>
      <c r="AF217" s="253">
        <v>0.82507419731990284</v>
      </c>
    </row>
    <row r="218" spans="2:32" x14ac:dyDescent="0.25">
      <c r="B218" s="510" t="str">
        <f t="shared" ref="B218:B228" si="4">B194</f>
        <v>Apartadó</v>
      </c>
      <c r="C218" s="225">
        <v>2112</v>
      </c>
      <c r="D218" s="226">
        <v>2091</v>
      </c>
      <c r="E218" s="227">
        <v>0.99005681818181823</v>
      </c>
      <c r="F218" s="226">
        <v>2098</v>
      </c>
      <c r="G218" s="227">
        <v>0.99337121212121215</v>
      </c>
      <c r="H218" s="226">
        <v>3359</v>
      </c>
      <c r="I218" s="227">
        <v>1.590435606060606</v>
      </c>
      <c r="J218" s="226">
        <v>2098</v>
      </c>
      <c r="K218" s="227">
        <v>0.99337121212121215</v>
      </c>
      <c r="L218" s="226">
        <v>2098</v>
      </c>
      <c r="M218" s="227">
        <v>0.99337121212121215</v>
      </c>
      <c r="N218" s="226">
        <v>2126</v>
      </c>
      <c r="O218" s="227">
        <v>1.0066287878787878</v>
      </c>
      <c r="P218" s="226">
        <v>2171</v>
      </c>
      <c r="Q218" s="227">
        <v>1.027935606060606</v>
      </c>
      <c r="R218" s="226">
        <v>1365</v>
      </c>
      <c r="S218" s="228">
        <v>0.64630681818181823</v>
      </c>
      <c r="T218" s="225">
        <v>2227</v>
      </c>
      <c r="U218" s="226">
        <v>2164</v>
      </c>
      <c r="V218" s="227">
        <v>0.9717108217332735</v>
      </c>
      <c r="W218" s="226">
        <v>1140</v>
      </c>
      <c r="X218" s="227">
        <v>1.0237988325101033</v>
      </c>
      <c r="Y218" s="226">
        <v>2164</v>
      </c>
      <c r="Z218" s="227">
        <v>0.9717108217332735</v>
      </c>
      <c r="AA218" s="226">
        <v>2146</v>
      </c>
      <c r="AB218" s="227">
        <v>0.96362819937135158</v>
      </c>
      <c r="AC218" s="226">
        <v>1650</v>
      </c>
      <c r="AD218" s="227">
        <v>0.74090704984283795</v>
      </c>
      <c r="AE218" s="226">
        <v>1043</v>
      </c>
      <c r="AF218" s="229">
        <v>0.93668612483161207</v>
      </c>
    </row>
    <row r="219" spans="2:32" x14ac:dyDescent="0.25">
      <c r="B219" s="509" t="str">
        <f t="shared" si="4"/>
        <v>Arboletes</v>
      </c>
      <c r="C219" s="230">
        <v>595</v>
      </c>
      <c r="D219" s="231">
        <v>540</v>
      </c>
      <c r="E219" s="232">
        <v>0.90756302521008403</v>
      </c>
      <c r="F219" s="231">
        <v>537</v>
      </c>
      <c r="G219" s="232">
        <v>0.90252100840336136</v>
      </c>
      <c r="H219" s="231">
        <v>139</v>
      </c>
      <c r="I219" s="232">
        <v>0.23361344537815126</v>
      </c>
      <c r="J219" s="231">
        <v>538</v>
      </c>
      <c r="K219" s="232">
        <v>0.90420168067226891</v>
      </c>
      <c r="L219" s="231">
        <v>537</v>
      </c>
      <c r="M219" s="232">
        <v>0.90252100840336136</v>
      </c>
      <c r="N219" s="231">
        <v>512</v>
      </c>
      <c r="O219" s="232">
        <v>0.86050420168067232</v>
      </c>
      <c r="P219" s="231">
        <v>533</v>
      </c>
      <c r="Q219" s="232">
        <v>0.89579831932773113</v>
      </c>
      <c r="R219" s="231">
        <v>356</v>
      </c>
      <c r="S219" s="233">
        <v>0.59831932773109242</v>
      </c>
      <c r="T219" s="230">
        <v>610</v>
      </c>
      <c r="U219" s="231">
        <v>533</v>
      </c>
      <c r="V219" s="232">
        <v>0.8737704918032787</v>
      </c>
      <c r="W219" s="231">
        <v>317</v>
      </c>
      <c r="X219" s="232">
        <v>1.0393442622950819</v>
      </c>
      <c r="Y219" s="231">
        <v>535</v>
      </c>
      <c r="Z219" s="232">
        <v>0.87704918032786883</v>
      </c>
      <c r="AA219" s="231">
        <v>526</v>
      </c>
      <c r="AB219" s="232">
        <v>0.86229508196721316</v>
      </c>
      <c r="AC219" s="231">
        <v>537</v>
      </c>
      <c r="AD219" s="232">
        <v>0.88032786885245906</v>
      </c>
      <c r="AE219" s="231">
        <v>241</v>
      </c>
      <c r="AF219" s="234">
        <v>0.79016393442622945</v>
      </c>
    </row>
    <row r="220" spans="2:32" x14ac:dyDescent="0.25">
      <c r="B220" s="510" t="str">
        <f t="shared" si="4"/>
        <v>Carepa</v>
      </c>
      <c r="C220" s="225">
        <v>906</v>
      </c>
      <c r="D220" s="226">
        <v>827</v>
      </c>
      <c r="E220" s="227">
        <v>0.91280353200883002</v>
      </c>
      <c r="F220" s="226">
        <v>849</v>
      </c>
      <c r="G220" s="227">
        <v>0.9370860927152318</v>
      </c>
      <c r="H220" s="226">
        <v>112</v>
      </c>
      <c r="I220" s="227">
        <v>0.12362030905077263</v>
      </c>
      <c r="J220" s="226">
        <v>849</v>
      </c>
      <c r="K220" s="227">
        <v>0.9370860927152318</v>
      </c>
      <c r="L220" s="226">
        <v>849</v>
      </c>
      <c r="M220" s="227">
        <v>0.9370860927152318</v>
      </c>
      <c r="N220" s="226">
        <v>822</v>
      </c>
      <c r="O220" s="227">
        <v>0.9072847682119205</v>
      </c>
      <c r="P220" s="226">
        <v>834</v>
      </c>
      <c r="Q220" s="227">
        <v>0.92052980132450335</v>
      </c>
      <c r="R220" s="226">
        <v>694</v>
      </c>
      <c r="S220" s="228">
        <v>0.76600441501103755</v>
      </c>
      <c r="T220" s="225">
        <v>954</v>
      </c>
      <c r="U220" s="226">
        <v>903</v>
      </c>
      <c r="V220" s="227">
        <v>0.94654088050314467</v>
      </c>
      <c r="W220" s="226">
        <v>506</v>
      </c>
      <c r="X220" s="227">
        <v>1.0607966457023061</v>
      </c>
      <c r="Y220" s="226">
        <v>866</v>
      </c>
      <c r="Z220" s="227">
        <v>0.90775681341719072</v>
      </c>
      <c r="AA220" s="226">
        <v>869</v>
      </c>
      <c r="AB220" s="227">
        <v>0.91090146750524104</v>
      </c>
      <c r="AC220" s="226">
        <v>418</v>
      </c>
      <c r="AD220" s="227">
        <v>0.43815513626834379</v>
      </c>
      <c r="AE220" s="226">
        <v>395</v>
      </c>
      <c r="AF220" s="229">
        <v>0.82809224318658281</v>
      </c>
    </row>
    <row r="221" spans="2:32" x14ac:dyDescent="0.25">
      <c r="B221" s="509" t="str">
        <f t="shared" si="4"/>
        <v>Chigorodó</v>
      </c>
      <c r="C221" s="230">
        <v>1160</v>
      </c>
      <c r="D221" s="231">
        <v>1114</v>
      </c>
      <c r="E221" s="232">
        <v>0.96034482758620687</v>
      </c>
      <c r="F221" s="231">
        <v>1106</v>
      </c>
      <c r="G221" s="232">
        <v>0.95344827586206893</v>
      </c>
      <c r="H221" s="231">
        <v>2456</v>
      </c>
      <c r="I221" s="232">
        <v>2.1172413793103448</v>
      </c>
      <c r="J221" s="231">
        <v>1106</v>
      </c>
      <c r="K221" s="232">
        <v>0.95344827586206893</v>
      </c>
      <c r="L221" s="231">
        <v>1106</v>
      </c>
      <c r="M221" s="232">
        <v>0.95344827586206893</v>
      </c>
      <c r="N221" s="231">
        <v>1119</v>
      </c>
      <c r="O221" s="232">
        <v>0.96465517241379306</v>
      </c>
      <c r="P221" s="231">
        <v>1171</v>
      </c>
      <c r="Q221" s="232">
        <v>1.0094827586206896</v>
      </c>
      <c r="R221" s="231">
        <v>531</v>
      </c>
      <c r="S221" s="233">
        <v>0.45775862068965517</v>
      </c>
      <c r="T221" s="230">
        <v>1210</v>
      </c>
      <c r="U221" s="231">
        <v>1110</v>
      </c>
      <c r="V221" s="232">
        <v>0.9173553719008265</v>
      </c>
      <c r="W221" s="231">
        <v>570</v>
      </c>
      <c r="X221" s="232">
        <v>0.94214876033057848</v>
      </c>
      <c r="Y221" s="231">
        <v>1112</v>
      </c>
      <c r="Z221" s="232">
        <v>0.91900826446280992</v>
      </c>
      <c r="AA221" s="231">
        <v>1101</v>
      </c>
      <c r="AB221" s="232">
        <v>0.90991735537190077</v>
      </c>
      <c r="AC221" s="231">
        <v>888</v>
      </c>
      <c r="AD221" s="232">
        <v>0.7338842975206612</v>
      </c>
      <c r="AE221" s="231">
        <v>541</v>
      </c>
      <c r="AF221" s="234">
        <v>0.89421487603305783</v>
      </c>
    </row>
    <row r="222" spans="2:32" x14ac:dyDescent="0.25">
      <c r="B222" s="510" t="str">
        <f t="shared" si="4"/>
        <v>Murindó</v>
      </c>
      <c r="C222" s="225">
        <v>103</v>
      </c>
      <c r="D222" s="226">
        <v>94</v>
      </c>
      <c r="E222" s="227">
        <v>0.91262135922330101</v>
      </c>
      <c r="F222" s="226">
        <v>94</v>
      </c>
      <c r="G222" s="227">
        <v>0.91262135922330101</v>
      </c>
      <c r="H222" s="226">
        <v>86</v>
      </c>
      <c r="I222" s="227">
        <v>0.83495145631067957</v>
      </c>
      <c r="J222" s="226">
        <v>94</v>
      </c>
      <c r="K222" s="227">
        <v>0.91262135922330101</v>
      </c>
      <c r="L222" s="226">
        <v>94</v>
      </c>
      <c r="M222" s="227">
        <v>0.91262135922330101</v>
      </c>
      <c r="N222" s="226">
        <v>103</v>
      </c>
      <c r="O222" s="227">
        <v>1</v>
      </c>
      <c r="P222" s="226">
        <v>103</v>
      </c>
      <c r="Q222" s="227">
        <v>1</v>
      </c>
      <c r="R222" s="226">
        <v>28</v>
      </c>
      <c r="S222" s="228">
        <v>0.27184466019417475</v>
      </c>
      <c r="T222" s="225">
        <v>137</v>
      </c>
      <c r="U222" s="226">
        <v>133</v>
      </c>
      <c r="V222" s="227">
        <v>0.97080291970802923</v>
      </c>
      <c r="W222" s="226">
        <v>94</v>
      </c>
      <c r="X222" s="227">
        <v>1.3722627737226278</v>
      </c>
      <c r="Y222" s="226">
        <v>133</v>
      </c>
      <c r="Z222" s="227">
        <v>0.97080291970802923</v>
      </c>
      <c r="AA222" s="226">
        <v>133</v>
      </c>
      <c r="AB222" s="227">
        <v>0.97080291970802923</v>
      </c>
      <c r="AC222" s="226">
        <v>73</v>
      </c>
      <c r="AD222" s="227">
        <v>0.53284671532846717</v>
      </c>
      <c r="AE222" s="226">
        <v>39</v>
      </c>
      <c r="AF222" s="229">
        <v>0.56934306569343063</v>
      </c>
    </row>
    <row r="223" spans="2:32" x14ac:dyDescent="0.25">
      <c r="B223" s="509" t="str">
        <f t="shared" si="4"/>
        <v>Mutatá</v>
      </c>
      <c r="C223" s="230">
        <v>474</v>
      </c>
      <c r="D223" s="231">
        <v>474</v>
      </c>
      <c r="E223" s="232">
        <v>1</v>
      </c>
      <c r="F223" s="231">
        <v>477</v>
      </c>
      <c r="G223" s="232">
        <v>1.0063291139240507</v>
      </c>
      <c r="H223" s="231">
        <v>167</v>
      </c>
      <c r="I223" s="232">
        <v>0.35232067510548526</v>
      </c>
      <c r="J223" s="231">
        <v>477</v>
      </c>
      <c r="K223" s="232">
        <v>1.0063291139240507</v>
      </c>
      <c r="L223" s="231">
        <v>477</v>
      </c>
      <c r="M223" s="232">
        <v>1.0063291139240507</v>
      </c>
      <c r="N223" s="231">
        <v>473</v>
      </c>
      <c r="O223" s="232">
        <v>0.99789029535864981</v>
      </c>
      <c r="P223" s="231">
        <v>473</v>
      </c>
      <c r="Q223" s="232">
        <v>0.99789029535864981</v>
      </c>
      <c r="R223" s="231">
        <v>181</v>
      </c>
      <c r="S223" s="233">
        <v>0.38185654008438819</v>
      </c>
      <c r="T223" s="230">
        <v>516</v>
      </c>
      <c r="U223" s="231">
        <v>419</v>
      </c>
      <c r="V223" s="232">
        <v>0.81201550387596899</v>
      </c>
      <c r="W223" s="231">
        <v>286</v>
      </c>
      <c r="X223" s="232">
        <v>1.1085271317829457</v>
      </c>
      <c r="Y223" s="231">
        <v>415</v>
      </c>
      <c r="Z223" s="232">
        <v>0.80426356589147285</v>
      </c>
      <c r="AA223" s="231">
        <v>422</v>
      </c>
      <c r="AB223" s="232">
        <v>0.81782945736434109</v>
      </c>
      <c r="AC223" s="231">
        <v>299</v>
      </c>
      <c r="AD223" s="232">
        <v>0.5794573643410853</v>
      </c>
      <c r="AE223" s="231">
        <v>180</v>
      </c>
      <c r="AF223" s="234">
        <v>0.69767441860465118</v>
      </c>
    </row>
    <row r="224" spans="2:32" x14ac:dyDescent="0.25">
      <c r="B224" s="510" t="str">
        <f t="shared" si="4"/>
        <v>Necoclí</v>
      </c>
      <c r="C224" s="225">
        <v>1049</v>
      </c>
      <c r="D224" s="226">
        <v>988</v>
      </c>
      <c r="E224" s="227">
        <v>0.94184938036224974</v>
      </c>
      <c r="F224" s="226">
        <v>987</v>
      </c>
      <c r="G224" s="227">
        <v>0.94089609151572928</v>
      </c>
      <c r="H224" s="226">
        <v>524</v>
      </c>
      <c r="I224" s="227">
        <v>0.49952335557673977</v>
      </c>
      <c r="J224" s="226">
        <v>987</v>
      </c>
      <c r="K224" s="227">
        <v>0.94089609151572928</v>
      </c>
      <c r="L224" s="226">
        <v>987</v>
      </c>
      <c r="M224" s="227">
        <v>0.94089609151572928</v>
      </c>
      <c r="N224" s="226">
        <v>964</v>
      </c>
      <c r="O224" s="227">
        <v>0.91897044804575789</v>
      </c>
      <c r="P224" s="226">
        <v>982</v>
      </c>
      <c r="Q224" s="227">
        <v>0.93612964728312675</v>
      </c>
      <c r="R224" s="226">
        <v>469</v>
      </c>
      <c r="S224" s="228">
        <v>0.4470924690181125</v>
      </c>
      <c r="T224" s="225">
        <v>1166</v>
      </c>
      <c r="U224" s="226">
        <v>1041</v>
      </c>
      <c r="V224" s="227">
        <v>0.89279588336192106</v>
      </c>
      <c r="W224" s="226">
        <v>503</v>
      </c>
      <c r="X224" s="227">
        <v>0.86277873070325906</v>
      </c>
      <c r="Y224" s="226">
        <v>1041</v>
      </c>
      <c r="Z224" s="227">
        <v>0.89279588336192106</v>
      </c>
      <c r="AA224" s="226">
        <v>1032</v>
      </c>
      <c r="AB224" s="227">
        <v>0.88507718696397941</v>
      </c>
      <c r="AC224" s="226">
        <v>897</v>
      </c>
      <c r="AD224" s="227">
        <v>0.76929674099485423</v>
      </c>
      <c r="AE224" s="226">
        <v>530</v>
      </c>
      <c r="AF224" s="229">
        <v>0.90909090909090906</v>
      </c>
    </row>
    <row r="225" spans="2:32" ht="14.25" customHeight="1" x14ac:dyDescent="0.25">
      <c r="B225" s="509" t="str">
        <f t="shared" si="4"/>
        <v>San Juan de Urabá</v>
      </c>
      <c r="C225" s="230">
        <v>506</v>
      </c>
      <c r="D225" s="231">
        <v>451</v>
      </c>
      <c r="E225" s="232">
        <v>0.89130434782608692</v>
      </c>
      <c r="F225" s="231">
        <v>451</v>
      </c>
      <c r="G225" s="232">
        <v>0.89130434782608692</v>
      </c>
      <c r="H225" s="231">
        <v>130</v>
      </c>
      <c r="I225" s="232">
        <v>0.25691699604743085</v>
      </c>
      <c r="J225" s="231">
        <v>451</v>
      </c>
      <c r="K225" s="232">
        <v>0.89130434782608692</v>
      </c>
      <c r="L225" s="231">
        <v>451</v>
      </c>
      <c r="M225" s="232">
        <v>0.89130434782608692</v>
      </c>
      <c r="N225" s="231">
        <v>439</v>
      </c>
      <c r="O225" s="232">
        <v>0.8675889328063241</v>
      </c>
      <c r="P225" s="231">
        <v>456</v>
      </c>
      <c r="Q225" s="232">
        <v>0.90118577075098816</v>
      </c>
      <c r="R225" s="231">
        <v>257</v>
      </c>
      <c r="S225" s="233">
        <v>0.5079051383399209</v>
      </c>
      <c r="T225" s="230">
        <v>508</v>
      </c>
      <c r="U225" s="231">
        <v>483</v>
      </c>
      <c r="V225" s="232">
        <v>0.95078740157480313</v>
      </c>
      <c r="W225" s="231">
        <v>238</v>
      </c>
      <c r="X225" s="232">
        <v>0.93700787401574803</v>
      </c>
      <c r="Y225" s="231">
        <v>483</v>
      </c>
      <c r="Z225" s="232">
        <v>0.95078740157480313</v>
      </c>
      <c r="AA225" s="231">
        <v>475</v>
      </c>
      <c r="AB225" s="232">
        <v>0.93503937007874016</v>
      </c>
      <c r="AC225" s="231">
        <v>415</v>
      </c>
      <c r="AD225" s="232">
        <v>0.81692913385826771</v>
      </c>
      <c r="AE225" s="231">
        <v>245</v>
      </c>
      <c r="AF225" s="234">
        <v>0.96456692913385822</v>
      </c>
    </row>
    <row r="226" spans="2:32" ht="15.75" customHeight="1" x14ac:dyDescent="0.25">
      <c r="B226" s="510" t="str">
        <f t="shared" si="4"/>
        <v>San Pedro de Urabá</v>
      </c>
      <c r="C226" s="225">
        <v>621</v>
      </c>
      <c r="D226" s="226">
        <v>473</v>
      </c>
      <c r="E226" s="227">
        <v>0.76167471819645738</v>
      </c>
      <c r="F226" s="226">
        <v>473</v>
      </c>
      <c r="G226" s="227">
        <v>0.76167471819645738</v>
      </c>
      <c r="H226" s="226">
        <v>206</v>
      </c>
      <c r="I226" s="227">
        <v>0.33172302737520126</v>
      </c>
      <c r="J226" s="226">
        <v>473</v>
      </c>
      <c r="K226" s="227">
        <v>0.76167471819645738</v>
      </c>
      <c r="L226" s="226">
        <v>473</v>
      </c>
      <c r="M226" s="227">
        <v>0.76167471819645738</v>
      </c>
      <c r="N226" s="226">
        <v>487</v>
      </c>
      <c r="O226" s="227">
        <v>0.784219001610306</v>
      </c>
      <c r="P226" s="226">
        <v>490</v>
      </c>
      <c r="Q226" s="227">
        <v>0.78904991948470204</v>
      </c>
      <c r="R226" s="226">
        <v>237</v>
      </c>
      <c r="S226" s="228">
        <v>0.38164251207729466</v>
      </c>
      <c r="T226" s="225">
        <v>687</v>
      </c>
      <c r="U226" s="226">
        <v>527</v>
      </c>
      <c r="V226" s="227">
        <v>0.76710334788937407</v>
      </c>
      <c r="W226" s="226">
        <v>337</v>
      </c>
      <c r="X226" s="227">
        <v>0.98107714701601167</v>
      </c>
      <c r="Y226" s="226">
        <v>526</v>
      </c>
      <c r="Z226" s="227">
        <v>0.76564774381368272</v>
      </c>
      <c r="AA226" s="226">
        <v>526</v>
      </c>
      <c r="AB226" s="227">
        <v>0.76564774381368272</v>
      </c>
      <c r="AC226" s="226">
        <v>405</v>
      </c>
      <c r="AD226" s="227">
        <v>0.58951965065502188</v>
      </c>
      <c r="AE226" s="226">
        <v>226</v>
      </c>
      <c r="AF226" s="229">
        <v>0.65793304221251825</v>
      </c>
    </row>
    <row r="227" spans="2:32" x14ac:dyDescent="0.25">
      <c r="B227" s="509" t="str">
        <f t="shared" si="4"/>
        <v>Turbo</v>
      </c>
      <c r="C227" s="230">
        <v>2826</v>
      </c>
      <c r="D227" s="231">
        <v>2561</v>
      </c>
      <c r="E227" s="232">
        <v>0.90622788393489029</v>
      </c>
      <c r="F227" s="231">
        <v>2556</v>
      </c>
      <c r="G227" s="232">
        <v>0.90445859872611467</v>
      </c>
      <c r="H227" s="231">
        <v>2063</v>
      </c>
      <c r="I227" s="232">
        <v>0.73000707714083513</v>
      </c>
      <c r="J227" s="231">
        <v>2548</v>
      </c>
      <c r="K227" s="232">
        <v>0.90162774239207355</v>
      </c>
      <c r="L227" s="231">
        <v>2548</v>
      </c>
      <c r="M227" s="232">
        <v>0.90162774239207355</v>
      </c>
      <c r="N227" s="231">
        <v>2578</v>
      </c>
      <c r="O227" s="232">
        <v>0.91224345364472748</v>
      </c>
      <c r="P227" s="231">
        <v>2660</v>
      </c>
      <c r="Q227" s="232">
        <v>0.94125973106864824</v>
      </c>
      <c r="R227" s="231">
        <v>1043</v>
      </c>
      <c r="S227" s="233">
        <v>0.36907289455060155</v>
      </c>
      <c r="T227" s="230">
        <v>2935</v>
      </c>
      <c r="U227" s="231">
        <v>2756</v>
      </c>
      <c r="V227" s="232">
        <v>0.93901192504258946</v>
      </c>
      <c r="W227" s="231">
        <v>1657</v>
      </c>
      <c r="X227" s="232">
        <v>1.1291311754684838</v>
      </c>
      <c r="Y227" s="231">
        <v>2760</v>
      </c>
      <c r="Z227" s="232">
        <v>0.94037478705281086</v>
      </c>
      <c r="AA227" s="231">
        <v>2752</v>
      </c>
      <c r="AB227" s="232">
        <v>0.93764906303236795</v>
      </c>
      <c r="AC227" s="231">
        <v>1899</v>
      </c>
      <c r="AD227" s="232">
        <v>0.64701873935264054</v>
      </c>
      <c r="AE227" s="231">
        <v>1094</v>
      </c>
      <c r="AF227" s="234">
        <v>0.7454855195911414</v>
      </c>
    </row>
    <row r="228" spans="2:32" ht="12" customHeight="1" thickBot="1" x14ac:dyDescent="0.3">
      <c r="B228" s="518" t="str">
        <f t="shared" si="4"/>
        <v>Vigía del Fuerte</v>
      </c>
      <c r="C228" s="235">
        <v>152</v>
      </c>
      <c r="D228" s="236">
        <v>82</v>
      </c>
      <c r="E228" s="237">
        <v>0.53947368421052633</v>
      </c>
      <c r="F228" s="236">
        <v>82</v>
      </c>
      <c r="G228" s="237">
        <v>0.53947368421052633</v>
      </c>
      <c r="H228" s="236">
        <v>118</v>
      </c>
      <c r="I228" s="237">
        <v>0.77631578947368418</v>
      </c>
      <c r="J228" s="236">
        <v>82</v>
      </c>
      <c r="K228" s="237">
        <v>0.53947368421052633</v>
      </c>
      <c r="L228" s="236">
        <v>82</v>
      </c>
      <c r="M228" s="237">
        <v>0.53947368421052633</v>
      </c>
      <c r="N228" s="236">
        <v>90</v>
      </c>
      <c r="O228" s="237">
        <v>0.59210526315789469</v>
      </c>
      <c r="P228" s="236">
        <v>105</v>
      </c>
      <c r="Q228" s="237">
        <v>0.69078947368421051</v>
      </c>
      <c r="R228" s="236">
        <v>61</v>
      </c>
      <c r="S228" s="238">
        <v>0.40131578947368424</v>
      </c>
      <c r="T228" s="235">
        <v>169</v>
      </c>
      <c r="U228" s="236">
        <v>131</v>
      </c>
      <c r="V228" s="237">
        <v>0.7751479289940828</v>
      </c>
      <c r="W228" s="236">
        <v>77</v>
      </c>
      <c r="X228" s="237">
        <v>0.91124260355029585</v>
      </c>
      <c r="Y228" s="236">
        <v>132</v>
      </c>
      <c r="Z228" s="237">
        <v>0.78106508875739644</v>
      </c>
      <c r="AA228" s="236">
        <v>116</v>
      </c>
      <c r="AB228" s="237">
        <v>0.68639053254437865</v>
      </c>
      <c r="AC228" s="236">
        <v>89</v>
      </c>
      <c r="AD228" s="237">
        <v>0.52662721893491127</v>
      </c>
      <c r="AE228" s="236">
        <v>53</v>
      </c>
      <c r="AF228" s="239">
        <v>0.62721893491124259</v>
      </c>
    </row>
    <row r="229" spans="2:32" x14ac:dyDescent="0.25">
      <c r="B229" s="591" t="s">
        <v>360</v>
      </c>
      <c r="C229" s="591"/>
      <c r="D229" s="591"/>
      <c r="E229" s="591"/>
      <c r="F229" s="591"/>
      <c r="G229" s="591"/>
      <c r="H229" s="591"/>
      <c r="I229" s="591"/>
      <c r="J229" s="591"/>
      <c r="K229" s="240"/>
      <c r="L229" s="240"/>
      <c r="M229" s="240"/>
      <c r="N229" s="241"/>
      <c r="O229" s="240"/>
      <c r="P229" s="240"/>
      <c r="Q229" s="240"/>
      <c r="R229" s="240"/>
      <c r="S229" s="240"/>
      <c r="T229" s="240"/>
      <c r="U229" s="241"/>
      <c r="V229" s="240"/>
      <c r="W229" s="241"/>
      <c r="X229" s="240"/>
    </row>
    <row r="230" spans="2:32" x14ac:dyDescent="0.25">
      <c r="B230" s="590" t="s">
        <v>361</v>
      </c>
      <c r="C230" s="590"/>
      <c r="D230" s="590"/>
      <c r="E230" s="590"/>
      <c r="F230" s="590"/>
      <c r="G230" s="590"/>
      <c r="H230" s="590"/>
      <c r="I230" s="590"/>
      <c r="J230" s="590"/>
      <c r="K230" s="590"/>
      <c r="L230" s="242"/>
      <c r="M230" s="242"/>
      <c r="N230" s="241"/>
      <c r="O230" s="243"/>
      <c r="P230" s="243"/>
      <c r="Q230" s="243"/>
      <c r="R230" s="243"/>
      <c r="S230" s="243"/>
      <c r="T230" s="243"/>
      <c r="U230" s="241"/>
      <c r="V230" s="243"/>
      <c r="W230" s="241"/>
      <c r="X230" s="243"/>
    </row>
    <row r="231" spans="2:32" x14ac:dyDescent="0.25">
      <c r="B231" s="590" t="s">
        <v>362</v>
      </c>
      <c r="C231" s="590"/>
      <c r="D231" s="590"/>
      <c r="E231" s="590"/>
      <c r="F231" s="590"/>
      <c r="G231" s="590"/>
      <c r="H231" s="590"/>
      <c r="I231" s="590"/>
      <c r="J231" s="590"/>
      <c r="K231" s="590"/>
      <c r="L231" s="590"/>
      <c r="M231" s="590"/>
      <c r="N231" s="590"/>
      <c r="O231" s="590"/>
      <c r="P231" s="590"/>
      <c r="Q231" s="590"/>
      <c r="R231" s="590"/>
      <c r="S231" s="590"/>
      <c r="T231" s="590"/>
      <c r="U231" s="590"/>
      <c r="V231" s="590"/>
      <c r="W231" s="590"/>
      <c r="X231" s="590"/>
    </row>
    <row r="233" spans="2:32" x14ac:dyDescent="0.25">
      <c r="B233" s="244" t="s">
        <v>363</v>
      </c>
    </row>
    <row r="234" spans="2:32" x14ac:dyDescent="0.25">
      <c r="B234" s="245" t="s">
        <v>364</v>
      </c>
    </row>
    <row r="235" spans="2:32" x14ac:dyDescent="0.25">
      <c r="B235" s="245" t="s">
        <v>365</v>
      </c>
    </row>
    <row r="236" spans="2:32" x14ac:dyDescent="0.25">
      <c r="B236" s="245" t="s">
        <v>366</v>
      </c>
    </row>
    <row r="237" spans="2:32" x14ac:dyDescent="0.25">
      <c r="B237" s="245" t="s">
        <v>367</v>
      </c>
    </row>
    <row r="238" spans="2:32" x14ac:dyDescent="0.25">
      <c r="B238" s="245" t="s">
        <v>368</v>
      </c>
    </row>
    <row r="242" spans="2:108" ht="18" x14ac:dyDescent="0.25">
      <c r="B242" s="39" t="s">
        <v>379</v>
      </c>
    </row>
    <row r="246" spans="2:108" ht="37.5" customHeight="1" thickBot="1" x14ac:dyDescent="0.3">
      <c r="B246" s="656" t="s">
        <v>455</v>
      </c>
      <c r="C246" s="656"/>
      <c r="D246" s="656"/>
      <c r="E246" s="656"/>
      <c r="F246" s="656"/>
      <c r="G246" s="656"/>
      <c r="H246" s="656"/>
      <c r="I246" s="656"/>
      <c r="J246" s="656"/>
      <c r="K246" s="656"/>
      <c r="L246" s="656"/>
      <c r="M246" s="656"/>
      <c r="N246" s="656"/>
      <c r="O246" s="656"/>
    </row>
    <row r="247" spans="2:108" s="255" customFormat="1" ht="27" customHeight="1" x14ac:dyDescent="0.2">
      <c r="B247" s="657" t="s">
        <v>120</v>
      </c>
      <c r="C247" s="660" t="s">
        <v>381</v>
      </c>
      <c r="D247" s="661"/>
      <c r="E247" s="661"/>
      <c r="F247" s="661"/>
      <c r="G247" s="661"/>
      <c r="H247" s="661"/>
      <c r="I247" s="661"/>
      <c r="J247" s="661"/>
      <c r="K247" s="661"/>
      <c r="L247" s="661"/>
      <c r="M247" s="661"/>
      <c r="N247" s="661"/>
      <c r="O247" s="661"/>
      <c r="P247" s="661"/>
      <c r="Q247" s="661"/>
      <c r="R247" s="661"/>
      <c r="S247" s="661"/>
      <c r="T247" s="661"/>
      <c r="U247" s="661"/>
      <c r="V247" s="661"/>
      <c r="W247" s="661"/>
      <c r="X247" s="661"/>
      <c r="Y247" s="661"/>
      <c r="Z247" s="661"/>
      <c r="AA247" s="661"/>
      <c r="AB247" s="661"/>
      <c r="AC247" s="661"/>
      <c r="AD247" s="661"/>
      <c r="AE247" s="661"/>
      <c r="AF247" s="661"/>
      <c r="AG247" s="661"/>
      <c r="AH247" s="661"/>
      <c r="AI247" s="661"/>
      <c r="AJ247" s="662"/>
      <c r="AK247" s="663" t="s">
        <v>382</v>
      </c>
      <c r="AL247" s="663"/>
      <c r="AM247" s="663"/>
      <c r="AN247" s="663"/>
      <c r="AO247" s="663"/>
      <c r="AP247" s="663"/>
      <c r="AQ247" s="663" t="s">
        <v>383</v>
      </c>
      <c r="AR247" s="663"/>
      <c r="AS247" s="663" t="s">
        <v>384</v>
      </c>
      <c r="AT247" s="663"/>
      <c r="AU247" s="663"/>
      <c r="AV247" s="663"/>
      <c r="AW247" s="663"/>
      <c r="AX247" s="663"/>
      <c r="AY247" s="663"/>
      <c r="AZ247" s="663"/>
      <c r="BA247" s="663"/>
      <c r="BB247" s="663"/>
      <c r="BC247" s="663"/>
      <c r="BD247" s="663"/>
      <c r="BE247" s="663"/>
      <c r="BF247" s="663"/>
      <c r="BG247" s="663"/>
      <c r="BH247" s="663"/>
      <c r="BI247" s="663" t="s">
        <v>385</v>
      </c>
      <c r="BJ247" s="663"/>
      <c r="BK247" s="663"/>
      <c r="BL247" s="663"/>
      <c r="BM247" s="663"/>
      <c r="BN247" s="663"/>
      <c r="BO247" s="663"/>
      <c r="BP247" s="663"/>
      <c r="BQ247" s="663"/>
      <c r="BR247" s="663"/>
      <c r="BS247" s="663"/>
      <c r="BT247" s="663"/>
      <c r="BU247" s="663"/>
      <c r="BV247" s="663"/>
      <c r="BW247" s="663"/>
      <c r="BX247" s="663"/>
      <c r="BY247" s="663"/>
      <c r="BZ247" s="663"/>
      <c r="CA247" s="684" t="s">
        <v>386</v>
      </c>
      <c r="CB247" s="684"/>
      <c r="CC247" s="684"/>
      <c r="CD247" s="684"/>
      <c r="CE247" s="663" t="s">
        <v>387</v>
      </c>
      <c r="CF247" s="663"/>
      <c r="CG247" s="663"/>
      <c r="CH247" s="663"/>
      <c r="CI247" s="663"/>
      <c r="CJ247" s="663"/>
      <c r="CK247" s="663" t="s">
        <v>388</v>
      </c>
      <c r="CL247" s="663"/>
      <c r="CM247" s="663"/>
      <c r="CN247" s="663"/>
      <c r="CO247" s="663"/>
      <c r="CP247" s="663"/>
      <c r="CQ247" s="663" t="s">
        <v>389</v>
      </c>
      <c r="CR247" s="663"/>
      <c r="CS247" s="663"/>
      <c r="CT247" s="663"/>
      <c r="CU247" s="663"/>
      <c r="CV247" s="663"/>
      <c r="CW247" s="663"/>
      <c r="CX247" s="663"/>
      <c r="CY247" s="663"/>
      <c r="CZ247" s="663"/>
      <c r="DA247" s="663"/>
      <c r="DB247" s="663"/>
      <c r="DC247" s="663"/>
      <c r="DD247" s="682"/>
    </row>
    <row r="248" spans="2:108" s="255" customFormat="1" ht="12.75" customHeight="1" x14ac:dyDescent="0.2">
      <c r="B248" s="658"/>
      <c r="C248" s="592" t="s">
        <v>390</v>
      </c>
      <c r="D248" s="592"/>
      <c r="E248" s="592" t="s">
        <v>391</v>
      </c>
      <c r="F248" s="592"/>
      <c r="G248" s="592" t="s">
        <v>354</v>
      </c>
      <c r="H248" s="592"/>
      <c r="I248" s="592" t="s">
        <v>392</v>
      </c>
      <c r="J248" s="592"/>
      <c r="K248" s="592" t="s">
        <v>393</v>
      </c>
      <c r="L248" s="592"/>
      <c r="M248" s="592" t="s">
        <v>394</v>
      </c>
      <c r="N248" s="592"/>
      <c r="O248" s="592" t="s">
        <v>395</v>
      </c>
      <c r="P248" s="592"/>
      <c r="Q248" s="592" t="s">
        <v>396</v>
      </c>
      <c r="R248" s="592"/>
      <c r="S248" s="592" t="s">
        <v>397</v>
      </c>
      <c r="T248" s="592"/>
      <c r="U248" s="592" t="s">
        <v>351</v>
      </c>
      <c r="V248" s="592"/>
      <c r="W248" s="592" t="s">
        <v>398</v>
      </c>
      <c r="X248" s="592"/>
      <c r="Y248" s="592" t="s">
        <v>399</v>
      </c>
      <c r="Z248" s="592"/>
      <c r="AA248" s="592" t="s">
        <v>400</v>
      </c>
      <c r="AB248" s="592"/>
      <c r="AC248" s="592" t="s">
        <v>401</v>
      </c>
      <c r="AD248" s="592"/>
      <c r="AE248" s="683" t="s">
        <v>402</v>
      </c>
      <c r="AF248" s="683"/>
      <c r="AG248" s="683"/>
      <c r="AH248" s="683"/>
      <c r="AI248" s="592" t="s">
        <v>403</v>
      </c>
      <c r="AJ248" s="592"/>
      <c r="AK248" s="592" t="s">
        <v>404</v>
      </c>
      <c r="AL248" s="592"/>
      <c r="AM248" s="592" t="s">
        <v>405</v>
      </c>
      <c r="AN248" s="592"/>
      <c r="AO248" s="592" t="s">
        <v>406</v>
      </c>
      <c r="AP248" s="592"/>
      <c r="AQ248" s="592" t="s">
        <v>407</v>
      </c>
      <c r="AR248" s="592"/>
      <c r="AS248" s="592" t="s">
        <v>408</v>
      </c>
      <c r="AT248" s="592"/>
      <c r="AU248" s="592" t="s">
        <v>409</v>
      </c>
      <c r="AV248" s="592"/>
      <c r="AW248" s="592" t="s">
        <v>410</v>
      </c>
      <c r="AX248" s="592"/>
      <c r="AY248" s="592" t="s">
        <v>411</v>
      </c>
      <c r="AZ248" s="592"/>
      <c r="BA248" s="592" t="s">
        <v>412</v>
      </c>
      <c r="BB248" s="592"/>
      <c r="BC248" s="592" t="s">
        <v>413</v>
      </c>
      <c r="BD248" s="592"/>
      <c r="BE248" s="592" t="s">
        <v>414</v>
      </c>
      <c r="BF248" s="592"/>
      <c r="BG248" s="592" t="s">
        <v>415</v>
      </c>
      <c r="BH248" s="592"/>
      <c r="BI248" s="592" t="s">
        <v>416</v>
      </c>
      <c r="BJ248" s="592"/>
      <c r="BK248" s="592"/>
      <c r="BL248" s="592"/>
      <c r="BM248" s="592"/>
      <c r="BN248" s="592"/>
      <c r="BO248" s="685" t="s">
        <v>417</v>
      </c>
      <c r="BP248" s="685"/>
      <c r="BQ248" s="685"/>
      <c r="BR248" s="685"/>
      <c r="BS248" s="685"/>
      <c r="BT248" s="685"/>
      <c r="BU248" s="685"/>
      <c r="BV248" s="685"/>
      <c r="BW248" s="592" t="s">
        <v>418</v>
      </c>
      <c r="BX248" s="592"/>
      <c r="BY248" s="685" t="s">
        <v>419</v>
      </c>
      <c r="BZ248" s="685"/>
      <c r="CA248" s="592" t="s">
        <v>352</v>
      </c>
      <c r="CB248" s="592"/>
      <c r="CC248" s="592" t="s">
        <v>420</v>
      </c>
      <c r="CD248" s="592"/>
      <c r="CE248" s="592" t="s">
        <v>421</v>
      </c>
      <c r="CF248" s="592"/>
      <c r="CG248" s="592" t="s">
        <v>422</v>
      </c>
      <c r="CH248" s="592"/>
      <c r="CI248" s="592" t="s">
        <v>423</v>
      </c>
      <c r="CJ248" s="592"/>
      <c r="CK248" s="592" t="s">
        <v>424</v>
      </c>
      <c r="CL248" s="592"/>
      <c r="CM248" s="592" t="s">
        <v>425</v>
      </c>
      <c r="CN248" s="592"/>
      <c r="CO248" s="592" t="s">
        <v>426</v>
      </c>
      <c r="CP248" s="592"/>
      <c r="CQ248" s="686" t="s">
        <v>427</v>
      </c>
      <c r="CR248" s="687"/>
      <c r="CS248" s="686" t="s">
        <v>428</v>
      </c>
      <c r="CT248" s="687"/>
      <c r="CU248" s="686" t="s">
        <v>429</v>
      </c>
      <c r="CV248" s="687"/>
      <c r="CW248" s="686" t="s">
        <v>430</v>
      </c>
      <c r="CX248" s="687"/>
      <c r="CY248" s="686" t="s">
        <v>431</v>
      </c>
      <c r="CZ248" s="687"/>
      <c r="DA248" s="686" t="s">
        <v>432</v>
      </c>
      <c r="DB248" s="687"/>
      <c r="DC248" s="686" t="s">
        <v>433</v>
      </c>
      <c r="DD248" s="688"/>
    </row>
    <row r="249" spans="2:108" s="255" customFormat="1" ht="12.75" customHeight="1" x14ac:dyDescent="0.2">
      <c r="B249" s="658"/>
      <c r="C249" s="592"/>
      <c r="D249" s="592"/>
      <c r="E249" s="592"/>
      <c r="F249" s="592"/>
      <c r="G249" s="592"/>
      <c r="H249" s="592"/>
      <c r="I249" s="592"/>
      <c r="J249" s="592"/>
      <c r="K249" s="592"/>
      <c r="L249" s="592"/>
      <c r="M249" s="592"/>
      <c r="N249" s="592"/>
      <c r="O249" s="592"/>
      <c r="P249" s="592"/>
      <c r="Q249" s="592"/>
      <c r="R249" s="592"/>
      <c r="S249" s="592"/>
      <c r="T249" s="592"/>
      <c r="U249" s="592"/>
      <c r="V249" s="592"/>
      <c r="W249" s="592"/>
      <c r="X249" s="592"/>
      <c r="Y249" s="592"/>
      <c r="Z249" s="592"/>
      <c r="AA249" s="592"/>
      <c r="AB249" s="592"/>
      <c r="AC249" s="592"/>
      <c r="AD249" s="592"/>
      <c r="AE249" s="683"/>
      <c r="AF249" s="683"/>
      <c r="AG249" s="683"/>
      <c r="AH249" s="683"/>
      <c r="AI249" s="592"/>
      <c r="AJ249" s="592"/>
      <c r="AK249" s="592"/>
      <c r="AL249" s="592"/>
      <c r="AM249" s="592"/>
      <c r="AN249" s="592"/>
      <c r="AO249" s="592"/>
      <c r="AP249" s="592"/>
      <c r="AQ249" s="592"/>
      <c r="AR249" s="592"/>
      <c r="AS249" s="592"/>
      <c r="AT249" s="592"/>
      <c r="AU249" s="592"/>
      <c r="AV249" s="592"/>
      <c r="AW249" s="592"/>
      <c r="AX249" s="592"/>
      <c r="AY249" s="592"/>
      <c r="AZ249" s="592"/>
      <c r="BA249" s="592"/>
      <c r="BB249" s="592"/>
      <c r="BC249" s="592"/>
      <c r="BD249" s="592"/>
      <c r="BE249" s="592"/>
      <c r="BF249" s="592"/>
      <c r="BG249" s="592"/>
      <c r="BH249" s="592"/>
      <c r="BI249" s="592"/>
      <c r="BJ249" s="592"/>
      <c r="BK249" s="592"/>
      <c r="BL249" s="592"/>
      <c r="BM249" s="592"/>
      <c r="BN249" s="592"/>
      <c r="BO249" s="685"/>
      <c r="BP249" s="685"/>
      <c r="BQ249" s="685"/>
      <c r="BR249" s="685"/>
      <c r="BS249" s="685"/>
      <c r="BT249" s="685"/>
      <c r="BU249" s="685"/>
      <c r="BV249" s="685"/>
      <c r="BW249" s="592"/>
      <c r="BX249" s="592"/>
      <c r="BY249" s="685"/>
      <c r="BZ249" s="685"/>
      <c r="CA249" s="592"/>
      <c r="CB249" s="592"/>
      <c r="CC249" s="592"/>
      <c r="CD249" s="592"/>
      <c r="CE249" s="592"/>
      <c r="CF249" s="592"/>
      <c r="CG249" s="592"/>
      <c r="CH249" s="592"/>
      <c r="CI249" s="592"/>
      <c r="CJ249" s="592"/>
      <c r="CK249" s="592"/>
      <c r="CL249" s="592"/>
      <c r="CM249" s="592"/>
      <c r="CN249" s="592"/>
      <c r="CO249" s="592"/>
      <c r="CP249" s="592"/>
      <c r="CQ249" s="687"/>
      <c r="CR249" s="687"/>
      <c r="CS249" s="687"/>
      <c r="CT249" s="687"/>
      <c r="CU249" s="687"/>
      <c r="CV249" s="687"/>
      <c r="CW249" s="687"/>
      <c r="CX249" s="687"/>
      <c r="CY249" s="687"/>
      <c r="CZ249" s="687"/>
      <c r="DA249" s="687"/>
      <c r="DB249" s="687"/>
      <c r="DC249" s="687"/>
      <c r="DD249" s="688"/>
    </row>
    <row r="250" spans="2:108" s="255" customFormat="1" ht="41.25" customHeight="1" x14ac:dyDescent="0.2">
      <c r="B250" s="658"/>
      <c r="C250" s="592"/>
      <c r="D250" s="592"/>
      <c r="E250" s="592"/>
      <c r="F250" s="592"/>
      <c r="G250" s="592"/>
      <c r="H250" s="592"/>
      <c r="I250" s="592"/>
      <c r="J250" s="592"/>
      <c r="K250" s="592"/>
      <c r="L250" s="592"/>
      <c r="M250" s="592"/>
      <c r="N250" s="592"/>
      <c r="O250" s="592"/>
      <c r="P250" s="592"/>
      <c r="Q250" s="592"/>
      <c r="R250" s="592"/>
      <c r="S250" s="592"/>
      <c r="T250" s="592"/>
      <c r="U250" s="592"/>
      <c r="V250" s="592"/>
      <c r="W250" s="592"/>
      <c r="X250" s="592"/>
      <c r="Y250" s="592"/>
      <c r="Z250" s="592"/>
      <c r="AA250" s="592"/>
      <c r="AB250" s="592"/>
      <c r="AC250" s="592"/>
      <c r="AD250" s="592"/>
      <c r="AE250" s="592" t="s">
        <v>434</v>
      </c>
      <c r="AF250" s="592"/>
      <c r="AG250" s="592" t="s">
        <v>435</v>
      </c>
      <c r="AH250" s="592"/>
      <c r="AI250" s="592"/>
      <c r="AJ250" s="592"/>
      <c r="AK250" s="592"/>
      <c r="AL250" s="592"/>
      <c r="AM250" s="592"/>
      <c r="AN250" s="592"/>
      <c r="AO250" s="592"/>
      <c r="AP250" s="592"/>
      <c r="AQ250" s="592"/>
      <c r="AR250" s="592"/>
      <c r="AS250" s="592"/>
      <c r="AT250" s="592"/>
      <c r="AU250" s="592"/>
      <c r="AV250" s="592"/>
      <c r="AW250" s="592"/>
      <c r="AX250" s="592"/>
      <c r="AY250" s="592"/>
      <c r="AZ250" s="592"/>
      <c r="BA250" s="592"/>
      <c r="BB250" s="592"/>
      <c r="BC250" s="592"/>
      <c r="BD250" s="592"/>
      <c r="BE250" s="592"/>
      <c r="BF250" s="592"/>
      <c r="BG250" s="592"/>
      <c r="BH250" s="592"/>
      <c r="BI250" s="592" t="s">
        <v>416</v>
      </c>
      <c r="BJ250" s="592"/>
      <c r="BK250" s="592" t="s">
        <v>436</v>
      </c>
      <c r="BL250" s="592"/>
      <c r="BM250" s="592" t="s">
        <v>437</v>
      </c>
      <c r="BN250" s="592"/>
      <c r="BO250" s="592" t="s">
        <v>438</v>
      </c>
      <c r="BP250" s="592"/>
      <c r="BQ250" s="592" t="s">
        <v>439</v>
      </c>
      <c r="BR250" s="592"/>
      <c r="BS250" s="592" t="s">
        <v>440</v>
      </c>
      <c r="BT250" s="592"/>
      <c r="BU250" s="592" t="s">
        <v>441</v>
      </c>
      <c r="BV250" s="592"/>
      <c r="BW250" s="592"/>
      <c r="BX250" s="592"/>
      <c r="BY250" s="685"/>
      <c r="BZ250" s="685"/>
      <c r="CA250" s="592"/>
      <c r="CB250" s="592"/>
      <c r="CC250" s="592"/>
      <c r="CD250" s="592"/>
      <c r="CE250" s="592"/>
      <c r="CF250" s="592"/>
      <c r="CG250" s="592"/>
      <c r="CH250" s="592"/>
      <c r="CI250" s="592"/>
      <c r="CJ250" s="592"/>
      <c r="CK250" s="592"/>
      <c r="CL250" s="592"/>
      <c r="CM250" s="592"/>
      <c r="CN250" s="592"/>
      <c r="CO250" s="592"/>
      <c r="CP250" s="592"/>
      <c r="CQ250" s="687"/>
      <c r="CR250" s="687"/>
      <c r="CS250" s="687"/>
      <c r="CT250" s="687"/>
      <c r="CU250" s="687"/>
      <c r="CV250" s="687"/>
      <c r="CW250" s="687"/>
      <c r="CX250" s="687"/>
      <c r="CY250" s="687"/>
      <c r="CZ250" s="687"/>
      <c r="DA250" s="687"/>
      <c r="DB250" s="687"/>
      <c r="DC250" s="687"/>
      <c r="DD250" s="688"/>
    </row>
    <row r="251" spans="2:108" s="260" customFormat="1" ht="50.25" customHeight="1" thickBot="1" x14ac:dyDescent="0.25">
      <c r="B251" s="659"/>
      <c r="C251" s="256" t="s">
        <v>442</v>
      </c>
      <c r="D251" s="256" t="s">
        <v>443</v>
      </c>
      <c r="E251" s="257" t="s">
        <v>442</v>
      </c>
      <c r="F251" s="256" t="s">
        <v>444</v>
      </c>
      <c r="G251" s="256" t="s">
        <v>442</v>
      </c>
      <c r="H251" s="256" t="s">
        <v>444</v>
      </c>
      <c r="I251" s="256" t="s">
        <v>442</v>
      </c>
      <c r="J251" s="256" t="s">
        <v>444</v>
      </c>
      <c r="K251" s="256" t="s">
        <v>442</v>
      </c>
      <c r="L251" s="256" t="s">
        <v>444</v>
      </c>
      <c r="M251" s="256" t="s">
        <v>442</v>
      </c>
      <c r="N251" s="256" t="s">
        <v>444</v>
      </c>
      <c r="O251" s="256" t="s">
        <v>442</v>
      </c>
      <c r="P251" s="256" t="s">
        <v>444</v>
      </c>
      <c r="Q251" s="256" t="s">
        <v>442</v>
      </c>
      <c r="R251" s="256" t="s">
        <v>444</v>
      </c>
      <c r="S251" s="256" t="s">
        <v>442</v>
      </c>
      <c r="T251" s="256" t="s">
        <v>444</v>
      </c>
      <c r="U251" s="256" t="s">
        <v>442</v>
      </c>
      <c r="V251" s="256" t="s">
        <v>444</v>
      </c>
      <c r="W251" s="256" t="s">
        <v>442</v>
      </c>
      <c r="X251" s="256" t="s">
        <v>444</v>
      </c>
      <c r="Y251" s="256" t="s">
        <v>442</v>
      </c>
      <c r="Z251" s="256" t="s">
        <v>444</v>
      </c>
      <c r="AA251" s="256" t="s">
        <v>442</v>
      </c>
      <c r="AB251" s="256" t="s">
        <v>444</v>
      </c>
      <c r="AC251" s="256" t="s">
        <v>442</v>
      </c>
      <c r="AD251" s="256" t="s">
        <v>444</v>
      </c>
      <c r="AE251" s="256" t="s">
        <v>442</v>
      </c>
      <c r="AF251" s="256" t="s">
        <v>444</v>
      </c>
      <c r="AG251" s="256" t="s">
        <v>442</v>
      </c>
      <c r="AH251" s="256" t="s">
        <v>444</v>
      </c>
      <c r="AI251" s="256" t="s">
        <v>442</v>
      </c>
      <c r="AJ251" s="256" t="s">
        <v>444</v>
      </c>
      <c r="AK251" s="256" t="s">
        <v>442</v>
      </c>
      <c r="AL251" s="256" t="s">
        <v>444</v>
      </c>
      <c r="AM251" s="256" t="s">
        <v>442</v>
      </c>
      <c r="AN251" s="256" t="s">
        <v>443</v>
      </c>
      <c r="AO251" s="256" t="s">
        <v>442</v>
      </c>
      <c r="AP251" s="256" t="s">
        <v>445</v>
      </c>
      <c r="AQ251" s="256" t="s">
        <v>442</v>
      </c>
      <c r="AR251" s="256" t="s">
        <v>443</v>
      </c>
      <c r="AS251" s="256" t="s">
        <v>446</v>
      </c>
      <c r="AT251" s="256" t="s">
        <v>444</v>
      </c>
      <c r="AU251" s="256" t="s">
        <v>442</v>
      </c>
      <c r="AV251" s="256" t="s">
        <v>447</v>
      </c>
      <c r="AW251" s="256" t="s">
        <v>442</v>
      </c>
      <c r="AX251" s="256" t="s">
        <v>444</v>
      </c>
      <c r="AY251" s="256" t="s">
        <v>442</v>
      </c>
      <c r="AZ251" s="256" t="s">
        <v>444</v>
      </c>
      <c r="BA251" s="256" t="s">
        <v>442</v>
      </c>
      <c r="BB251" s="256" t="s">
        <v>444</v>
      </c>
      <c r="BC251" s="256" t="s">
        <v>442</v>
      </c>
      <c r="BD251" s="256" t="s">
        <v>444</v>
      </c>
      <c r="BE251" s="256" t="s">
        <v>442</v>
      </c>
      <c r="BF251" s="256" t="s">
        <v>444</v>
      </c>
      <c r="BG251" s="256" t="s">
        <v>442</v>
      </c>
      <c r="BH251" s="256" t="s">
        <v>444</v>
      </c>
      <c r="BI251" s="256" t="s">
        <v>442</v>
      </c>
      <c r="BJ251" s="256" t="s">
        <v>444</v>
      </c>
      <c r="BK251" s="256" t="s">
        <v>442</v>
      </c>
      <c r="BL251" s="256" t="s">
        <v>444</v>
      </c>
      <c r="BM251" s="256" t="s">
        <v>442</v>
      </c>
      <c r="BN251" s="256" t="s">
        <v>444</v>
      </c>
      <c r="BO251" s="256" t="s">
        <v>442</v>
      </c>
      <c r="BP251" s="256" t="s">
        <v>444</v>
      </c>
      <c r="BQ251" s="256" t="s">
        <v>442</v>
      </c>
      <c r="BR251" s="256" t="s">
        <v>444</v>
      </c>
      <c r="BS251" s="256" t="s">
        <v>442</v>
      </c>
      <c r="BT251" s="256" t="s">
        <v>444</v>
      </c>
      <c r="BU251" s="256" t="s">
        <v>442</v>
      </c>
      <c r="BV251" s="256" t="s">
        <v>444</v>
      </c>
      <c r="BW251" s="256" t="s">
        <v>442</v>
      </c>
      <c r="BX251" s="256" t="s">
        <v>444</v>
      </c>
      <c r="BY251" s="256" t="s">
        <v>442</v>
      </c>
      <c r="BZ251" s="256" t="s">
        <v>444</v>
      </c>
      <c r="CA251" s="256" t="s">
        <v>442</v>
      </c>
      <c r="CB251" s="256" t="s">
        <v>444</v>
      </c>
      <c r="CC251" s="256" t="s">
        <v>442</v>
      </c>
      <c r="CD251" s="256" t="s">
        <v>444</v>
      </c>
      <c r="CE251" s="256" t="s">
        <v>442</v>
      </c>
      <c r="CF251" s="256" t="s">
        <v>444</v>
      </c>
      <c r="CG251" s="256" t="s">
        <v>442</v>
      </c>
      <c r="CH251" s="256" t="s">
        <v>443</v>
      </c>
      <c r="CI251" s="256" t="s">
        <v>442</v>
      </c>
      <c r="CJ251" s="256" t="s">
        <v>444</v>
      </c>
      <c r="CK251" s="256" t="s">
        <v>442</v>
      </c>
      <c r="CL251" s="256" t="s">
        <v>444</v>
      </c>
      <c r="CM251" s="256" t="s">
        <v>442</v>
      </c>
      <c r="CN251" s="256" t="s">
        <v>444</v>
      </c>
      <c r="CO251" s="256" t="s">
        <v>442</v>
      </c>
      <c r="CP251" s="256" t="s">
        <v>444</v>
      </c>
      <c r="CQ251" s="256" t="s">
        <v>442</v>
      </c>
      <c r="CR251" s="256" t="s">
        <v>444</v>
      </c>
      <c r="CS251" s="256" t="s">
        <v>442</v>
      </c>
      <c r="CT251" s="256" t="s">
        <v>444</v>
      </c>
      <c r="CU251" s="257" t="s">
        <v>442</v>
      </c>
      <c r="CV251" s="258" t="s">
        <v>444</v>
      </c>
      <c r="CW251" s="256" t="s">
        <v>442</v>
      </c>
      <c r="CX251" s="258" t="s">
        <v>444</v>
      </c>
      <c r="CY251" s="256" t="s">
        <v>442</v>
      </c>
      <c r="CZ251" s="256" t="s">
        <v>444</v>
      </c>
      <c r="DA251" s="256" t="s">
        <v>442</v>
      </c>
      <c r="DB251" s="256" t="s">
        <v>444</v>
      </c>
      <c r="DC251" s="256" t="s">
        <v>442</v>
      </c>
      <c r="DD251" s="259" t="s">
        <v>444</v>
      </c>
    </row>
    <row r="252" spans="2:108" s="268" customFormat="1" ht="15.75" customHeight="1" thickBot="1" x14ac:dyDescent="0.25">
      <c r="B252" s="261" t="s">
        <v>1</v>
      </c>
      <c r="C252" s="262">
        <v>0</v>
      </c>
      <c r="D252" s="263">
        <v>0</v>
      </c>
      <c r="E252" s="264">
        <v>4</v>
      </c>
      <c r="F252" s="263">
        <v>6.1954999296036324E-2</v>
      </c>
      <c r="G252" s="262">
        <v>10015</v>
      </c>
      <c r="H252" s="263">
        <v>155.11982948745094</v>
      </c>
      <c r="I252" s="262">
        <v>291</v>
      </c>
      <c r="J252" s="263">
        <v>4.5072261987866424</v>
      </c>
      <c r="K252" s="262">
        <v>0</v>
      </c>
      <c r="L252" s="263">
        <v>0</v>
      </c>
      <c r="M252" s="262">
        <v>735</v>
      </c>
      <c r="N252" s="263">
        <v>11.384231120646673</v>
      </c>
      <c r="O252" s="262">
        <v>438</v>
      </c>
      <c r="P252" s="263">
        <v>6.784072422915977</v>
      </c>
      <c r="Q252" s="262">
        <v>0</v>
      </c>
      <c r="R252" s="263">
        <v>0</v>
      </c>
      <c r="S252" s="262">
        <v>0</v>
      </c>
      <c r="T252" s="263">
        <v>0</v>
      </c>
      <c r="U252" s="262">
        <v>0</v>
      </c>
      <c r="V252" s="263">
        <v>0</v>
      </c>
      <c r="W252" s="262">
        <v>0</v>
      </c>
      <c r="X252" s="263">
        <v>0</v>
      </c>
      <c r="Y252" s="262">
        <v>10</v>
      </c>
      <c r="Z252" s="263">
        <v>0.15488749824009082</v>
      </c>
      <c r="AA252" s="262">
        <v>4</v>
      </c>
      <c r="AB252" s="263">
        <v>6.1954999296036324E-2</v>
      </c>
      <c r="AC252" s="262">
        <v>16</v>
      </c>
      <c r="AD252" s="263">
        <v>0.2478199971841453</v>
      </c>
      <c r="AE252" s="262">
        <v>2022</v>
      </c>
      <c r="AF252" s="263">
        <v>31.31825214414636</v>
      </c>
      <c r="AG252" s="262">
        <v>513</v>
      </c>
      <c r="AH252" s="263">
        <v>7.9457286597166581</v>
      </c>
      <c r="AI252" s="264">
        <v>9</v>
      </c>
      <c r="AJ252" s="263">
        <v>0.13939874841608174</v>
      </c>
      <c r="AK252" s="262">
        <v>1739</v>
      </c>
      <c r="AL252" s="263">
        <v>26.934935943951793</v>
      </c>
      <c r="AM252" s="262">
        <v>104</v>
      </c>
      <c r="AN252" s="263">
        <v>1.3895198140181171</v>
      </c>
      <c r="AO252" s="262">
        <v>486</v>
      </c>
      <c r="AP252" s="263">
        <v>5.9437181258943097</v>
      </c>
      <c r="AQ252" s="262">
        <v>1212</v>
      </c>
      <c r="AR252" s="263">
        <v>16.193250140288058</v>
      </c>
      <c r="AS252" s="262">
        <v>2081</v>
      </c>
      <c r="AT252" s="263">
        <v>32.2320883837629</v>
      </c>
      <c r="AU252" s="262">
        <v>1017</v>
      </c>
      <c r="AV252" s="263">
        <v>15.752058571017233</v>
      </c>
      <c r="AW252" s="265">
        <v>997</v>
      </c>
      <c r="AX252" s="266">
        <v>15.442283574537054</v>
      </c>
      <c r="AY252" s="265">
        <v>612</v>
      </c>
      <c r="AZ252" s="266">
        <v>9.4791148922935573</v>
      </c>
      <c r="BA252" s="265">
        <v>149</v>
      </c>
      <c r="BB252" s="266">
        <v>2.3078237237773527</v>
      </c>
      <c r="BC252" s="265">
        <v>92</v>
      </c>
      <c r="BD252" s="266">
        <v>1.4249649838088354</v>
      </c>
      <c r="BE252" s="265">
        <v>23</v>
      </c>
      <c r="BF252" s="266">
        <v>0.35624124595220885</v>
      </c>
      <c r="BG252" s="265">
        <v>4971</v>
      </c>
      <c r="BH252" s="266">
        <v>76.99457537514914</v>
      </c>
      <c r="BI252" s="262">
        <v>7113</v>
      </c>
      <c r="BJ252" s="266">
        <v>110.17147749817657</v>
      </c>
      <c r="BK252" s="264">
        <v>57</v>
      </c>
      <c r="BL252" s="266">
        <v>0.8828587399685176</v>
      </c>
      <c r="BM252" s="264">
        <v>7170</v>
      </c>
      <c r="BN252" s="266">
        <v>111.05433623814511</v>
      </c>
      <c r="BO252" s="262">
        <v>5141</v>
      </c>
      <c r="BP252" s="266">
        <v>796.27901728219217</v>
      </c>
      <c r="BQ252" s="262">
        <v>1564</v>
      </c>
      <c r="BR252" s="263">
        <v>24.224404724750201</v>
      </c>
      <c r="BS252" s="262">
        <v>42</v>
      </c>
      <c r="BT252" s="263">
        <v>0.65052749260838139</v>
      </c>
      <c r="BU252" s="262">
        <v>6747</v>
      </c>
      <c r="BV252" s="263">
        <v>104.50259506258926</v>
      </c>
      <c r="BW252" s="262">
        <v>1784</v>
      </c>
      <c r="BX252" s="263">
        <v>126.86204179620724</v>
      </c>
      <c r="BY252" s="262">
        <v>9</v>
      </c>
      <c r="BZ252" s="263">
        <v>0.63999908977907227</v>
      </c>
      <c r="CA252" s="262">
        <v>347</v>
      </c>
      <c r="CB252" s="263">
        <v>5.3745961889311511</v>
      </c>
      <c r="CC252" s="262">
        <v>1754</v>
      </c>
      <c r="CD252" s="263">
        <v>27.167267191311925</v>
      </c>
      <c r="CE252" s="262">
        <v>252</v>
      </c>
      <c r="CF252" s="263">
        <v>3.9031649556502885</v>
      </c>
      <c r="CG252" s="262">
        <v>529</v>
      </c>
      <c r="CH252" s="263">
        <v>7.0678459770729232</v>
      </c>
      <c r="CI252" s="262">
        <v>171</v>
      </c>
      <c r="CJ252" s="263">
        <v>8.97261934370799</v>
      </c>
      <c r="CK252" s="262">
        <v>10802</v>
      </c>
      <c r="CL252" s="263">
        <v>167.30947559894608</v>
      </c>
      <c r="CM252" s="262">
        <v>758</v>
      </c>
      <c r="CN252" s="263">
        <v>11.740472366598883</v>
      </c>
      <c r="CO252" s="262">
        <v>177</v>
      </c>
      <c r="CP252" s="263">
        <v>2.741508718849607</v>
      </c>
      <c r="CQ252" s="262">
        <v>382</v>
      </c>
      <c r="CR252" s="263">
        <v>5.9167024327714683</v>
      </c>
      <c r="CS252" s="262">
        <v>5270</v>
      </c>
      <c r="CT252" s="263">
        <v>81.625711572527862</v>
      </c>
      <c r="CU252" s="262">
        <v>1120</v>
      </c>
      <c r="CV252" s="263">
        <v>17.34739980289017</v>
      </c>
      <c r="CW252" s="262">
        <v>3141</v>
      </c>
      <c r="CX252" s="263">
        <v>48.650163197212521</v>
      </c>
      <c r="CY252" s="262">
        <v>9913</v>
      </c>
      <c r="CZ252" s="263">
        <v>153.53997700540202</v>
      </c>
      <c r="DA252" s="262">
        <v>25</v>
      </c>
      <c r="DB252" s="263">
        <v>0.38721874560022701</v>
      </c>
      <c r="DC252" s="262">
        <v>3434</v>
      </c>
      <c r="DD252" s="267">
        <v>53.188366895647185</v>
      </c>
    </row>
    <row r="253" spans="2:108" s="255" customFormat="1" ht="15" customHeight="1" x14ac:dyDescent="0.2">
      <c r="B253" s="301" t="s">
        <v>110</v>
      </c>
      <c r="C253" s="270">
        <v>0</v>
      </c>
      <c r="D253" s="271">
        <v>0</v>
      </c>
      <c r="E253" s="272">
        <v>0</v>
      </c>
      <c r="F253" s="271">
        <v>0</v>
      </c>
      <c r="G253" s="270">
        <v>173</v>
      </c>
      <c r="H253" s="271">
        <v>97.050887202185606</v>
      </c>
      <c r="I253" s="270">
        <v>5</v>
      </c>
      <c r="J253" s="271">
        <v>2.8049389364793527</v>
      </c>
      <c r="K253" s="270">
        <v>0</v>
      </c>
      <c r="L253" s="271">
        <v>0</v>
      </c>
      <c r="M253" s="270">
        <v>1</v>
      </c>
      <c r="N253" s="271">
        <v>0.56098778729587051</v>
      </c>
      <c r="O253" s="270">
        <v>3</v>
      </c>
      <c r="P253" s="271">
        <v>1.6829633618876119</v>
      </c>
      <c r="Q253" s="270">
        <v>0</v>
      </c>
      <c r="R253" s="271">
        <v>0</v>
      </c>
      <c r="S253" s="270">
        <v>0</v>
      </c>
      <c r="T253" s="271">
        <v>0</v>
      </c>
      <c r="U253" s="270">
        <v>0</v>
      </c>
      <c r="V253" s="271">
        <v>0</v>
      </c>
      <c r="W253" s="270">
        <v>0</v>
      </c>
      <c r="X253" s="271">
        <v>0</v>
      </c>
      <c r="Y253" s="270">
        <v>0</v>
      </c>
      <c r="Z253" s="271">
        <v>0</v>
      </c>
      <c r="AA253" s="270">
        <v>0</v>
      </c>
      <c r="AB253" s="271">
        <v>0</v>
      </c>
      <c r="AC253" s="270">
        <v>0</v>
      </c>
      <c r="AD253" s="271">
        <v>0</v>
      </c>
      <c r="AE253" s="270">
        <v>32</v>
      </c>
      <c r="AF253" s="271">
        <v>17.951609193467856</v>
      </c>
      <c r="AG253" s="270">
        <v>13</v>
      </c>
      <c r="AH253" s="271">
        <v>7.2928412348463176</v>
      </c>
      <c r="AI253" s="273">
        <v>0</v>
      </c>
      <c r="AJ253" s="271">
        <v>0</v>
      </c>
      <c r="AK253" s="270">
        <v>21</v>
      </c>
      <c r="AL253" s="271">
        <v>11.780743533213281</v>
      </c>
      <c r="AM253" s="270">
        <v>6</v>
      </c>
      <c r="AN253" s="271">
        <v>2.9239766081871341</v>
      </c>
      <c r="AO253" s="270">
        <v>32</v>
      </c>
      <c r="AP253" s="271">
        <v>13.542107490478205</v>
      </c>
      <c r="AQ253" s="270">
        <v>33</v>
      </c>
      <c r="AR253" s="271">
        <v>16.081871345029239</v>
      </c>
      <c r="AS253" s="270">
        <v>9</v>
      </c>
      <c r="AT253" s="271">
        <v>5.0488900856628351</v>
      </c>
      <c r="AU253" s="270">
        <v>18</v>
      </c>
      <c r="AV253" s="271">
        <v>10.09778017132567</v>
      </c>
      <c r="AW253" s="302">
        <v>8</v>
      </c>
      <c r="AX253" s="303">
        <v>4.4879022983669641</v>
      </c>
      <c r="AY253" s="302">
        <v>10</v>
      </c>
      <c r="AZ253" s="303">
        <v>5.6098778729587053</v>
      </c>
      <c r="BA253" s="302">
        <v>1</v>
      </c>
      <c r="BB253" s="303">
        <v>0.56098778729587051</v>
      </c>
      <c r="BC253" s="302">
        <v>3</v>
      </c>
      <c r="BD253" s="303">
        <v>1.6829633618876119</v>
      </c>
      <c r="BE253" s="270">
        <v>0</v>
      </c>
      <c r="BF253" s="271">
        <v>0</v>
      </c>
      <c r="BG253" s="302">
        <v>49</v>
      </c>
      <c r="BH253" s="271">
        <v>27.488401577497658</v>
      </c>
      <c r="BI253" s="276">
        <v>88</v>
      </c>
      <c r="BJ253" s="271">
        <v>49.366925282036604</v>
      </c>
      <c r="BK253" s="273">
        <v>0</v>
      </c>
      <c r="BL253" s="271">
        <v>0</v>
      </c>
      <c r="BM253" s="273">
        <v>88</v>
      </c>
      <c r="BN253" s="271">
        <v>49.366925282036604</v>
      </c>
      <c r="BO253" s="276">
        <v>256</v>
      </c>
      <c r="BP253" s="271">
        <v>1436.1330438636351</v>
      </c>
      <c r="BQ253" s="276">
        <v>22</v>
      </c>
      <c r="BR253" s="277">
        <v>12.341731320509151</v>
      </c>
      <c r="BS253" s="276">
        <v>2</v>
      </c>
      <c r="BT253" s="277">
        <v>1.121975574591741</v>
      </c>
      <c r="BU253" s="276">
        <v>280</v>
      </c>
      <c r="BV253" s="277">
        <v>157.07658044284375</v>
      </c>
      <c r="BW253" s="276">
        <v>77</v>
      </c>
      <c r="BX253" s="277">
        <v>321.19467734534686</v>
      </c>
      <c r="BY253" s="276">
        <v>0</v>
      </c>
      <c r="BZ253" s="277">
        <v>0</v>
      </c>
      <c r="CA253" s="276">
        <v>1</v>
      </c>
      <c r="CB253" s="277">
        <v>0.56098778729587051</v>
      </c>
      <c r="CC253" s="276">
        <v>15</v>
      </c>
      <c r="CD253" s="277">
        <v>8.414816809438058</v>
      </c>
      <c r="CE253" s="276">
        <v>1</v>
      </c>
      <c r="CF253" s="277">
        <v>0.56098778729587051</v>
      </c>
      <c r="CG253" s="276">
        <v>5</v>
      </c>
      <c r="CH253" s="277">
        <v>2.4366471734892787</v>
      </c>
      <c r="CI253" s="276">
        <v>7</v>
      </c>
      <c r="CJ253" s="277">
        <v>9.6682412088063856</v>
      </c>
      <c r="CK253" s="276">
        <v>248</v>
      </c>
      <c r="CL253" s="277">
        <v>139.1249712493759</v>
      </c>
      <c r="CM253" s="276">
        <v>27</v>
      </c>
      <c r="CN253" s="277">
        <v>15.146670256988505</v>
      </c>
      <c r="CO253" s="276">
        <v>19</v>
      </c>
      <c r="CP253" s="277">
        <v>10.658767958621542</v>
      </c>
      <c r="CQ253" s="276">
        <v>46</v>
      </c>
      <c r="CR253" s="277">
        <v>25.805438215610046</v>
      </c>
      <c r="CS253" s="276">
        <v>176</v>
      </c>
      <c r="CT253" s="277">
        <v>98.733850564073208</v>
      </c>
      <c r="CU253" s="276">
        <v>14</v>
      </c>
      <c r="CV253" s="277">
        <v>7.8538290221421887</v>
      </c>
      <c r="CW253" s="276">
        <v>104</v>
      </c>
      <c r="CX253" s="277">
        <v>58.342729878770541</v>
      </c>
      <c r="CY253" s="276">
        <v>340</v>
      </c>
      <c r="CZ253" s="277">
        <v>190.73584768059601</v>
      </c>
      <c r="DA253" s="276">
        <v>0</v>
      </c>
      <c r="DB253" s="277">
        <v>0</v>
      </c>
      <c r="DC253" s="276">
        <v>30</v>
      </c>
      <c r="DD253" s="278">
        <v>16.829633618876116</v>
      </c>
    </row>
    <row r="254" spans="2:108" s="255" customFormat="1" ht="15" customHeight="1" x14ac:dyDescent="0.2">
      <c r="B254" s="279" t="s">
        <v>111</v>
      </c>
      <c r="C254" s="280">
        <v>0</v>
      </c>
      <c r="D254" s="281">
        <v>0</v>
      </c>
      <c r="E254" s="282">
        <v>0</v>
      </c>
      <c r="F254" s="281">
        <v>0</v>
      </c>
      <c r="G254" s="280">
        <v>22</v>
      </c>
      <c r="H254" s="281">
        <v>54.798615089545919</v>
      </c>
      <c r="I254" s="280">
        <v>0</v>
      </c>
      <c r="J254" s="281">
        <v>0</v>
      </c>
      <c r="K254" s="280">
        <v>0</v>
      </c>
      <c r="L254" s="281">
        <v>0</v>
      </c>
      <c r="M254" s="280">
        <v>0</v>
      </c>
      <c r="N254" s="281">
        <v>0</v>
      </c>
      <c r="O254" s="280">
        <v>0</v>
      </c>
      <c r="P254" s="281">
        <v>0</v>
      </c>
      <c r="Q254" s="280">
        <v>0</v>
      </c>
      <c r="R254" s="281">
        <v>0</v>
      </c>
      <c r="S254" s="280">
        <v>0</v>
      </c>
      <c r="T254" s="281">
        <v>0</v>
      </c>
      <c r="U254" s="280">
        <v>0</v>
      </c>
      <c r="V254" s="281">
        <v>0</v>
      </c>
      <c r="W254" s="280">
        <v>0</v>
      </c>
      <c r="X254" s="281">
        <v>0</v>
      </c>
      <c r="Y254" s="280">
        <v>0</v>
      </c>
      <c r="Z254" s="281">
        <v>0</v>
      </c>
      <c r="AA254" s="280">
        <v>0</v>
      </c>
      <c r="AB254" s="281">
        <v>0</v>
      </c>
      <c r="AC254" s="280">
        <v>0</v>
      </c>
      <c r="AD254" s="281">
        <v>0</v>
      </c>
      <c r="AE254" s="280">
        <v>2</v>
      </c>
      <c r="AF254" s="281">
        <v>4.9816922808678115</v>
      </c>
      <c r="AG254" s="280">
        <v>0</v>
      </c>
      <c r="AH254" s="281">
        <v>0</v>
      </c>
      <c r="AI254" s="283">
        <v>0</v>
      </c>
      <c r="AJ254" s="281">
        <v>0</v>
      </c>
      <c r="AK254" s="280">
        <v>5</v>
      </c>
      <c r="AL254" s="281">
        <v>12.454230702169525</v>
      </c>
      <c r="AM254" s="280">
        <v>1</v>
      </c>
      <c r="AN254" s="281">
        <v>2.0964360587002098</v>
      </c>
      <c r="AO254" s="280">
        <v>2</v>
      </c>
      <c r="AP254" s="281">
        <v>4.0404040404040407</v>
      </c>
      <c r="AQ254" s="280">
        <v>19</v>
      </c>
      <c r="AR254" s="281">
        <v>39.832285115303982</v>
      </c>
      <c r="AS254" s="280">
        <v>2</v>
      </c>
      <c r="AT254" s="281">
        <v>4.9816922808678115</v>
      </c>
      <c r="AU254" s="280">
        <v>1</v>
      </c>
      <c r="AV254" s="281">
        <v>2.4908461404339057</v>
      </c>
      <c r="AW254" s="280">
        <v>0</v>
      </c>
      <c r="AX254" s="281">
        <v>0</v>
      </c>
      <c r="AY254" s="284">
        <v>2</v>
      </c>
      <c r="AZ254" s="285">
        <v>4.9816922808678115</v>
      </c>
      <c r="BA254" s="280">
        <v>0</v>
      </c>
      <c r="BB254" s="281">
        <v>0</v>
      </c>
      <c r="BC254" s="280">
        <v>0</v>
      </c>
      <c r="BD254" s="281">
        <v>0</v>
      </c>
      <c r="BE254" s="280">
        <v>0</v>
      </c>
      <c r="BF254" s="281">
        <v>0</v>
      </c>
      <c r="BG254" s="284">
        <v>5</v>
      </c>
      <c r="BH254" s="281">
        <v>12.454230702169525</v>
      </c>
      <c r="BI254" s="286">
        <v>45</v>
      </c>
      <c r="BJ254" s="281">
        <v>112.08807631952575</v>
      </c>
      <c r="BK254" s="283">
        <v>0</v>
      </c>
      <c r="BL254" s="281">
        <v>0</v>
      </c>
      <c r="BM254" s="283">
        <v>45</v>
      </c>
      <c r="BN254" s="281">
        <v>112.08807631952575</v>
      </c>
      <c r="BO254" s="286">
        <v>12</v>
      </c>
      <c r="BP254" s="281">
        <v>298.90243355667917</v>
      </c>
      <c r="BQ254" s="286">
        <v>7</v>
      </c>
      <c r="BR254" s="287">
        <v>17.43592298303734</v>
      </c>
      <c r="BS254" s="286">
        <v>0</v>
      </c>
      <c r="BT254" s="287">
        <v>0</v>
      </c>
      <c r="BU254" s="286">
        <v>19</v>
      </c>
      <c r="BV254" s="287">
        <v>47.326076668244198</v>
      </c>
      <c r="BW254" s="286">
        <v>4</v>
      </c>
      <c r="BX254" s="287">
        <v>17.184345061648838</v>
      </c>
      <c r="BY254" s="286">
        <v>0</v>
      </c>
      <c r="BZ254" s="287">
        <v>0</v>
      </c>
      <c r="CA254" s="286">
        <v>0</v>
      </c>
      <c r="CB254" s="287">
        <v>0</v>
      </c>
      <c r="CC254" s="286">
        <v>7</v>
      </c>
      <c r="CD254" s="287">
        <v>17.43592298303734</v>
      </c>
      <c r="CE254" s="286">
        <v>0</v>
      </c>
      <c r="CF254" s="287">
        <v>0</v>
      </c>
      <c r="CG254" s="286">
        <v>4</v>
      </c>
      <c r="CH254" s="287">
        <v>8.3857442348008391</v>
      </c>
      <c r="CI254" s="286">
        <v>3</v>
      </c>
      <c r="CJ254" s="287">
        <v>17.91900609246207</v>
      </c>
      <c r="CK254" s="286">
        <v>56</v>
      </c>
      <c r="CL254" s="287">
        <v>139.48738386429872</v>
      </c>
      <c r="CM254" s="286">
        <v>15</v>
      </c>
      <c r="CN254" s="287">
        <v>37.362692106508582</v>
      </c>
      <c r="CO254" s="286">
        <v>0</v>
      </c>
      <c r="CP254" s="287">
        <v>0</v>
      </c>
      <c r="CQ254" s="286">
        <v>3</v>
      </c>
      <c r="CR254" s="287">
        <v>7.4725384213017154</v>
      </c>
      <c r="CS254" s="286">
        <v>3</v>
      </c>
      <c r="CT254" s="287">
        <v>7.4725384213017154</v>
      </c>
      <c r="CU254" s="286">
        <v>1</v>
      </c>
      <c r="CV254" s="287">
        <v>2.4908461404339057</v>
      </c>
      <c r="CW254" s="286">
        <v>10</v>
      </c>
      <c r="CX254" s="287">
        <v>24.90846140433905</v>
      </c>
      <c r="CY254" s="286">
        <v>17</v>
      </c>
      <c r="CZ254" s="287">
        <v>42.344384387376394</v>
      </c>
      <c r="DA254" s="286">
        <v>0</v>
      </c>
      <c r="DB254" s="287">
        <v>0</v>
      </c>
      <c r="DC254" s="286">
        <v>2</v>
      </c>
      <c r="DD254" s="288">
        <v>4.9816922808678115</v>
      </c>
    </row>
    <row r="255" spans="2:108" s="255" customFormat="1" ht="15" customHeight="1" x14ac:dyDescent="0.2">
      <c r="B255" s="279" t="s">
        <v>112</v>
      </c>
      <c r="C255" s="280">
        <v>0</v>
      </c>
      <c r="D255" s="281">
        <v>0</v>
      </c>
      <c r="E255" s="282">
        <v>0</v>
      </c>
      <c r="F255" s="281">
        <v>0</v>
      </c>
      <c r="G255" s="280">
        <v>30</v>
      </c>
      <c r="H255" s="281">
        <v>53.775005377500541</v>
      </c>
      <c r="I255" s="280">
        <v>4</v>
      </c>
      <c r="J255" s="281">
        <v>7.1700007170000708</v>
      </c>
      <c r="K255" s="280">
        <v>0</v>
      </c>
      <c r="L255" s="281">
        <v>0</v>
      </c>
      <c r="M255" s="280">
        <v>0</v>
      </c>
      <c r="N255" s="281">
        <v>0</v>
      </c>
      <c r="O255" s="280">
        <v>2</v>
      </c>
      <c r="P255" s="281">
        <v>3.5850003585000354</v>
      </c>
      <c r="Q255" s="280">
        <v>0</v>
      </c>
      <c r="R255" s="281">
        <v>0</v>
      </c>
      <c r="S255" s="280">
        <v>0</v>
      </c>
      <c r="T255" s="281">
        <v>0</v>
      </c>
      <c r="U255" s="280">
        <v>0</v>
      </c>
      <c r="V255" s="281">
        <v>0</v>
      </c>
      <c r="W255" s="280">
        <v>0</v>
      </c>
      <c r="X255" s="281">
        <v>0</v>
      </c>
      <c r="Y255" s="280">
        <v>0</v>
      </c>
      <c r="Z255" s="281">
        <v>0</v>
      </c>
      <c r="AA255" s="280">
        <v>0</v>
      </c>
      <c r="AB255" s="281">
        <v>0</v>
      </c>
      <c r="AC255" s="280">
        <v>0</v>
      </c>
      <c r="AD255" s="281">
        <v>0</v>
      </c>
      <c r="AE255" s="280">
        <v>20</v>
      </c>
      <c r="AF255" s="281">
        <v>35.850003585000358</v>
      </c>
      <c r="AG255" s="280">
        <v>4</v>
      </c>
      <c r="AH255" s="281">
        <v>7.1700007170000708</v>
      </c>
      <c r="AI255" s="283">
        <v>0</v>
      </c>
      <c r="AJ255" s="281">
        <v>0</v>
      </c>
      <c r="AK255" s="280">
        <v>7</v>
      </c>
      <c r="AL255" s="281">
        <v>12.547501254750125</v>
      </c>
      <c r="AM255" s="280">
        <v>1</v>
      </c>
      <c r="AN255" s="281">
        <v>1.1862396204033216</v>
      </c>
      <c r="AO255" s="280">
        <v>6</v>
      </c>
      <c r="AP255" s="281">
        <v>6.1983471074380168</v>
      </c>
      <c r="AQ255" s="280">
        <v>9</v>
      </c>
      <c r="AR255" s="281">
        <v>10.676156583629894</v>
      </c>
      <c r="AS255" s="280">
        <v>5</v>
      </c>
      <c r="AT255" s="281">
        <v>8.9625008962500896</v>
      </c>
      <c r="AU255" s="280">
        <v>3</v>
      </c>
      <c r="AV255" s="281">
        <v>5.3775005377500538</v>
      </c>
      <c r="AW255" s="280">
        <v>0</v>
      </c>
      <c r="AX255" s="281">
        <v>0</v>
      </c>
      <c r="AY255" s="284">
        <v>1</v>
      </c>
      <c r="AZ255" s="285">
        <v>1.7925001792500177</v>
      </c>
      <c r="BA255" s="280">
        <v>0</v>
      </c>
      <c r="BB255" s="281">
        <v>0</v>
      </c>
      <c r="BC255" s="280">
        <v>0</v>
      </c>
      <c r="BD255" s="281">
        <v>0</v>
      </c>
      <c r="BE255" s="280">
        <v>0</v>
      </c>
      <c r="BF255" s="281">
        <v>0</v>
      </c>
      <c r="BG255" s="284">
        <v>9</v>
      </c>
      <c r="BH255" s="281">
        <v>16.132501613250163</v>
      </c>
      <c r="BI255" s="286">
        <v>65</v>
      </c>
      <c r="BJ255" s="281">
        <v>116.51251165125116</v>
      </c>
      <c r="BK255" s="283">
        <v>1</v>
      </c>
      <c r="BL255" s="281">
        <v>1.7925001792500177</v>
      </c>
      <c r="BM255" s="283">
        <v>66</v>
      </c>
      <c r="BN255" s="281">
        <v>118.30501183050117</v>
      </c>
      <c r="BO255" s="286">
        <v>67</v>
      </c>
      <c r="BP255" s="281">
        <v>1200.9787230228724</v>
      </c>
      <c r="BQ255" s="286">
        <v>3</v>
      </c>
      <c r="BR255" s="287">
        <v>5.3775005377500538</v>
      </c>
      <c r="BS255" s="286">
        <v>0</v>
      </c>
      <c r="BT255" s="287">
        <v>0</v>
      </c>
      <c r="BU255" s="286">
        <v>70</v>
      </c>
      <c r="BV255" s="287">
        <v>125.47501254750125</v>
      </c>
      <c r="BW255" s="286">
        <v>24</v>
      </c>
      <c r="BX255" s="287">
        <v>184.89984591679507</v>
      </c>
      <c r="BY255" s="286">
        <v>0</v>
      </c>
      <c r="BZ255" s="287">
        <v>0</v>
      </c>
      <c r="CA255" s="286">
        <v>0</v>
      </c>
      <c r="CB255" s="287">
        <v>0</v>
      </c>
      <c r="CC255" s="286">
        <v>0</v>
      </c>
      <c r="CD255" s="287">
        <v>0</v>
      </c>
      <c r="CE255" s="286">
        <v>0</v>
      </c>
      <c r="CF255" s="287">
        <v>0</v>
      </c>
      <c r="CG255" s="286">
        <v>3</v>
      </c>
      <c r="CH255" s="287">
        <v>3.5587188612099641</v>
      </c>
      <c r="CI255" s="286">
        <v>0</v>
      </c>
      <c r="CJ255" s="287">
        <v>0</v>
      </c>
      <c r="CK255" s="286">
        <v>59</v>
      </c>
      <c r="CL255" s="287">
        <v>105.75751057575107</v>
      </c>
      <c r="CM255" s="286">
        <v>21</v>
      </c>
      <c r="CN255" s="287">
        <v>37.642503764250378</v>
      </c>
      <c r="CO255" s="286">
        <v>8</v>
      </c>
      <c r="CP255" s="287">
        <v>14.340001434000142</v>
      </c>
      <c r="CQ255" s="286">
        <v>4</v>
      </c>
      <c r="CR255" s="287">
        <v>7.1700007170000708</v>
      </c>
      <c r="CS255" s="286">
        <v>16</v>
      </c>
      <c r="CT255" s="287">
        <v>28.680002868000283</v>
      </c>
      <c r="CU255" s="286">
        <v>2</v>
      </c>
      <c r="CV255" s="287">
        <v>3.5850003585000354</v>
      </c>
      <c r="CW255" s="286">
        <v>23</v>
      </c>
      <c r="CX255" s="287">
        <v>41.22750412275041</v>
      </c>
      <c r="CY255" s="286">
        <v>45</v>
      </c>
      <c r="CZ255" s="287">
        <v>80.662508066250808</v>
      </c>
      <c r="DA255" s="286">
        <v>0</v>
      </c>
      <c r="DB255" s="287">
        <v>0</v>
      </c>
      <c r="DC255" s="286">
        <v>6</v>
      </c>
      <c r="DD255" s="288">
        <v>10.755001075500108</v>
      </c>
    </row>
    <row r="256" spans="2:108" s="255" customFormat="1" ht="15" customHeight="1" x14ac:dyDescent="0.2">
      <c r="B256" s="279" t="s">
        <v>113</v>
      </c>
      <c r="C256" s="280">
        <v>0</v>
      </c>
      <c r="D256" s="281">
        <v>0</v>
      </c>
      <c r="E256" s="282">
        <v>0</v>
      </c>
      <c r="F256" s="281">
        <v>0</v>
      </c>
      <c r="G256" s="280">
        <v>48</v>
      </c>
      <c r="H256" s="281">
        <v>62.990472691005486</v>
      </c>
      <c r="I256" s="280">
        <v>3</v>
      </c>
      <c r="J256" s="281">
        <v>3.9369045431878429</v>
      </c>
      <c r="K256" s="280">
        <v>0</v>
      </c>
      <c r="L256" s="281">
        <v>0</v>
      </c>
      <c r="M256" s="280">
        <v>4</v>
      </c>
      <c r="N256" s="281">
        <v>5.2492060575837902</v>
      </c>
      <c r="O256" s="280">
        <v>6</v>
      </c>
      <c r="P256" s="281">
        <v>7.8738090863756858</v>
      </c>
      <c r="Q256" s="280">
        <v>0</v>
      </c>
      <c r="R256" s="281">
        <v>0</v>
      </c>
      <c r="S256" s="280">
        <v>0</v>
      </c>
      <c r="T256" s="281">
        <v>0</v>
      </c>
      <c r="U256" s="280">
        <v>0</v>
      </c>
      <c r="V256" s="281">
        <v>0</v>
      </c>
      <c r="W256" s="280">
        <v>0</v>
      </c>
      <c r="X256" s="281">
        <v>0</v>
      </c>
      <c r="Y256" s="280">
        <v>1</v>
      </c>
      <c r="Z256" s="281">
        <v>1.3123015143959476</v>
      </c>
      <c r="AA256" s="280">
        <v>0</v>
      </c>
      <c r="AB256" s="281">
        <v>0</v>
      </c>
      <c r="AC256" s="280">
        <v>0</v>
      </c>
      <c r="AD256" s="281">
        <v>0</v>
      </c>
      <c r="AE256" s="280">
        <v>21</v>
      </c>
      <c r="AF256" s="281">
        <v>27.558331802314896</v>
      </c>
      <c r="AG256" s="280">
        <v>2</v>
      </c>
      <c r="AH256" s="281">
        <v>2.6246030287918951</v>
      </c>
      <c r="AI256" s="283">
        <v>0</v>
      </c>
      <c r="AJ256" s="281">
        <v>0</v>
      </c>
      <c r="AK256" s="280">
        <v>9</v>
      </c>
      <c r="AL256" s="281">
        <v>11.810713629563528</v>
      </c>
      <c r="AM256" s="280">
        <v>5</v>
      </c>
      <c r="AN256" s="281">
        <v>4.3140638481449525</v>
      </c>
      <c r="AO256" s="280">
        <v>24</v>
      </c>
      <c r="AP256" s="281">
        <v>18.09954751131222</v>
      </c>
      <c r="AQ256" s="280">
        <v>14</v>
      </c>
      <c r="AR256" s="281">
        <v>12.079378774805868</v>
      </c>
      <c r="AS256" s="280">
        <v>4</v>
      </c>
      <c r="AT256" s="281">
        <v>5.2492060575837902</v>
      </c>
      <c r="AU256" s="280">
        <v>6</v>
      </c>
      <c r="AV256" s="281">
        <v>7.8738090863756858</v>
      </c>
      <c r="AW256" s="280">
        <v>0</v>
      </c>
      <c r="AX256" s="281">
        <v>0</v>
      </c>
      <c r="AY256" s="284">
        <v>3</v>
      </c>
      <c r="AZ256" s="285">
        <v>3.9369045431878429</v>
      </c>
      <c r="BA256" s="280">
        <v>0</v>
      </c>
      <c r="BB256" s="281">
        <v>0</v>
      </c>
      <c r="BC256" s="280">
        <v>0</v>
      </c>
      <c r="BD256" s="281">
        <v>0</v>
      </c>
      <c r="BE256" s="280">
        <v>0</v>
      </c>
      <c r="BF256" s="281">
        <v>0</v>
      </c>
      <c r="BG256" s="284">
        <v>13</v>
      </c>
      <c r="BH256" s="281">
        <v>17.059919687147318</v>
      </c>
      <c r="BI256" s="286">
        <v>12</v>
      </c>
      <c r="BJ256" s="281">
        <v>15.747618172751372</v>
      </c>
      <c r="BK256" s="283">
        <v>0</v>
      </c>
      <c r="BL256" s="281">
        <v>0</v>
      </c>
      <c r="BM256" s="283">
        <v>12</v>
      </c>
      <c r="BN256" s="281">
        <v>15.747618172751372</v>
      </c>
      <c r="BO256" s="286">
        <v>90</v>
      </c>
      <c r="BP256" s="281">
        <v>1181.0749061704416</v>
      </c>
      <c r="BQ256" s="286">
        <v>15</v>
      </c>
      <c r="BR256" s="287">
        <v>19.684522715939213</v>
      </c>
      <c r="BS256" s="286">
        <v>2</v>
      </c>
      <c r="BT256" s="287">
        <v>2.6246030287918951</v>
      </c>
      <c r="BU256" s="286">
        <v>107</v>
      </c>
      <c r="BV256" s="287">
        <v>140.41626204036641</v>
      </c>
      <c r="BW256" s="286">
        <v>11</v>
      </c>
      <c r="BX256" s="287">
        <v>113.73035566583955</v>
      </c>
      <c r="BY256" s="286">
        <v>1</v>
      </c>
      <c r="BZ256" s="287">
        <v>10.339123242349048</v>
      </c>
      <c r="CA256" s="286">
        <v>0</v>
      </c>
      <c r="CB256" s="287">
        <v>0</v>
      </c>
      <c r="CC256" s="286">
        <v>8</v>
      </c>
      <c r="CD256" s="287">
        <v>10.49841211516758</v>
      </c>
      <c r="CE256" s="286">
        <v>0</v>
      </c>
      <c r="CF256" s="287">
        <v>0</v>
      </c>
      <c r="CG256" s="286">
        <v>6</v>
      </c>
      <c r="CH256" s="287">
        <v>5.1768766177739423</v>
      </c>
      <c r="CI256" s="286">
        <v>1</v>
      </c>
      <c r="CJ256" s="287">
        <v>3.272893892779996</v>
      </c>
      <c r="CK256" s="286">
        <v>112</v>
      </c>
      <c r="CL256" s="287">
        <v>146.97776961234615</v>
      </c>
      <c r="CM256" s="286">
        <v>16</v>
      </c>
      <c r="CN256" s="287">
        <v>20.996824230335161</v>
      </c>
      <c r="CO256" s="286">
        <v>5</v>
      </c>
      <c r="CP256" s="287">
        <v>6.561507571979738</v>
      </c>
      <c r="CQ256" s="286">
        <v>2</v>
      </c>
      <c r="CR256" s="287">
        <v>2.6246030287918951</v>
      </c>
      <c r="CS256" s="286">
        <v>28</v>
      </c>
      <c r="CT256" s="287">
        <v>36.744442403086538</v>
      </c>
      <c r="CU256" s="286">
        <v>0</v>
      </c>
      <c r="CV256" s="287">
        <v>0</v>
      </c>
      <c r="CW256" s="286">
        <v>32</v>
      </c>
      <c r="CX256" s="287">
        <v>41.993648460670322</v>
      </c>
      <c r="CY256" s="286">
        <v>62</v>
      </c>
      <c r="CZ256" s="287">
        <v>81.362693892548748</v>
      </c>
      <c r="DA256" s="286">
        <v>0</v>
      </c>
      <c r="DB256" s="287">
        <v>0</v>
      </c>
      <c r="DC256" s="286">
        <v>8</v>
      </c>
      <c r="DD256" s="288">
        <v>10.49841211516758</v>
      </c>
    </row>
    <row r="257" spans="2:108" s="255" customFormat="1" ht="15" customHeight="1" x14ac:dyDescent="0.2">
      <c r="B257" s="279" t="s">
        <v>114</v>
      </c>
      <c r="C257" s="280">
        <v>0</v>
      </c>
      <c r="D257" s="281">
        <v>0</v>
      </c>
      <c r="E257" s="282">
        <v>0</v>
      </c>
      <c r="F257" s="281">
        <v>0</v>
      </c>
      <c r="G257" s="280">
        <v>0</v>
      </c>
      <c r="H257" s="281">
        <v>0</v>
      </c>
      <c r="I257" s="280">
        <v>0</v>
      </c>
      <c r="J257" s="281">
        <v>0</v>
      </c>
      <c r="K257" s="280">
        <v>0</v>
      </c>
      <c r="L257" s="281">
        <v>0</v>
      </c>
      <c r="M257" s="280">
        <v>0</v>
      </c>
      <c r="N257" s="281">
        <v>0</v>
      </c>
      <c r="O257" s="280">
        <v>2</v>
      </c>
      <c r="P257" s="281">
        <v>43.544524276072281</v>
      </c>
      <c r="Q257" s="280">
        <v>0</v>
      </c>
      <c r="R257" s="281">
        <v>0</v>
      </c>
      <c r="S257" s="280">
        <v>0</v>
      </c>
      <c r="T257" s="281">
        <v>0</v>
      </c>
      <c r="U257" s="280">
        <v>0</v>
      </c>
      <c r="V257" s="281">
        <v>0</v>
      </c>
      <c r="W257" s="280">
        <v>0</v>
      </c>
      <c r="X257" s="281">
        <v>0</v>
      </c>
      <c r="Y257" s="280">
        <v>0</v>
      </c>
      <c r="Z257" s="281">
        <v>0</v>
      </c>
      <c r="AA257" s="280">
        <v>0</v>
      </c>
      <c r="AB257" s="281">
        <v>0</v>
      </c>
      <c r="AC257" s="280">
        <v>0</v>
      </c>
      <c r="AD257" s="281">
        <v>0</v>
      </c>
      <c r="AE257" s="280">
        <v>0</v>
      </c>
      <c r="AF257" s="281">
        <v>0</v>
      </c>
      <c r="AG257" s="280">
        <v>0</v>
      </c>
      <c r="AH257" s="281">
        <v>0</v>
      </c>
      <c r="AI257" s="283">
        <v>0</v>
      </c>
      <c r="AJ257" s="281">
        <v>0</v>
      </c>
      <c r="AK257" s="280">
        <v>0</v>
      </c>
      <c r="AL257" s="281">
        <v>0</v>
      </c>
      <c r="AM257" s="280">
        <v>0</v>
      </c>
      <c r="AN257" s="281">
        <v>0</v>
      </c>
      <c r="AO257" s="280">
        <v>0</v>
      </c>
      <c r="AP257" s="281">
        <v>0</v>
      </c>
      <c r="AQ257" s="280">
        <v>0</v>
      </c>
      <c r="AR257" s="281">
        <v>0</v>
      </c>
      <c r="AS257" s="280">
        <v>0</v>
      </c>
      <c r="AT257" s="281">
        <v>0</v>
      </c>
      <c r="AU257" s="280">
        <v>0</v>
      </c>
      <c r="AV257" s="281">
        <v>0</v>
      </c>
      <c r="AW257" s="280">
        <v>0</v>
      </c>
      <c r="AX257" s="281">
        <v>0</v>
      </c>
      <c r="AY257" s="284">
        <v>0</v>
      </c>
      <c r="AZ257" s="285">
        <v>0</v>
      </c>
      <c r="BA257" s="280">
        <v>0</v>
      </c>
      <c r="BB257" s="281">
        <v>0</v>
      </c>
      <c r="BC257" s="284">
        <v>1</v>
      </c>
      <c r="BD257" s="285">
        <v>21.77226213803614</v>
      </c>
      <c r="BE257" s="280">
        <v>0</v>
      </c>
      <c r="BF257" s="281">
        <v>0</v>
      </c>
      <c r="BG257" s="284">
        <v>1</v>
      </c>
      <c r="BH257" s="281">
        <v>21.77226213803614</v>
      </c>
      <c r="BI257" s="286">
        <v>1</v>
      </c>
      <c r="BJ257" s="281">
        <v>21.77226213803614</v>
      </c>
      <c r="BK257" s="283">
        <v>0</v>
      </c>
      <c r="BL257" s="281">
        <v>0</v>
      </c>
      <c r="BM257" s="283">
        <v>1</v>
      </c>
      <c r="BN257" s="281">
        <v>21.77226213803614</v>
      </c>
      <c r="BO257" s="286">
        <v>73</v>
      </c>
      <c r="BP257" s="281">
        <v>15893.799042020466</v>
      </c>
      <c r="BQ257" s="286">
        <v>22</v>
      </c>
      <c r="BR257" s="287">
        <v>478.98976703679506</v>
      </c>
      <c r="BS257" s="286">
        <v>3</v>
      </c>
      <c r="BT257" s="287">
        <v>65.316786414108435</v>
      </c>
      <c r="BU257" s="286">
        <v>98</v>
      </c>
      <c r="BV257" s="287">
        <v>2133.6816895275419</v>
      </c>
      <c r="BW257" s="286">
        <v>4</v>
      </c>
      <c r="BX257" s="287">
        <v>110.28398125172319</v>
      </c>
      <c r="BY257" s="286">
        <v>0</v>
      </c>
      <c r="BZ257" s="287">
        <v>0</v>
      </c>
      <c r="CA257" s="286">
        <v>0</v>
      </c>
      <c r="CB257" s="287">
        <v>0</v>
      </c>
      <c r="CC257" s="286">
        <v>0</v>
      </c>
      <c r="CD257" s="287">
        <v>0</v>
      </c>
      <c r="CE257" s="286">
        <v>0</v>
      </c>
      <c r="CF257" s="287">
        <v>0</v>
      </c>
      <c r="CG257" s="286">
        <v>1</v>
      </c>
      <c r="CH257" s="287">
        <v>17.543859649122805</v>
      </c>
      <c r="CI257" s="286">
        <v>0</v>
      </c>
      <c r="CJ257" s="287">
        <v>0</v>
      </c>
      <c r="CK257" s="286">
        <v>2</v>
      </c>
      <c r="CL257" s="287">
        <v>43.544524276072281</v>
      </c>
      <c r="CM257" s="286">
        <v>8</v>
      </c>
      <c r="CN257" s="287">
        <v>174.17809710428912</v>
      </c>
      <c r="CO257" s="286">
        <v>0</v>
      </c>
      <c r="CP257" s="287">
        <v>0</v>
      </c>
      <c r="CQ257" s="286">
        <v>0</v>
      </c>
      <c r="CR257" s="287">
        <v>0</v>
      </c>
      <c r="CS257" s="286">
        <v>3</v>
      </c>
      <c r="CT257" s="287">
        <v>65.316786414108435</v>
      </c>
      <c r="CU257" s="286">
        <v>0</v>
      </c>
      <c r="CV257" s="287">
        <v>0</v>
      </c>
      <c r="CW257" s="286">
        <v>4</v>
      </c>
      <c r="CX257" s="287">
        <v>87.089048552144561</v>
      </c>
      <c r="CY257" s="286">
        <v>7</v>
      </c>
      <c r="CZ257" s="287">
        <v>152.405834966253</v>
      </c>
      <c r="DA257" s="286">
        <v>0</v>
      </c>
      <c r="DB257" s="287">
        <v>0</v>
      </c>
      <c r="DC257" s="286">
        <v>0</v>
      </c>
      <c r="DD257" s="288">
        <v>0</v>
      </c>
    </row>
    <row r="258" spans="2:108" s="255" customFormat="1" ht="15" customHeight="1" x14ac:dyDescent="0.2">
      <c r="B258" s="279" t="s">
        <v>115</v>
      </c>
      <c r="C258" s="280">
        <v>0</v>
      </c>
      <c r="D258" s="281">
        <v>0</v>
      </c>
      <c r="E258" s="282">
        <v>0</v>
      </c>
      <c r="F258" s="281">
        <v>0</v>
      </c>
      <c r="G258" s="280">
        <v>2</v>
      </c>
      <c r="H258" s="281">
        <v>9.7030855812148271</v>
      </c>
      <c r="I258" s="280">
        <v>2</v>
      </c>
      <c r="J258" s="281">
        <v>9.7030855812148271</v>
      </c>
      <c r="K258" s="280">
        <v>0</v>
      </c>
      <c r="L258" s="281">
        <v>0</v>
      </c>
      <c r="M258" s="280">
        <v>0</v>
      </c>
      <c r="N258" s="281">
        <v>0</v>
      </c>
      <c r="O258" s="280">
        <v>0</v>
      </c>
      <c r="P258" s="281">
        <v>0</v>
      </c>
      <c r="Q258" s="280">
        <v>0</v>
      </c>
      <c r="R258" s="281">
        <v>0</v>
      </c>
      <c r="S258" s="280">
        <v>0</v>
      </c>
      <c r="T258" s="281">
        <v>0</v>
      </c>
      <c r="U258" s="280">
        <v>0</v>
      </c>
      <c r="V258" s="281">
        <v>0</v>
      </c>
      <c r="W258" s="280">
        <v>0</v>
      </c>
      <c r="X258" s="281">
        <v>0</v>
      </c>
      <c r="Y258" s="280">
        <v>0</v>
      </c>
      <c r="Z258" s="281">
        <v>0</v>
      </c>
      <c r="AA258" s="280">
        <v>0</v>
      </c>
      <c r="AB258" s="281">
        <v>0</v>
      </c>
      <c r="AC258" s="280">
        <v>0</v>
      </c>
      <c r="AD258" s="281">
        <v>0</v>
      </c>
      <c r="AE258" s="280">
        <v>9</v>
      </c>
      <c r="AF258" s="281">
        <v>43.663885115466719</v>
      </c>
      <c r="AG258" s="280">
        <v>3</v>
      </c>
      <c r="AH258" s="281">
        <v>14.55462837182224</v>
      </c>
      <c r="AI258" s="283">
        <v>0</v>
      </c>
      <c r="AJ258" s="281">
        <v>0</v>
      </c>
      <c r="AK258" s="280">
        <v>4</v>
      </c>
      <c r="AL258" s="281">
        <v>19.406171162429654</v>
      </c>
      <c r="AM258" s="280">
        <v>1</v>
      </c>
      <c r="AN258" s="281">
        <v>2.1551724137931032</v>
      </c>
      <c r="AO258" s="280">
        <v>2</v>
      </c>
      <c r="AP258" s="281">
        <v>3.7807183364839321</v>
      </c>
      <c r="AQ258" s="280">
        <v>7</v>
      </c>
      <c r="AR258" s="281">
        <v>15.086206896551724</v>
      </c>
      <c r="AS258" s="280">
        <v>1</v>
      </c>
      <c r="AT258" s="281">
        <v>4.8515427906074136</v>
      </c>
      <c r="AU258" s="280">
        <v>9</v>
      </c>
      <c r="AV258" s="281">
        <v>43.663885115466719</v>
      </c>
      <c r="AW258" s="284">
        <v>2</v>
      </c>
      <c r="AX258" s="285">
        <v>9.7030855812148271</v>
      </c>
      <c r="AY258" s="284">
        <v>3</v>
      </c>
      <c r="AZ258" s="285">
        <v>14.55462837182224</v>
      </c>
      <c r="BA258" s="280">
        <v>0</v>
      </c>
      <c r="BB258" s="281">
        <v>0</v>
      </c>
      <c r="BC258" s="280">
        <v>0</v>
      </c>
      <c r="BD258" s="281">
        <v>0</v>
      </c>
      <c r="BE258" s="280">
        <v>0</v>
      </c>
      <c r="BF258" s="281">
        <v>0</v>
      </c>
      <c r="BG258" s="284">
        <v>15</v>
      </c>
      <c r="BH258" s="281">
        <v>72.773141859111192</v>
      </c>
      <c r="BI258" s="286">
        <v>15</v>
      </c>
      <c r="BJ258" s="281">
        <v>72.773141859111192</v>
      </c>
      <c r="BK258" s="283">
        <v>1</v>
      </c>
      <c r="BL258" s="281">
        <v>4.8515427906074136</v>
      </c>
      <c r="BM258" s="283">
        <v>16</v>
      </c>
      <c r="BN258" s="281">
        <v>77.624684649718617</v>
      </c>
      <c r="BO258" s="286">
        <v>164</v>
      </c>
      <c r="BP258" s="281">
        <v>7956.5540461866876</v>
      </c>
      <c r="BQ258" s="286">
        <v>63</v>
      </c>
      <c r="BR258" s="287">
        <v>305.64719580826704</v>
      </c>
      <c r="BS258" s="286">
        <v>5</v>
      </c>
      <c r="BT258" s="287">
        <v>24.257713953037065</v>
      </c>
      <c r="BU258" s="286">
        <v>232</v>
      </c>
      <c r="BV258" s="287">
        <v>1125.5579274209199</v>
      </c>
      <c r="BW258" s="286">
        <v>41</v>
      </c>
      <c r="BX258" s="287">
        <v>271.7751557735649</v>
      </c>
      <c r="BY258" s="286">
        <v>0</v>
      </c>
      <c r="BZ258" s="287">
        <v>0</v>
      </c>
      <c r="CA258" s="286">
        <v>0</v>
      </c>
      <c r="CB258" s="287">
        <v>0</v>
      </c>
      <c r="CC258" s="286">
        <v>0</v>
      </c>
      <c r="CD258" s="287">
        <v>0</v>
      </c>
      <c r="CE258" s="286">
        <v>0</v>
      </c>
      <c r="CF258" s="287">
        <v>0</v>
      </c>
      <c r="CG258" s="286">
        <v>1</v>
      </c>
      <c r="CH258" s="287">
        <v>2.1551724137931032</v>
      </c>
      <c r="CI258" s="286">
        <v>0</v>
      </c>
      <c r="CJ258" s="287">
        <v>0</v>
      </c>
      <c r="CK258" s="286">
        <v>19</v>
      </c>
      <c r="CL258" s="287">
        <v>92.17931302154085</v>
      </c>
      <c r="CM258" s="286">
        <v>20</v>
      </c>
      <c r="CN258" s="287">
        <v>97.03085581214826</v>
      </c>
      <c r="CO258" s="286">
        <v>5</v>
      </c>
      <c r="CP258" s="287">
        <v>24.257713953037065</v>
      </c>
      <c r="CQ258" s="286">
        <v>2</v>
      </c>
      <c r="CR258" s="287">
        <v>9.7030855812148271</v>
      </c>
      <c r="CS258" s="286">
        <v>19</v>
      </c>
      <c r="CT258" s="287">
        <v>92.17931302154085</v>
      </c>
      <c r="CU258" s="286">
        <v>0</v>
      </c>
      <c r="CV258" s="287">
        <v>0</v>
      </c>
      <c r="CW258" s="286">
        <v>15</v>
      </c>
      <c r="CX258" s="287">
        <v>72.773141859111192</v>
      </c>
      <c r="CY258" s="286">
        <v>36</v>
      </c>
      <c r="CZ258" s="287">
        <v>174.65554046186688</v>
      </c>
      <c r="DA258" s="286">
        <v>0</v>
      </c>
      <c r="DB258" s="287">
        <v>0</v>
      </c>
      <c r="DC258" s="286">
        <v>5</v>
      </c>
      <c r="DD258" s="288">
        <v>24.257713953037065</v>
      </c>
    </row>
    <row r="259" spans="2:108" s="255" customFormat="1" ht="15" customHeight="1" x14ac:dyDescent="0.2">
      <c r="B259" s="279" t="s">
        <v>116</v>
      </c>
      <c r="C259" s="280">
        <v>0</v>
      </c>
      <c r="D259" s="281">
        <v>0</v>
      </c>
      <c r="E259" s="282">
        <v>1</v>
      </c>
      <c r="F259" s="281">
        <v>1.6034634811192174</v>
      </c>
      <c r="G259" s="280">
        <v>73</v>
      </c>
      <c r="H259" s="281">
        <v>117.05283412170287</v>
      </c>
      <c r="I259" s="280">
        <v>0</v>
      </c>
      <c r="J259" s="281">
        <v>0</v>
      </c>
      <c r="K259" s="280">
        <v>0</v>
      </c>
      <c r="L259" s="281">
        <v>0</v>
      </c>
      <c r="M259" s="280">
        <v>3</v>
      </c>
      <c r="N259" s="281">
        <v>4.8103904433576528</v>
      </c>
      <c r="O259" s="280">
        <v>1</v>
      </c>
      <c r="P259" s="281">
        <v>1.6034634811192174</v>
      </c>
      <c r="Q259" s="280">
        <v>0</v>
      </c>
      <c r="R259" s="281">
        <v>0</v>
      </c>
      <c r="S259" s="280">
        <v>0</v>
      </c>
      <c r="T259" s="281">
        <v>0</v>
      </c>
      <c r="U259" s="280">
        <v>0</v>
      </c>
      <c r="V259" s="281">
        <v>0</v>
      </c>
      <c r="W259" s="280">
        <v>0</v>
      </c>
      <c r="X259" s="281">
        <v>0</v>
      </c>
      <c r="Y259" s="280">
        <v>0</v>
      </c>
      <c r="Z259" s="281">
        <v>0</v>
      </c>
      <c r="AA259" s="280">
        <v>0</v>
      </c>
      <c r="AB259" s="281">
        <v>0</v>
      </c>
      <c r="AC259" s="280">
        <v>0</v>
      </c>
      <c r="AD259" s="281">
        <v>0</v>
      </c>
      <c r="AE259" s="280">
        <v>7</v>
      </c>
      <c r="AF259" s="281">
        <v>11.224244367834523</v>
      </c>
      <c r="AG259" s="280">
        <v>0</v>
      </c>
      <c r="AH259" s="281">
        <v>0</v>
      </c>
      <c r="AI259" s="283">
        <v>0</v>
      </c>
      <c r="AJ259" s="281">
        <v>0</v>
      </c>
      <c r="AK259" s="280">
        <v>1</v>
      </c>
      <c r="AL259" s="281">
        <v>1.6034634811192174</v>
      </c>
      <c r="AM259" s="280">
        <v>2</v>
      </c>
      <c r="AN259" s="281">
        <v>2.229654403567447</v>
      </c>
      <c r="AO259" s="280">
        <v>5</v>
      </c>
      <c r="AP259" s="281">
        <v>4.9900199600798407</v>
      </c>
      <c r="AQ259" s="280">
        <v>6</v>
      </c>
      <c r="AR259" s="281">
        <v>6.6889632107023411</v>
      </c>
      <c r="AS259" s="280">
        <v>8</v>
      </c>
      <c r="AT259" s="281">
        <v>12.82770784895374</v>
      </c>
      <c r="AU259" s="280">
        <v>3</v>
      </c>
      <c r="AV259" s="281">
        <v>4.8103904433576528</v>
      </c>
      <c r="AW259" s="284">
        <v>2</v>
      </c>
      <c r="AX259" s="285">
        <v>3.2069269622384349</v>
      </c>
      <c r="AY259" s="284">
        <v>3</v>
      </c>
      <c r="AZ259" s="285">
        <v>4.8103904433576528</v>
      </c>
      <c r="BA259" s="284">
        <v>1</v>
      </c>
      <c r="BB259" s="285">
        <v>1.6034634811192174</v>
      </c>
      <c r="BC259" s="284">
        <v>1</v>
      </c>
      <c r="BD259" s="285">
        <v>1.6034634811192174</v>
      </c>
      <c r="BE259" s="280">
        <v>0</v>
      </c>
      <c r="BF259" s="281">
        <v>0</v>
      </c>
      <c r="BG259" s="284">
        <v>18</v>
      </c>
      <c r="BH259" s="281">
        <v>28.862342660145913</v>
      </c>
      <c r="BI259" s="286">
        <v>108</v>
      </c>
      <c r="BJ259" s="281">
        <v>173.17405596087551</v>
      </c>
      <c r="BK259" s="283">
        <v>0</v>
      </c>
      <c r="BL259" s="281">
        <v>0</v>
      </c>
      <c r="BM259" s="283">
        <v>108</v>
      </c>
      <c r="BN259" s="281">
        <v>173.17405596087551</v>
      </c>
      <c r="BO259" s="286">
        <v>32</v>
      </c>
      <c r="BP259" s="281">
        <v>513.10985328309141</v>
      </c>
      <c r="BQ259" s="286">
        <v>36</v>
      </c>
      <c r="BR259" s="287">
        <v>57.724685320291826</v>
      </c>
      <c r="BS259" s="286">
        <v>0</v>
      </c>
      <c r="BT259" s="287">
        <v>0</v>
      </c>
      <c r="BU259" s="286">
        <v>68</v>
      </c>
      <c r="BV259" s="287">
        <v>109.03551671610678</v>
      </c>
      <c r="BW259" s="286">
        <v>14</v>
      </c>
      <c r="BX259" s="287">
        <v>29.821497039151367</v>
      </c>
      <c r="BY259" s="286">
        <v>0</v>
      </c>
      <c r="BZ259" s="287">
        <v>0</v>
      </c>
      <c r="CA259" s="286">
        <v>0</v>
      </c>
      <c r="CB259" s="287">
        <v>0</v>
      </c>
      <c r="CC259" s="286">
        <v>7</v>
      </c>
      <c r="CD259" s="287">
        <v>11.224244367834523</v>
      </c>
      <c r="CE259" s="286">
        <v>0</v>
      </c>
      <c r="CF259" s="287">
        <v>0</v>
      </c>
      <c r="CG259" s="286">
        <v>6</v>
      </c>
      <c r="CH259" s="287">
        <v>6.6889632107023411</v>
      </c>
      <c r="CI259" s="286">
        <v>2</v>
      </c>
      <c r="CJ259" s="287">
        <v>7.8973346495557752</v>
      </c>
      <c r="CK259" s="286">
        <v>72</v>
      </c>
      <c r="CL259" s="287">
        <v>115.44937064058365</v>
      </c>
      <c r="CM259" s="286">
        <v>23</v>
      </c>
      <c r="CN259" s="287">
        <v>36.879660065742002</v>
      </c>
      <c r="CO259" s="286">
        <v>1</v>
      </c>
      <c r="CP259" s="287">
        <v>1.6034634811192174</v>
      </c>
      <c r="CQ259" s="286">
        <v>2</v>
      </c>
      <c r="CR259" s="287">
        <v>3.2069269622384349</v>
      </c>
      <c r="CS259" s="286">
        <v>4</v>
      </c>
      <c r="CT259" s="287">
        <v>6.4138539244768698</v>
      </c>
      <c r="CU259" s="286">
        <v>3</v>
      </c>
      <c r="CV259" s="287">
        <v>4.8103904433576528</v>
      </c>
      <c r="CW259" s="286">
        <v>21</v>
      </c>
      <c r="CX259" s="287">
        <v>33.672733103503568</v>
      </c>
      <c r="CY259" s="286">
        <v>30</v>
      </c>
      <c r="CZ259" s="287">
        <v>48.103904433576524</v>
      </c>
      <c r="DA259" s="286">
        <v>0</v>
      </c>
      <c r="DB259" s="287">
        <v>0</v>
      </c>
      <c r="DC259" s="286">
        <v>10</v>
      </c>
      <c r="DD259" s="288">
        <v>16.034634811192177</v>
      </c>
    </row>
    <row r="260" spans="2:108" s="255" customFormat="1" ht="12.75" x14ac:dyDescent="0.2">
      <c r="B260" s="279" t="s">
        <v>456</v>
      </c>
      <c r="C260" s="280">
        <v>0</v>
      </c>
      <c r="D260" s="281">
        <v>0</v>
      </c>
      <c r="E260" s="282">
        <v>0</v>
      </c>
      <c r="F260" s="281">
        <v>0</v>
      </c>
      <c r="G260" s="280">
        <v>24</v>
      </c>
      <c r="H260" s="281">
        <v>95.35918626827717</v>
      </c>
      <c r="I260" s="280">
        <v>0</v>
      </c>
      <c r="J260" s="281">
        <v>0</v>
      </c>
      <c r="K260" s="280">
        <v>0</v>
      </c>
      <c r="L260" s="281">
        <v>0</v>
      </c>
      <c r="M260" s="280">
        <v>0</v>
      </c>
      <c r="N260" s="281">
        <v>0</v>
      </c>
      <c r="O260" s="280">
        <v>0</v>
      </c>
      <c r="P260" s="281">
        <v>0</v>
      </c>
      <c r="Q260" s="280">
        <v>0</v>
      </c>
      <c r="R260" s="281">
        <v>0</v>
      </c>
      <c r="S260" s="280">
        <v>0</v>
      </c>
      <c r="T260" s="281">
        <v>0</v>
      </c>
      <c r="U260" s="280">
        <v>0</v>
      </c>
      <c r="V260" s="281">
        <v>0</v>
      </c>
      <c r="W260" s="280">
        <v>0</v>
      </c>
      <c r="X260" s="281">
        <v>0</v>
      </c>
      <c r="Y260" s="280">
        <v>0</v>
      </c>
      <c r="Z260" s="281">
        <v>0</v>
      </c>
      <c r="AA260" s="280">
        <v>0</v>
      </c>
      <c r="AB260" s="281">
        <v>0</v>
      </c>
      <c r="AC260" s="280">
        <v>0</v>
      </c>
      <c r="AD260" s="281">
        <v>0</v>
      </c>
      <c r="AE260" s="280">
        <v>5</v>
      </c>
      <c r="AF260" s="281">
        <v>19.866497139224414</v>
      </c>
      <c r="AG260" s="280">
        <v>1</v>
      </c>
      <c r="AH260" s="281">
        <v>3.9732994278448825</v>
      </c>
      <c r="AI260" s="283">
        <v>0</v>
      </c>
      <c r="AJ260" s="281">
        <v>0</v>
      </c>
      <c r="AK260" s="280">
        <v>5</v>
      </c>
      <c r="AL260" s="281">
        <v>19.866497139224414</v>
      </c>
      <c r="AM260" s="280">
        <v>0</v>
      </c>
      <c r="AN260" s="281">
        <v>0</v>
      </c>
      <c r="AO260" s="280">
        <v>3</v>
      </c>
      <c r="AP260" s="281">
        <v>6.9444444444444438</v>
      </c>
      <c r="AQ260" s="280">
        <v>4</v>
      </c>
      <c r="AR260" s="281">
        <v>9.592326139088728</v>
      </c>
      <c r="AS260" s="280">
        <v>1</v>
      </c>
      <c r="AT260" s="281">
        <v>3.9732994278448825</v>
      </c>
      <c r="AU260" s="280">
        <v>2</v>
      </c>
      <c r="AV260" s="281">
        <v>7.9465988556897651</v>
      </c>
      <c r="AW260" s="280">
        <v>0</v>
      </c>
      <c r="AX260" s="281">
        <v>0</v>
      </c>
      <c r="AY260" s="284">
        <v>2</v>
      </c>
      <c r="AZ260" s="285">
        <v>7.9465988556897651</v>
      </c>
      <c r="BA260" s="280">
        <v>0</v>
      </c>
      <c r="BB260" s="281">
        <v>0</v>
      </c>
      <c r="BC260" s="280">
        <v>0</v>
      </c>
      <c r="BD260" s="281">
        <v>0</v>
      </c>
      <c r="BE260" s="280">
        <v>0</v>
      </c>
      <c r="BF260" s="281">
        <v>0</v>
      </c>
      <c r="BG260" s="284">
        <v>5</v>
      </c>
      <c r="BH260" s="281">
        <v>19.866497139224414</v>
      </c>
      <c r="BI260" s="286">
        <v>11</v>
      </c>
      <c r="BJ260" s="281">
        <v>43.706293706293707</v>
      </c>
      <c r="BK260" s="283">
        <v>0</v>
      </c>
      <c r="BL260" s="281">
        <v>0</v>
      </c>
      <c r="BM260" s="283">
        <v>11</v>
      </c>
      <c r="BN260" s="281">
        <v>43.706293706293707</v>
      </c>
      <c r="BO260" s="286">
        <v>4</v>
      </c>
      <c r="BP260" s="281">
        <v>158.93245390972663</v>
      </c>
      <c r="BQ260" s="286">
        <v>12</v>
      </c>
      <c r="BR260" s="287">
        <v>47.679593134138585</v>
      </c>
      <c r="BS260" s="286">
        <v>0</v>
      </c>
      <c r="BT260" s="287">
        <v>0</v>
      </c>
      <c r="BU260" s="286">
        <v>16</v>
      </c>
      <c r="BV260" s="287">
        <v>63.572790845518121</v>
      </c>
      <c r="BW260" s="286">
        <v>22</v>
      </c>
      <c r="BX260" s="287">
        <v>128.54972537104126</v>
      </c>
      <c r="BY260" s="286">
        <v>0</v>
      </c>
      <c r="BZ260" s="287">
        <v>0</v>
      </c>
      <c r="CA260" s="286">
        <v>1</v>
      </c>
      <c r="CB260" s="287">
        <v>3.9732994278448825</v>
      </c>
      <c r="CC260" s="286">
        <v>0</v>
      </c>
      <c r="CD260" s="287">
        <v>0</v>
      </c>
      <c r="CE260" s="286">
        <v>0</v>
      </c>
      <c r="CF260" s="287">
        <v>0</v>
      </c>
      <c r="CG260" s="286">
        <v>2</v>
      </c>
      <c r="CH260" s="287">
        <v>4.796163069544364</v>
      </c>
      <c r="CI260" s="286">
        <v>0</v>
      </c>
      <c r="CJ260" s="287">
        <v>0</v>
      </c>
      <c r="CK260" s="286">
        <v>6</v>
      </c>
      <c r="CL260" s="287">
        <v>23.839796567069293</v>
      </c>
      <c r="CM260" s="286">
        <v>6</v>
      </c>
      <c r="CN260" s="287">
        <v>23.839796567069293</v>
      </c>
      <c r="CO260" s="286">
        <v>0</v>
      </c>
      <c r="CP260" s="287">
        <v>0</v>
      </c>
      <c r="CQ260" s="286">
        <v>1</v>
      </c>
      <c r="CR260" s="287">
        <v>3.9732994278448825</v>
      </c>
      <c r="CS260" s="286">
        <v>14</v>
      </c>
      <c r="CT260" s="287">
        <v>55.626191989828357</v>
      </c>
      <c r="CU260" s="286">
        <v>0</v>
      </c>
      <c r="CV260" s="287">
        <v>0</v>
      </c>
      <c r="CW260" s="286">
        <v>16</v>
      </c>
      <c r="CX260" s="287">
        <v>63.572790845518121</v>
      </c>
      <c r="CY260" s="286">
        <v>31</v>
      </c>
      <c r="CZ260" s="287">
        <v>123.17228226319135</v>
      </c>
      <c r="DA260" s="286">
        <v>0</v>
      </c>
      <c r="DB260" s="287">
        <v>0</v>
      </c>
      <c r="DC260" s="286">
        <v>3</v>
      </c>
      <c r="DD260" s="288">
        <v>11.919898283534646</v>
      </c>
    </row>
    <row r="261" spans="2:108" s="255" customFormat="1" ht="15" customHeight="1" x14ac:dyDescent="0.2">
      <c r="B261" s="279" t="s">
        <v>457</v>
      </c>
      <c r="C261" s="280">
        <v>0</v>
      </c>
      <c r="D261" s="281">
        <v>0</v>
      </c>
      <c r="E261" s="282">
        <v>0</v>
      </c>
      <c r="F261" s="281">
        <v>0</v>
      </c>
      <c r="G261" s="280">
        <v>10</v>
      </c>
      <c r="H261" s="281">
        <v>31.969309462915604</v>
      </c>
      <c r="I261" s="280">
        <v>2</v>
      </c>
      <c r="J261" s="281">
        <v>6.3938618925831197</v>
      </c>
      <c r="K261" s="280">
        <v>0</v>
      </c>
      <c r="L261" s="281">
        <v>0</v>
      </c>
      <c r="M261" s="280">
        <v>1</v>
      </c>
      <c r="N261" s="281">
        <v>3.1969309462915598</v>
      </c>
      <c r="O261" s="280">
        <v>0</v>
      </c>
      <c r="P261" s="281">
        <v>0</v>
      </c>
      <c r="Q261" s="280">
        <v>0</v>
      </c>
      <c r="R261" s="281">
        <v>0</v>
      </c>
      <c r="S261" s="280">
        <v>0</v>
      </c>
      <c r="T261" s="281">
        <v>0</v>
      </c>
      <c r="U261" s="280">
        <v>0</v>
      </c>
      <c r="V261" s="281">
        <v>0</v>
      </c>
      <c r="W261" s="280">
        <v>0</v>
      </c>
      <c r="X261" s="281">
        <v>0</v>
      </c>
      <c r="Y261" s="280">
        <v>0</v>
      </c>
      <c r="Z261" s="281">
        <v>0</v>
      </c>
      <c r="AA261" s="280">
        <v>0</v>
      </c>
      <c r="AB261" s="281">
        <v>0</v>
      </c>
      <c r="AC261" s="280">
        <v>0</v>
      </c>
      <c r="AD261" s="281">
        <v>0</v>
      </c>
      <c r="AE261" s="280">
        <v>2</v>
      </c>
      <c r="AF261" s="281">
        <v>6.3938618925831197</v>
      </c>
      <c r="AG261" s="280">
        <v>1</v>
      </c>
      <c r="AH261" s="281">
        <v>3.1969309462915598</v>
      </c>
      <c r="AI261" s="283">
        <v>0</v>
      </c>
      <c r="AJ261" s="281">
        <v>0</v>
      </c>
      <c r="AK261" s="280">
        <v>2</v>
      </c>
      <c r="AL261" s="281">
        <v>6.3938618925831197</v>
      </c>
      <c r="AM261" s="280">
        <v>2</v>
      </c>
      <c r="AN261" s="281">
        <v>4.1493775933609962</v>
      </c>
      <c r="AO261" s="280">
        <v>0</v>
      </c>
      <c r="AP261" s="281">
        <v>0</v>
      </c>
      <c r="AQ261" s="280">
        <v>6</v>
      </c>
      <c r="AR261" s="281">
        <v>12.448132780082986</v>
      </c>
      <c r="AS261" s="280">
        <v>1</v>
      </c>
      <c r="AT261" s="281">
        <v>3.1969309462915598</v>
      </c>
      <c r="AU261" s="280">
        <v>6</v>
      </c>
      <c r="AV261" s="281">
        <v>19.181585677749361</v>
      </c>
      <c r="AW261" s="280">
        <v>0</v>
      </c>
      <c r="AX261" s="281">
        <v>0</v>
      </c>
      <c r="AY261" s="280">
        <v>0</v>
      </c>
      <c r="AZ261" s="281">
        <v>0</v>
      </c>
      <c r="BA261" s="280">
        <v>0</v>
      </c>
      <c r="BB261" s="281">
        <v>0</v>
      </c>
      <c r="BC261" s="280">
        <v>0</v>
      </c>
      <c r="BD261" s="281">
        <v>0</v>
      </c>
      <c r="BE261" s="280">
        <v>0</v>
      </c>
      <c r="BF261" s="281">
        <v>0</v>
      </c>
      <c r="BG261" s="284">
        <v>7</v>
      </c>
      <c r="BH261" s="281">
        <v>22.378516624040923</v>
      </c>
      <c r="BI261" s="286">
        <v>11</v>
      </c>
      <c r="BJ261" s="281">
        <v>35.166240409207163</v>
      </c>
      <c r="BK261" s="283">
        <v>1</v>
      </c>
      <c r="BL261" s="281">
        <v>3.1969309462915598</v>
      </c>
      <c r="BM261" s="283">
        <v>12</v>
      </c>
      <c r="BN261" s="281">
        <v>38.363171355498721</v>
      </c>
      <c r="BO261" s="286">
        <v>77</v>
      </c>
      <c r="BP261" s="281">
        <v>2461.6442135549873</v>
      </c>
      <c r="BQ261" s="286">
        <v>12</v>
      </c>
      <c r="BR261" s="287">
        <v>38.363171355498721</v>
      </c>
      <c r="BS261" s="286">
        <v>0</v>
      </c>
      <c r="BT261" s="287">
        <v>0</v>
      </c>
      <c r="BU261" s="286">
        <v>89</v>
      </c>
      <c r="BV261" s="287">
        <v>284.52685421994886</v>
      </c>
      <c r="BW261" s="286">
        <v>25</v>
      </c>
      <c r="BX261" s="287">
        <v>145.55193292966931</v>
      </c>
      <c r="BY261" s="286">
        <v>0</v>
      </c>
      <c r="BZ261" s="287">
        <v>0</v>
      </c>
      <c r="CA261" s="286">
        <v>2</v>
      </c>
      <c r="CB261" s="287">
        <v>6.3938618925831197</v>
      </c>
      <c r="CC261" s="286">
        <v>0</v>
      </c>
      <c r="CD261" s="287">
        <v>0</v>
      </c>
      <c r="CE261" s="286">
        <v>0</v>
      </c>
      <c r="CF261" s="287">
        <v>0</v>
      </c>
      <c r="CG261" s="286">
        <v>5</v>
      </c>
      <c r="CH261" s="287">
        <v>10.37344398340249</v>
      </c>
      <c r="CI261" s="286">
        <v>0</v>
      </c>
      <c r="CJ261" s="287">
        <v>0</v>
      </c>
      <c r="CK261" s="286">
        <v>26</v>
      </c>
      <c r="CL261" s="287">
        <v>83.120204603580561</v>
      </c>
      <c r="CM261" s="286">
        <v>20</v>
      </c>
      <c r="CN261" s="287">
        <v>63.938618925831207</v>
      </c>
      <c r="CO261" s="286">
        <v>4</v>
      </c>
      <c r="CP261" s="287">
        <v>12.787723785166239</v>
      </c>
      <c r="CQ261" s="286">
        <v>0</v>
      </c>
      <c r="CR261" s="287">
        <v>0</v>
      </c>
      <c r="CS261" s="286">
        <v>20</v>
      </c>
      <c r="CT261" s="287">
        <v>63.938618925831207</v>
      </c>
      <c r="CU261" s="286">
        <v>2</v>
      </c>
      <c r="CV261" s="287">
        <v>6.3938618925831197</v>
      </c>
      <c r="CW261" s="286">
        <v>13</v>
      </c>
      <c r="CX261" s="287">
        <v>41.56010230179028</v>
      </c>
      <c r="CY261" s="286">
        <v>35</v>
      </c>
      <c r="CZ261" s="287">
        <v>111.89258312020461</v>
      </c>
      <c r="DA261" s="286">
        <v>0</v>
      </c>
      <c r="DB261" s="287">
        <v>0</v>
      </c>
      <c r="DC261" s="286">
        <v>3</v>
      </c>
      <c r="DD261" s="288">
        <v>9.5907928388746804</v>
      </c>
    </row>
    <row r="262" spans="2:108" s="255" customFormat="1" ht="15" customHeight="1" x14ac:dyDescent="0.2">
      <c r="B262" s="279" t="s">
        <v>119</v>
      </c>
      <c r="C262" s="280">
        <v>0</v>
      </c>
      <c r="D262" s="281">
        <v>0</v>
      </c>
      <c r="E262" s="282">
        <v>1</v>
      </c>
      <c r="F262" s="281">
        <v>0.6278725167641962</v>
      </c>
      <c r="G262" s="280">
        <v>72</v>
      </c>
      <c r="H262" s="281">
        <v>45.206821207022124</v>
      </c>
      <c r="I262" s="280">
        <v>0</v>
      </c>
      <c r="J262" s="281">
        <v>0</v>
      </c>
      <c r="K262" s="280">
        <v>0</v>
      </c>
      <c r="L262" s="281">
        <v>0</v>
      </c>
      <c r="M262" s="280">
        <v>1</v>
      </c>
      <c r="N262" s="281">
        <v>0.6278725167641962</v>
      </c>
      <c r="O262" s="280">
        <v>2</v>
      </c>
      <c r="P262" s="281">
        <v>1.2557450335283924</v>
      </c>
      <c r="Q262" s="280">
        <v>0</v>
      </c>
      <c r="R262" s="281">
        <v>0</v>
      </c>
      <c r="S262" s="280">
        <v>0</v>
      </c>
      <c r="T262" s="281">
        <v>0</v>
      </c>
      <c r="U262" s="280">
        <v>0</v>
      </c>
      <c r="V262" s="281">
        <v>0</v>
      </c>
      <c r="W262" s="280">
        <v>0</v>
      </c>
      <c r="X262" s="281">
        <v>0</v>
      </c>
      <c r="Y262" s="280">
        <v>1</v>
      </c>
      <c r="Z262" s="281">
        <v>0.6278725167641962</v>
      </c>
      <c r="AA262" s="280">
        <v>1</v>
      </c>
      <c r="AB262" s="281">
        <v>0.6278725167641962</v>
      </c>
      <c r="AC262" s="280">
        <v>0</v>
      </c>
      <c r="AD262" s="281">
        <v>0</v>
      </c>
      <c r="AE262" s="280">
        <v>35</v>
      </c>
      <c r="AF262" s="281">
        <v>21.975538086746866</v>
      </c>
      <c r="AG262" s="280">
        <v>9</v>
      </c>
      <c r="AH262" s="281">
        <v>5.6508526508777654</v>
      </c>
      <c r="AI262" s="283">
        <v>0</v>
      </c>
      <c r="AJ262" s="281">
        <v>0</v>
      </c>
      <c r="AK262" s="280">
        <v>13</v>
      </c>
      <c r="AL262" s="281">
        <v>8.1623427179345498</v>
      </c>
      <c r="AM262" s="280">
        <v>6</v>
      </c>
      <c r="AN262" s="281">
        <v>2.3166023166023164</v>
      </c>
      <c r="AO262" s="280">
        <v>30</v>
      </c>
      <c r="AP262" s="281">
        <v>11.10699740836727</v>
      </c>
      <c r="AQ262" s="280">
        <v>16</v>
      </c>
      <c r="AR262" s="281">
        <v>6.1776061776061777</v>
      </c>
      <c r="AS262" s="280">
        <v>6</v>
      </c>
      <c r="AT262" s="281">
        <v>3.7672351005851774</v>
      </c>
      <c r="AU262" s="280">
        <v>11</v>
      </c>
      <c r="AV262" s="281">
        <v>6.9065976844061572</v>
      </c>
      <c r="AW262" s="284">
        <v>2</v>
      </c>
      <c r="AX262" s="285">
        <v>1.2557450335283924</v>
      </c>
      <c r="AY262" s="284">
        <v>2</v>
      </c>
      <c r="AZ262" s="285">
        <v>1.2557450335283924</v>
      </c>
      <c r="BA262" s="280">
        <v>0</v>
      </c>
      <c r="BB262" s="281">
        <v>0</v>
      </c>
      <c r="BC262" s="284">
        <v>3</v>
      </c>
      <c r="BD262" s="285">
        <v>1.8836175502925887</v>
      </c>
      <c r="BE262" s="280">
        <v>2</v>
      </c>
      <c r="BF262" s="281">
        <v>1.2557450335283924</v>
      </c>
      <c r="BG262" s="284">
        <v>26</v>
      </c>
      <c r="BH262" s="281">
        <v>16.3246854358691</v>
      </c>
      <c r="BI262" s="286">
        <v>158</v>
      </c>
      <c r="BJ262" s="281">
        <v>99.203857648743011</v>
      </c>
      <c r="BK262" s="283">
        <v>1</v>
      </c>
      <c r="BL262" s="281">
        <v>0.6278725167641962</v>
      </c>
      <c r="BM262" s="283">
        <v>159</v>
      </c>
      <c r="BN262" s="281">
        <v>99.831730165507182</v>
      </c>
      <c r="BO262" s="286">
        <v>95</v>
      </c>
      <c r="BP262" s="281">
        <v>596.4806803626592</v>
      </c>
      <c r="BQ262" s="286">
        <v>96</v>
      </c>
      <c r="BR262" s="287">
        <v>60.275761609362839</v>
      </c>
      <c r="BS262" s="286">
        <v>2</v>
      </c>
      <c r="BT262" s="287">
        <v>1.2557450335283924</v>
      </c>
      <c r="BU262" s="286">
        <v>193</v>
      </c>
      <c r="BV262" s="287">
        <v>121.17939573548986</v>
      </c>
      <c r="BW262" s="286">
        <v>59</v>
      </c>
      <c r="BX262" s="287">
        <v>61.609147392053465</v>
      </c>
      <c r="BY262" s="286">
        <v>0</v>
      </c>
      <c r="BZ262" s="287">
        <v>0</v>
      </c>
      <c r="CA262" s="286">
        <v>1</v>
      </c>
      <c r="CB262" s="287">
        <v>0.6278725167641962</v>
      </c>
      <c r="CC262" s="286">
        <v>8</v>
      </c>
      <c r="CD262" s="287">
        <v>5.0229801341135696</v>
      </c>
      <c r="CE262" s="286">
        <v>1</v>
      </c>
      <c r="CF262" s="287">
        <v>0.6278725167641962</v>
      </c>
      <c r="CG262" s="286">
        <v>5</v>
      </c>
      <c r="CH262" s="287">
        <v>1.9305019305019306</v>
      </c>
      <c r="CI262" s="286">
        <v>4</v>
      </c>
      <c r="CJ262" s="287">
        <v>6.1120024448009778</v>
      </c>
      <c r="CK262" s="286">
        <v>84</v>
      </c>
      <c r="CL262" s="287">
        <v>52.741291408192481</v>
      </c>
      <c r="CM262" s="286">
        <v>48</v>
      </c>
      <c r="CN262" s="287">
        <v>30.137880804681419</v>
      </c>
      <c r="CO262" s="286">
        <v>50</v>
      </c>
      <c r="CP262" s="287">
        <v>31.393625838209811</v>
      </c>
      <c r="CQ262" s="286">
        <v>5</v>
      </c>
      <c r="CR262" s="287">
        <v>3.1393625838209811</v>
      </c>
      <c r="CS262" s="286">
        <v>59</v>
      </c>
      <c r="CT262" s="287">
        <v>37.044478489087574</v>
      </c>
      <c r="CU262" s="286">
        <v>12</v>
      </c>
      <c r="CV262" s="287">
        <v>7.5344702011703548</v>
      </c>
      <c r="CW262" s="286">
        <v>53</v>
      </c>
      <c r="CX262" s="287">
        <v>33.277243388502399</v>
      </c>
      <c r="CY262" s="286">
        <v>129</v>
      </c>
      <c r="CZ262" s="287">
        <v>80.995554662581313</v>
      </c>
      <c r="DA262" s="286">
        <v>3</v>
      </c>
      <c r="DB262" s="287">
        <v>1.8836175502925887</v>
      </c>
      <c r="DC262" s="286">
        <v>11</v>
      </c>
      <c r="DD262" s="288">
        <v>6.9065976844061572</v>
      </c>
    </row>
    <row r="263" spans="2:108" s="255" customFormat="1" ht="13.5" thickBot="1" x14ac:dyDescent="0.25">
      <c r="B263" s="289" t="s">
        <v>313</v>
      </c>
      <c r="C263" s="290">
        <v>0</v>
      </c>
      <c r="D263" s="291">
        <v>0</v>
      </c>
      <c r="E263" s="292">
        <v>0</v>
      </c>
      <c r="F263" s="291">
        <v>0</v>
      </c>
      <c r="G263" s="290">
        <v>0</v>
      </c>
      <c r="H263" s="291">
        <v>0</v>
      </c>
      <c r="I263" s="290">
        <v>0</v>
      </c>
      <c r="J263" s="291">
        <v>0</v>
      </c>
      <c r="K263" s="290">
        <v>0</v>
      </c>
      <c r="L263" s="291">
        <v>0</v>
      </c>
      <c r="M263" s="290">
        <v>0</v>
      </c>
      <c r="N263" s="291">
        <v>0</v>
      </c>
      <c r="O263" s="290">
        <v>3</v>
      </c>
      <c r="P263" s="291">
        <v>53.705692803437159</v>
      </c>
      <c r="Q263" s="290">
        <v>0</v>
      </c>
      <c r="R263" s="291">
        <v>0</v>
      </c>
      <c r="S263" s="290">
        <v>0</v>
      </c>
      <c r="T263" s="291">
        <v>0</v>
      </c>
      <c r="U263" s="290">
        <v>0</v>
      </c>
      <c r="V263" s="291">
        <v>0</v>
      </c>
      <c r="W263" s="290">
        <v>0</v>
      </c>
      <c r="X263" s="291">
        <v>0</v>
      </c>
      <c r="Y263" s="290">
        <v>0</v>
      </c>
      <c r="Z263" s="291">
        <v>0</v>
      </c>
      <c r="AA263" s="290">
        <v>0</v>
      </c>
      <c r="AB263" s="291">
        <v>0</v>
      </c>
      <c r="AC263" s="290">
        <v>0</v>
      </c>
      <c r="AD263" s="291">
        <v>0</v>
      </c>
      <c r="AE263" s="290">
        <v>2</v>
      </c>
      <c r="AF263" s="291">
        <v>35.803795202291447</v>
      </c>
      <c r="AG263" s="290">
        <v>2</v>
      </c>
      <c r="AH263" s="291">
        <v>35.803795202291447</v>
      </c>
      <c r="AI263" s="293">
        <v>2</v>
      </c>
      <c r="AJ263" s="291">
        <v>35.803795202291447</v>
      </c>
      <c r="AK263" s="290">
        <v>0</v>
      </c>
      <c r="AL263" s="291">
        <v>0</v>
      </c>
      <c r="AM263" s="290">
        <v>0</v>
      </c>
      <c r="AN263" s="291">
        <v>0</v>
      </c>
      <c r="AO263" s="290">
        <v>1</v>
      </c>
      <c r="AP263" s="291">
        <v>9.4339622641509422</v>
      </c>
      <c r="AQ263" s="290">
        <v>0</v>
      </c>
      <c r="AR263" s="291">
        <v>0</v>
      </c>
      <c r="AS263" s="290">
        <v>0</v>
      </c>
      <c r="AT263" s="291">
        <v>0</v>
      </c>
      <c r="AU263" s="290">
        <v>0</v>
      </c>
      <c r="AV263" s="291">
        <v>0</v>
      </c>
      <c r="AW263" s="290">
        <v>0</v>
      </c>
      <c r="AX263" s="291">
        <v>0</v>
      </c>
      <c r="AY263" s="290">
        <v>0</v>
      </c>
      <c r="AZ263" s="291">
        <v>0</v>
      </c>
      <c r="BA263" s="290">
        <v>0</v>
      </c>
      <c r="BB263" s="291">
        <v>0</v>
      </c>
      <c r="BC263" s="290">
        <v>0</v>
      </c>
      <c r="BD263" s="291">
        <v>0</v>
      </c>
      <c r="BE263" s="290">
        <v>0</v>
      </c>
      <c r="BF263" s="291">
        <v>0</v>
      </c>
      <c r="BG263" s="290">
        <v>0</v>
      </c>
      <c r="BH263" s="291">
        <v>0</v>
      </c>
      <c r="BI263" s="296">
        <v>0</v>
      </c>
      <c r="BJ263" s="291">
        <v>0</v>
      </c>
      <c r="BK263" s="293">
        <v>0</v>
      </c>
      <c r="BL263" s="291">
        <v>0</v>
      </c>
      <c r="BM263" s="293">
        <v>0</v>
      </c>
      <c r="BN263" s="291">
        <v>0</v>
      </c>
      <c r="BO263" s="296">
        <v>142</v>
      </c>
      <c r="BP263" s="291">
        <v>25420.770855710707</v>
      </c>
      <c r="BQ263" s="296">
        <v>238</v>
      </c>
      <c r="BR263" s="297">
        <v>4260.6516290726813</v>
      </c>
      <c r="BS263" s="296">
        <v>0</v>
      </c>
      <c r="BT263" s="297">
        <v>0</v>
      </c>
      <c r="BU263" s="296">
        <v>380</v>
      </c>
      <c r="BV263" s="297">
        <v>6802.7210884353744</v>
      </c>
      <c r="BW263" s="296">
        <v>1</v>
      </c>
      <c r="BX263" s="297">
        <v>28.677946659019213</v>
      </c>
      <c r="BY263" s="296">
        <v>0</v>
      </c>
      <c r="BZ263" s="297">
        <v>0</v>
      </c>
      <c r="CA263" s="296">
        <v>0</v>
      </c>
      <c r="CB263" s="297">
        <v>0</v>
      </c>
      <c r="CC263" s="296">
        <v>0</v>
      </c>
      <c r="CD263" s="297">
        <v>0</v>
      </c>
      <c r="CE263" s="296">
        <v>0</v>
      </c>
      <c r="CF263" s="297">
        <v>0</v>
      </c>
      <c r="CG263" s="296">
        <v>3</v>
      </c>
      <c r="CH263" s="297">
        <v>32.608695652173914</v>
      </c>
      <c r="CI263" s="296">
        <v>0</v>
      </c>
      <c r="CJ263" s="297">
        <v>0</v>
      </c>
      <c r="CK263" s="296">
        <v>1</v>
      </c>
      <c r="CL263" s="297">
        <v>17.901897601145723</v>
      </c>
      <c r="CM263" s="296">
        <v>3</v>
      </c>
      <c r="CN263" s="297">
        <v>53.705692803437159</v>
      </c>
      <c r="CO263" s="296">
        <v>1</v>
      </c>
      <c r="CP263" s="297">
        <v>17.901897601145723</v>
      </c>
      <c r="CQ263" s="296">
        <v>0</v>
      </c>
      <c r="CR263" s="297">
        <v>0</v>
      </c>
      <c r="CS263" s="296">
        <v>0</v>
      </c>
      <c r="CT263" s="297">
        <v>0</v>
      </c>
      <c r="CU263" s="296">
        <v>0</v>
      </c>
      <c r="CV263" s="297">
        <v>0</v>
      </c>
      <c r="CW263" s="296">
        <v>6</v>
      </c>
      <c r="CX263" s="297">
        <v>107.41138560687432</v>
      </c>
      <c r="CY263" s="296">
        <v>6</v>
      </c>
      <c r="CZ263" s="297">
        <v>107.41138560687432</v>
      </c>
      <c r="DA263" s="296">
        <v>0</v>
      </c>
      <c r="DB263" s="297">
        <v>0</v>
      </c>
      <c r="DC263" s="296">
        <v>0</v>
      </c>
      <c r="DD263" s="298">
        <v>0</v>
      </c>
    </row>
    <row r="264" spans="2:108" s="268" customFormat="1" ht="15.75" customHeight="1" thickBot="1" x14ac:dyDescent="0.25">
      <c r="B264" s="261" t="s">
        <v>150</v>
      </c>
      <c r="C264" s="262">
        <v>0</v>
      </c>
      <c r="D264" s="263">
        <v>0</v>
      </c>
      <c r="E264" s="264">
        <v>2</v>
      </c>
      <c r="F264" s="263">
        <v>0.30336768466749386</v>
      </c>
      <c r="G264" s="262">
        <v>454</v>
      </c>
      <c r="H264" s="263">
        <v>68.864464419521099</v>
      </c>
      <c r="I264" s="262">
        <v>16</v>
      </c>
      <c r="J264" s="263">
        <v>2.4269414773399509</v>
      </c>
      <c r="K264" s="262">
        <v>0</v>
      </c>
      <c r="L264" s="263">
        <v>0</v>
      </c>
      <c r="M264" s="262">
        <v>10</v>
      </c>
      <c r="N264" s="263">
        <v>1.5168384233374692</v>
      </c>
      <c r="O264" s="262">
        <v>19</v>
      </c>
      <c r="P264" s="263">
        <v>2.8819930043411914</v>
      </c>
      <c r="Q264" s="262">
        <v>0</v>
      </c>
      <c r="R264" s="263">
        <v>0</v>
      </c>
      <c r="S264" s="262">
        <v>0</v>
      </c>
      <c r="T264" s="263">
        <v>0</v>
      </c>
      <c r="U264" s="262">
        <v>0</v>
      </c>
      <c r="V264" s="263">
        <v>0</v>
      </c>
      <c r="W264" s="262">
        <v>0</v>
      </c>
      <c r="X264" s="263">
        <v>0</v>
      </c>
      <c r="Y264" s="262">
        <v>2</v>
      </c>
      <c r="Z264" s="263">
        <v>0.30336768466749386</v>
      </c>
      <c r="AA264" s="262">
        <v>1</v>
      </c>
      <c r="AB264" s="263">
        <v>0.15168384233374693</v>
      </c>
      <c r="AC264" s="262">
        <v>0</v>
      </c>
      <c r="AD264" s="263">
        <v>0</v>
      </c>
      <c r="AE264" s="262">
        <v>135</v>
      </c>
      <c r="AF264" s="263">
        <v>20.477318715055834</v>
      </c>
      <c r="AG264" s="262">
        <v>35</v>
      </c>
      <c r="AH264" s="263">
        <v>5.3089344816811419</v>
      </c>
      <c r="AI264" s="264">
        <v>2</v>
      </c>
      <c r="AJ264" s="263">
        <v>0.30336768466749386</v>
      </c>
      <c r="AK264" s="262">
        <v>67</v>
      </c>
      <c r="AL264" s="263">
        <v>10.162817436361044</v>
      </c>
      <c r="AM264" s="262">
        <v>24</v>
      </c>
      <c r="AN264" s="263">
        <v>2.5183630640083945</v>
      </c>
      <c r="AO264" s="262">
        <v>105</v>
      </c>
      <c r="AP264" s="263">
        <v>9.992386752950134</v>
      </c>
      <c r="AQ264" s="262">
        <v>114</v>
      </c>
      <c r="AR264" s="263">
        <v>11.962224554039873</v>
      </c>
      <c r="AS264" s="262">
        <v>37</v>
      </c>
      <c r="AT264" s="263">
        <v>5.6123021663486368</v>
      </c>
      <c r="AU264" s="262">
        <v>59</v>
      </c>
      <c r="AV264" s="263">
        <v>8.9493466976910696</v>
      </c>
      <c r="AW264" s="265">
        <v>14</v>
      </c>
      <c r="AX264" s="266">
        <v>2.1235737926724569</v>
      </c>
      <c r="AY264" s="265">
        <v>26</v>
      </c>
      <c r="AZ264" s="266">
        <v>3.9437799006774199</v>
      </c>
      <c r="BA264" s="265">
        <v>2</v>
      </c>
      <c r="BB264" s="266">
        <v>0.30336768466749386</v>
      </c>
      <c r="BC264" s="265">
        <v>8</v>
      </c>
      <c r="BD264" s="266">
        <v>1.2134707386699755</v>
      </c>
      <c r="BE264" s="265">
        <v>2</v>
      </c>
      <c r="BF264" s="266">
        <v>0.30336768466749386</v>
      </c>
      <c r="BG264" s="265">
        <v>148</v>
      </c>
      <c r="BH264" s="266">
        <v>22.449208665394547</v>
      </c>
      <c r="BI264" s="262">
        <v>514</v>
      </c>
      <c r="BJ264" s="266">
        <v>77.965494959545921</v>
      </c>
      <c r="BK264" s="264">
        <v>4</v>
      </c>
      <c r="BL264" s="266">
        <v>0.60673536933498773</v>
      </c>
      <c r="BM264" s="264">
        <v>518</v>
      </c>
      <c r="BN264" s="266">
        <v>78.572230328880906</v>
      </c>
      <c r="BO264" s="262">
        <v>1012</v>
      </c>
      <c r="BP264" s="266">
        <v>1535.045089538972</v>
      </c>
      <c r="BQ264" s="262">
        <v>526</v>
      </c>
      <c r="BR264" s="263">
        <v>79.785701067550875</v>
      </c>
      <c r="BS264" s="262">
        <v>14</v>
      </c>
      <c r="BT264" s="263">
        <v>2.1235737926724569</v>
      </c>
      <c r="BU264" s="262">
        <v>1552</v>
      </c>
      <c r="BV264" s="263">
        <v>235.41332330197523</v>
      </c>
      <c r="BW264" s="262">
        <v>282</v>
      </c>
      <c r="BX264" s="263">
        <v>104.7925887113856</v>
      </c>
      <c r="BY264" s="262">
        <v>1</v>
      </c>
      <c r="BZ264" s="263">
        <v>0.37160492450845961</v>
      </c>
      <c r="CA264" s="262">
        <v>5</v>
      </c>
      <c r="CB264" s="263">
        <v>0.75841921166873461</v>
      </c>
      <c r="CC264" s="262">
        <v>45</v>
      </c>
      <c r="CD264" s="263">
        <v>6.8257729050186118</v>
      </c>
      <c r="CE264" s="262">
        <v>2</v>
      </c>
      <c r="CF264" s="263">
        <v>0.30336768466749386</v>
      </c>
      <c r="CG264" s="262">
        <v>41</v>
      </c>
      <c r="CH264" s="263">
        <v>4.3022035676810075</v>
      </c>
      <c r="CI264" s="262">
        <v>17</v>
      </c>
      <c r="CJ264" s="263">
        <v>6.350107578293092</v>
      </c>
      <c r="CK264" s="262">
        <v>685</v>
      </c>
      <c r="CL264" s="263">
        <v>103.90343199861664</v>
      </c>
      <c r="CM264" s="262">
        <v>207</v>
      </c>
      <c r="CN264" s="263">
        <v>31.398555363085613</v>
      </c>
      <c r="CO264" s="262">
        <v>93</v>
      </c>
      <c r="CP264" s="263">
        <v>14.106597337038465</v>
      </c>
      <c r="CQ264" s="262">
        <v>65</v>
      </c>
      <c r="CR264" s="263">
        <v>9.8594497516935498</v>
      </c>
      <c r="CS264" s="262">
        <v>342</v>
      </c>
      <c r="CT264" s="263">
        <v>51.87587407814145</v>
      </c>
      <c r="CU264" s="262">
        <v>34</v>
      </c>
      <c r="CV264" s="263">
        <v>5.1572506393473958</v>
      </c>
      <c r="CW264" s="262">
        <v>297</v>
      </c>
      <c r="CX264" s="263">
        <v>45.050101173122833</v>
      </c>
      <c r="CY264" s="262">
        <v>738</v>
      </c>
      <c r="CZ264" s="263">
        <v>111.94267564230522</v>
      </c>
      <c r="DA264" s="262">
        <v>3</v>
      </c>
      <c r="DB264" s="263">
        <v>0.4550515270012408</v>
      </c>
      <c r="DC264" s="262">
        <v>78</v>
      </c>
      <c r="DD264" s="267">
        <v>11.83133970203226</v>
      </c>
    </row>
    <row r="265" spans="2:108" x14ac:dyDescent="0.25">
      <c r="B265" s="299" t="s">
        <v>448</v>
      </c>
    </row>
    <row r="266" spans="2:108" x14ac:dyDescent="0.25">
      <c r="B266" s="299" t="s">
        <v>449</v>
      </c>
    </row>
    <row r="269" spans="2:108" ht="20.25" customHeight="1" x14ac:dyDescent="0.25"/>
    <row r="270" spans="2:108" ht="23.25" customHeight="1" x14ac:dyDescent="0.25">
      <c r="B270" s="691" t="s">
        <v>461</v>
      </c>
      <c r="C270" s="691"/>
      <c r="D270" s="691"/>
    </row>
    <row r="271" spans="2:108" s="433" customFormat="1" ht="32.25" customHeight="1" x14ac:dyDescent="0.2">
      <c r="BA271" s="434"/>
      <c r="BB271" s="434"/>
      <c r="BC271" s="435"/>
      <c r="BD271" s="435"/>
    </row>
    <row r="272" spans="2:108" s="436" customFormat="1" ht="28.5" customHeight="1" thickBot="1" x14ac:dyDescent="0.3">
      <c r="B272" s="692" t="s">
        <v>534</v>
      </c>
      <c r="C272" s="693"/>
      <c r="D272" s="693"/>
      <c r="E272" s="693"/>
      <c r="F272" s="693"/>
      <c r="G272" s="693"/>
      <c r="H272" s="693"/>
      <c r="I272" s="693"/>
      <c r="J272" s="693"/>
      <c r="K272" s="693"/>
      <c r="L272" s="693"/>
      <c r="M272" s="693"/>
      <c r="N272" s="693"/>
      <c r="O272" s="693"/>
      <c r="P272" s="693"/>
      <c r="Q272" s="693"/>
      <c r="R272" s="693"/>
      <c r="S272" s="693"/>
      <c r="T272" s="693"/>
      <c r="U272" s="693"/>
      <c r="V272" s="693"/>
      <c r="W272" s="693"/>
      <c r="X272" s="693"/>
      <c r="Y272" s="693"/>
      <c r="Z272" s="339"/>
      <c r="AA272" s="339"/>
      <c r="AB272" s="339"/>
      <c r="AC272" s="339"/>
      <c r="AD272" s="339"/>
      <c r="AE272" s="339"/>
      <c r="AF272" s="339"/>
      <c r="AG272" s="339"/>
      <c r="AH272" s="339"/>
      <c r="AI272" s="339"/>
      <c r="AJ272" s="339"/>
      <c r="AK272" s="339"/>
      <c r="AL272" s="339"/>
      <c r="AM272" s="339"/>
      <c r="AN272" s="339"/>
      <c r="AO272" s="339"/>
      <c r="AP272" s="339"/>
      <c r="AQ272" s="339"/>
      <c r="AR272" s="339"/>
      <c r="AS272" s="339"/>
      <c r="AT272" s="339"/>
      <c r="AU272" s="339"/>
      <c r="AV272" s="339"/>
      <c r="AW272" s="339"/>
      <c r="AX272" s="339"/>
      <c r="AY272" s="339"/>
      <c r="AZ272" s="339"/>
    </row>
    <row r="273" spans="2:52" s="436" customFormat="1" ht="69.75" customHeight="1" x14ac:dyDescent="0.25">
      <c r="B273" s="694" t="s">
        <v>606</v>
      </c>
      <c r="C273" s="689" t="s">
        <v>463</v>
      </c>
      <c r="D273" s="690"/>
      <c r="E273" s="689" t="s">
        <v>464</v>
      </c>
      <c r="F273" s="690"/>
      <c r="G273" s="689" t="s">
        <v>465</v>
      </c>
      <c r="H273" s="690"/>
      <c r="I273" s="689" t="s">
        <v>466</v>
      </c>
      <c r="J273" s="690"/>
      <c r="K273" s="689" t="s">
        <v>467</v>
      </c>
      <c r="L273" s="690"/>
      <c r="M273" s="689" t="s">
        <v>468</v>
      </c>
      <c r="N273" s="690"/>
      <c r="O273" s="689" t="s">
        <v>469</v>
      </c>
      <c r="P273" s="690"/>
      <c r="Q273" s="689" t="s">
        <v>470</v>
      </c>
      <c r="R273" s="690"/>
      <c r="S273" s="689" t="s">
        <v>471</v>
      </c>
      <c r="T273" s="690"/>
      <c r="U273" s="689" t="s">
        <v>472</v>
      </c>
      <c r="V273" s="690"/>
      <c r="W273" s="689" t="s">
        <v>473</v>
      </c>
      <c r="X273" s="690"/>
      <c r="Y273" s="689" t="s">
        <v>474</v>
      </c>
      <c r="Z273" s="690"/>
      <c r="AA273" s="689" t="s">
        <v>475</v>
      </c>
      <c r="AB273" s="690"/>
      <c r="AC273" s="689" t="s">
        <v>476</v>
      </c>
      <c r="AD273" s="690"/>
      <c r="AE273" s="689" t="s">
        <v>477</v>
      </c>
      <c r="AF273" s="690"/>
      <c r="AG273" s="689" t="s">
        <v>478</v>
      </c>
      <c r="AH273" s="690"/>
      <c r="AI273" s="689" t="s">
        <v>479</v>
      </c>
      <c r="AJ273" s="690"/>
      <c r="AK273" s="689" t="s">
        <v>480</v>
      </c>
      <c r="AL273" s="690"/>
      <c r="AM273" s="689" t="s">
        <v>481</v>
      </c>
      <c r="AN273" s="690"/>
      <c r="AO273" s="689" t="s">
        <v>482</v>
      </c>
      <c r="AP273" s="690"/>
      <c r="AQ273" s="689" t="s">
        <v>483</v>
      </c>
      <c r="AR273" s="690"/>
      <c r="AS273" s="689" t="s">
        <v>484</v>
      </c>
      <c r="AT273" s="690"/>
      <c r="AU273" s="689" t="s">
        <v>485</v>
      </c>
      <c r="AV273" s="690"/>
      <c r="AW273" s="689" t="s">
        <v>486</v>
      </c>
      <c r="AX273" s="690"/>
      <c r="AY273" s="689" t="s">
        <v>487</v>
      </c>
      <c r="AZ273" s="696"/>
    </row>
    <row r="274" spans="2:52" s="436" customFormat="1" ht="48.75" customHeight="1" thickBot="1" x14ac:dyDescent="0.3">
      <c r="B274" s="695"/>
      <c r="C274" s="340" t="s">
        <v>488</v>
      </c>
      <c r="D274" s="340" t="s">
        <v>489</v>
      </c>
      <c r="E274" s="340" t="s">
        <v>488</v>
      </c>
      <c r="F274" s="340" t="s">
        <v>490</v>
      </c>
      <c r="G274" s="340" t="s">
        <v>488</v>
      </c>
      <c r="H274" s="340" t="s">
        <v>490</v>
      </c>
      <c r="I274" s="340" t="s">
        <v>488</v>
      </c>
      <c r="J274" s="340" t="s">
        <v>490</v>
      </c>
      <c r="K274" s="340" t="s">
        <v>488</v>
      </c>
      <c r="L274" s="340" t="s">
        <v>491</v>
      </c>
      <c r="M274" s="340" t="s">
        <v>488</v>
      </c>
      <c r="N274" s="340" t="s">
        <v>491</v>
      </c>
      <c r="O274" s="340" t="s">
        <v>488</v>
      </c>
      <c r="P274" s="340" t="s">
        <v>491</v>
      </c>
      <c r="Q274" s="340" t="s">
        <v>488</v>
      </c>
      <c r="R274" s="340" t="s">
        <v>492</v>
      </c>
      <c r="S274" s="340" t="s">
        <v>488</v>
      </c>
      <c r="T274" s="340" t="s">
        <v>492</v>
      </c>
      <c r="U274" s="340" t="s">
        <v>488</v>
      </c>
      <c r="V274" s="340" t="s">
        <v>492</v>
      </c>
      <c r="W274" s="340" t="s">
        <v>488</v>
      </c>
      <c r="X274" s="340" t="s">
        <v>492</v>
      </c>
      <c r="Y274" s="340" t="s">
        <v>488</v>
      </c>
      <c r="Z274" s="340" t="s">
        <v>493</v>
      </c>
      <c r="AA274" s="340" t="s">
        <v>494</v>
      </c>
      <c r="AB274" s="340" t="s">
        <v>493</v>
      </c>
      <c r="AC274" s="340" t="s">
        <v>488</v>
      </c>
      <c r="AD274" s="340" t="s">
        <v>493</v>
      </c>
      <c r="AE274" s="340" t="s">
        <v>488</v>
      </c>
      <c r="AF274" s="340" t="s">
        <v>493</v>
      </c>
      <c r="AG274" s="340" t="s">
        <v>488</v>
      </c>
      <c r="AH274" s="340" t="s">
        <v>493</v>
      </c>
      <c r="AI274" s="340" t="s">
        <v>488</v>
      </c>
      <c r="AJ274" s="340" t="s">
        <v>493</v>
      </c>
      <c r="AK274" s="341" t="s">
        <v>494</v>
      </c>
      <c r="AL274" s="340" t="s">
        <v>495</v>
      </c>
      <c r="AM274" s="341" t="s">
        <v>494</v>
      </c>
      <c r="AN274" s="340" t="s">
        <v>496</v>
      </c>
      <c r="AO274" s="341" t="s">
        <v>494</v>
      </c>
      <c r="AP274" s="340" t="s">
        <v>493</v>
      </c>
      <c r="AQ274" s="340" t="s">
        <v>494</v>
      </c>
      <c r="AR274" s="340" t="s">
        <v>496</v>
      </c>
      <c r="AS274" s="340" t="s">
        <v>494</v>
      </c>
      <c r="AT274" s="340" t="s">
        <v>496</v>
      </c>
      <c r="AU274" s="340" t="s">
        <v>494</v>
      </c>
      <c r="AV274" s="340" t="s">
        <v>493</v>
      </c>
      <c r="AW274" s="340" t="s">
        <v>494</v>
      </c>
      <c r="AX274" s="340" t="s">
        <v>493</v>
      </c>
      <c r="AY274" s="340" t="s">
        <v>494</v>
      </c>
      <c r="AZ274" s="342" t="s">
        <v>493</v>
      </c>
    </row>
    <row r="275" spans="2:52" ht="24" customHeight="1" thickBot="1" x14ac:dyDescent="0.3">
      <c r="B275" s="343" t="s">
        <v>1</v>
      </c>
      <c r="C275" s="344">
        <v>29278</v>
      </c>
      <c r="D275" s="345">
        <v>4.5347961734733788</v>
      </c>
      <c r="E275" s="344">
        <v>650</v>
      </c>
      <c r="F275" s="345">
        <v>8.5745191673482317</v>
      </c>
      <c r="G275" s="344">
        <v>406</v>
      </c>
      <c r="H275" s="345">
        <v>5.3557765876052024</v>
      </c>
      <c r="I275" s="344">
        <v>1291</v>
      </c>
      <c r="J275" s="345">
        <v>17.030314223148565</v>
      </c>
      <c r="K275" s="344">
        <v>22</v>
      </c>
      <c r="L275" s="345">
        <v>29.021449489486322</v>
      </c>
      <c r="M275" s="344">
        <v>6</v>
      </c>
      <c r="N275" s="345">
        <v>7.9149407698599052</v>
      </c>
      <c r="O275" s="344">
        <v>28</v>
      </c>
      <c r="P275" s="345">
        <v>36.936390259346226</v>
      </c>
      <c r="Q275" s="344">
        <v>56</v>
      </c>
      <c r="R275" s="345">
        <v>10.539271962148957</v>
      </c>
      <c r="S275" s="344">
        <v>11</v>
      </c>
      <c r="T275" s="345">
        <v>2.0702141354221166</v>
      </c>
      <c r="U275" s="344">
        <v>12</v>
      </c>
      <c r="V275" s="345">
        <v>2.2584154204604907</v>
      </c>
      <c r="W275" s="344">
        <v>799</v>
      </c>
      <c r="X275" s="345">
        <v>150.37282674566103</v>
      </c>
      <c r="Y275" s="344">
        <v>120</v>
      </c>
      <c r="Z275" s="345">
        <v>1.8586499788810897</v>
      </c>
      <c r="AA275" s="344">
        <v>143</v>
      </c>
      <c r="AB275" s="345">
        <v>2.2148912248332984</v>
      </c>
      <c r="AC275" s="344">
        <v>6</v>
      </c>
      <c r="AD275" s="345">
        <v>9.293249894405449E-2</v>
      </c>
      <c r="AE275" s="344">
        <v>3928</v>
      </c>
      <c r="AF275" s="345">
        <v>60.839809308707672</v>
      </c>
      <c r="AG275" s="344">
        <v>257</v>
      </c>
      <c r="AH275" s="345">
        <v>3.9806087047703334</v>
      </c>
      <c r="AI275" s="344">
        <v>6</v>
      </c>
      <c r="AJ275" s="345">
        <v>9.293249894405449E-2</v>
      </c>
      <c r="AK275" s="344">
        <v>371</v>
      </c>
      <c r="AL275" s="345">
        <v>11.759570975350229</v>
      </c>
      <c r="AM275" s="344">
        <v>404</v>
      </c>
      <c r="AN275" s="345">
        <v>12.237151142750005</v>
      </c>
      <c r="AO275" s="344">
        <v>1164</v>
      </c>
      <c r="AP275" s="345">
        <v>18.02890479514657</v>
      </c>
      <c r="AQ275" s="344">
        <v>151</v>
      </c>
      <c r="AR275" s="345">
        <v>4.5737866894931942</v>
      </c>
      <c r="AS275" s="344">
        <v>238</v>
      </c>
      <c r="AT275" s="345">
        <v>7.2090147821151014</v>
      </c>
      <c r="AU275" s="344">
        <v>1782</v>
      </c>
      <c r="AV275" s="345">
        <v>27.60095218638418</v>
      </c>
      <c r="AW275" s="344">
        <v>358</v>
      </c>
      <c r="AX275" s="345">
        <v>5.5449724369952502</v>
      </c>
      <c r="AY275" s="344">
        <v>1003</v>
      </c>
      <c r="AZ275" s="346">
        <v>15.535216073481108</v>
      </c>
    </row>
    <row r="276" spans="2:52" x14ac:dyDescent="0.25">
      <c r="B276" s="437" t="s">
        <v>110</v>
      </c>
      <c r="C276" s="438">
        <v>401</v>
      </c>
      <c r="D276" s="74">
        <v>2.249561027056441</v>
      </c>
      <c r="E276" s="438">
        <v>17</v>
      </c>
      <c r="F276" s="74">
        <v>8.2604470359572399</v>
      </c>
      <c r="G276" s="438">
        <v>11</v>
      </c>
      <c r="H276" s="74">
        <v>5.3449951409135084</v>
      </c>
      <c r="I276" s="438">
        <v>27</v>
      </c>
      <c r="J276" s="74">
        <v>13.119533527696793</v>
      </c>
      <c r="K276" s="438">
        <v>1</v>
      </c>
      <c r="L276" s="74">
        <v>48.590864917395528</v>
      </c>
      <c r="M276" s="438">
        <v>0</v>
      </c>
      <c r="N276" s="74">
        <v>0</v>
      </c>
      <c r="O276" s="438">
        <v>1</v>
      </c>
      <c r="P276" s="74">
        <v>48.590864917395528</v>
      </c>
      <c r="Q276" s="438">
        <v>3</v>
      </c>
      <c r="R276" s="74">
        <v>13.633265167007499</v>
      </c>
      <c r="S276" s="438">
        <v>0</v>
      </c>
      <c r="T276" s="74">
        <v>0</v>
      </c>
      <c r="U276" s="438">
        <v>0</v>
      </c>
      <c r="V276" s="74">
        <v>0</v>
      </c>
      <c r="W276" s="438">
        <v>23</v>
      </c>
      <c r="X276" s="74">
        <v>104.52169961372415</v>
      </c>
      <c r="Y276" s="438">
        <v>2</v>
      </c>
      <c r="Z276" s="74">
        <v>1.121975574591741</v>
      </c>
      <c r="AA276" s="438">
        <v>2</v>
      </c>
      <c r="AB276" s="74">
        <v>1.121975574591741</v>
      </c>
      <c r="AC276" s="438">
        <v>0</v>
      </c>
      <c r="AD276" s="74">
        <v>0</v>
      </c>
      <c r="AE276" s="438">
        <v>62</v>
      </c>
      <c r="AF276" s="74">
        <v>34.781242812343976</v>
      </c>
      <c r="AG276" s="438">
        <v>5</v>
      </c>
      <c r="AH276" s="74">
        <v>2.8049389364793527</v>
      </c>
      <c r="AI276" s="438">
        <v>0</v>
      </c>
      <c r="AJ276" s="74">
        <v>0</v>
      </c>
      <c r="AK276" s="438">
        <v>12</v>
      </c>
      <c r="AL276" s="74">
        <v>13.312624805857554</v>
      </c>
      <c r="AM276" s="438">
        <v>5</v>
      </c>
      <c r="AN276" s="74">
        <v>5.6742739766446881</v>
      </c>
      <c r="AO276" s="438">
        <v>9</v>
      </c>
      <c r="AP276" s="74">
        <v>5.0488900856628351</v>
      </c>
      <c r="AQ276" s="438">
        <v>5</v>
      </c>
      <c r="AR276" s="74">
        <v>5.6742739766446881</v>
      </c>
      <c r="AS276" s="438">
        <v>6</v>
      </c>
      <c r="AT276" s="74">
        <v>6.8091287719736258</v>
      </c>
      <c r="AU276" s="438">
        <v>17</v>
      </c>
      <c r="AV276" s="74">
        <v>9.5367923840298001</v>
      </c>
      <c r="AW276" s="438">
        <v>4</v>
      </c>
      <c r="AX276" s="74">
        <v>2.243951149183482</v>
      </c>
      <c r="AY276" s="438">
        <v>6</v>
      </c>
      <c r="AZ276" s="439">
        <v>3.3659267237752237</v>
      </c>
    </row>
    <row r="277" spans="2:52" x14ac:dyDescent="0.25">
      <c r="B277" s="347" t="s">
        <v>111</v>
      </c>
      <c r="C277" s="348">
        <v>79</v>
      </c>
      <c r="D277" s="349">
        <v>1.9677684509427853</v>
      </c>
      <c r="E277" s="348">
        <v>5</v>
      </c>
      <c r="F277" s="349">
        <v>10.351966873706004</v>
      </c>
      <c r="G277" s="348">
        <v>2</v>
      </c>
      <c r="H277" s="349">
        <v>4.1407867494824018</v>
      </c>
      <c r="I277" s="348">
        <v>4</v>
      </c>
      <c r="J277" s="349">
        <v>8.2815734989648035</v>
      </c>
      <c r="K277" s="348">
        <v>2</v>
      </c>
      <c r="L277" s="349">
        <v>414.07867494824018</v>
      </c>
      <c r="M277" s="348">
        <v>0</v>
      </c>
      <c r="N277" s="349">
        <v>0</v>
      </c>
      <c r="O277" s="348">
        <v>2</v>
      </c>
      <c r="P277" s="349">
        <v>414.07867494824018</v>
      </c>
      <c r="Q277" s="348">
        <v>0</v>
      </c>
      <c r="R277" s="349">
        <v>0</v>
      </c>
      <c r="S277" s="348">
        <v>0</v>
      </c>
      <c r="T277" s="349">
        <v>0</v>
      </c>
      <c r="U277" s="348">
        <v>0</v>
      </c>
      <c r="V277" s="349">
        <v>0</v>
      </c>
      <c r="W277" s="348">
        <v>5</v>
      </c>
      <c r="X277" s="349">
        <v>100.86746015735324</v>
      </c>
      <c r="Y277" s="348">
        <v>0</v>
      </c>
      <c r="Z277" s="349">
        <v>0</v>
      </c>
      <c r="AA277" s="348">
        <v>0</v>
      </c>
      <c r="AB277" s="349">
        <v>0</v>
      </c>
      <c r="AC277" s="348">
        <v>0</v>
      </c>
      <c r="AD277" s="349">
        <v>0</v>
      </c>
      <c r="AE277" s="348">
        <v>12</v>
      </c>
      <c r="AF277" s="349">
        <v>29.890153685206862</v>
      </c>
      <c r="AG277" s="348">
        <v>2</v>
      </c>
      <c r="AH277" s="349">
        <v>4.9816922808678115</v>
      </c>
      <c r="AI277" s="348">
        <v>1</v>
      </c>
      <c r="AJ277" s="349">
        <v>2.4908461404339057</v>
      </c>
      <c r="AK277" s="348">
        <v>1</v>
      </c>
      <c r="AL277" s="349">
        <v>4.8811441401864597</v>
      </c>
      <c r="AM277" s="348">
        <v>0</v>
      </c>
      <c r="AN277" s="349">
        <v>0</v>
      </c>
      <c r="AO277" s="348">
        <v>0</v>
      </c>
      <c r="AP277" s="349">
        <v>0</v>
      </c>
      <c r="AQ277" s="348">
        <v>1</v>
      </c>
      <c r="AR277" s="349">
        <v>5.0864699898270596</v>
      </c>
      <c r="AS277" s="348">
        <v>1</v>
      </c>
      <c r="AT277" s="349">
        <v>5.0864699898270596</v>
      </c>
      <c r="AU277" s="348">
        <v>3</v>
      </c>
      <c r="AV277" s="349">
        <v>7.4725384213017154</v>
      </c>
      <c r="AW277" s="348">
        <v>0</v>
      </c>
      <c r="AX277" s="349">
        <v>0</v>
      </c>
      <c r="AY277" s="348">
        <v>7</v>
      </c>
      <c r="AZ277" s="350">
        <v>17.43592298303734</v>
      </c>
    </row>
    <row r="278" spans="2:52" x14ac:dyDescent="0.25">
      <c r="B278" s="347" t="s">
        <v>112</v>
      </c>
      <c r="C278" s="348">
        <v>158</v>
      </c>
      <c r="D278" s="349">
        <v>2.8321502832150283</v>
      </c>
      <c r="E278" s="348">
        <v>2</v>
      </c>
      <c r="F278" s="349">
        <v>2.3612750885478158</v>
      </c>
      <c r="G278" s="348">
        <v>1</v>
      </c>
      <c r="H278" s="349">
        <v>1.1806375442739079</v>
      </c>
      <c r="I278" s="348">
        <v>8</v>
      </c>
      <c r="J278" s="349">
        <v>9.445100354191263</v>
      </c>
      <c r="K278" s="348">
        <v>1</v>
      </c>
      <c r="L278" s="349">
        <v>118.06375442739079</v>
      </c>
      <c r="M278" s="348">
        <v>0</v>
      </c>
      <c r="N278" s="349">
        <v>0</v>
      </c>
      <c r="O278" s="348">
        <v>1</v>
      </c>
      <c r="P278" s="349">
        <v>118.06375442739079</v>
      </c>
      <c r="Q278" s="348">
        <v>0</v>
      </c>
      <c r="R278" s="349">
        <v>0</v>
      </c>
      <c r="S278" s="348">
        <v>0</v>
      </c>
      <c r="T278" s="349">
        <v>0</v>
      </c>
      <c r="U278" s="348">
        <v>1</v>
      </c>
      <c r="V278" s="349">
        <v>14.607069821793747</v>
      </c>
      <c r="W278" s="348">
        <v>5</v>
      </c>
      <c r="X278" s="349">
        <v>73.035349108968745</v>
      </c>
      <c r="Y278" s="348">
        <v>0</v>
      </c>
      <c r="Z278" s="349">
        <v>0</v>
      </c>
      <c r="AA278" s="348">
        <v>0</v>
      </c>
      <c r="AB278" s="349">
        <v>0</v>
      </c>
      <c r="AC278" s="348">
        <v>0</v>
      </c>
      <c r="AD278" s="349">
        <v>0</v>
      </c>
      <c r="AE278" s="348">
        <v>22</v>
      </c>
      <c r="AF278" s="349">
        <v>39.435003943500398</v>
      </c>
      <c r="AG278" s="348">
        <v>2</v>
      </c>
      <c r="AH278" s="349">
        <v>3.5850003585000354</v>
      </c>
      <c r="AI278" s="348">
        <v>0</v>
      </c>
      <c r="AJ278" s="349">
        <v>0</v>
      </c>
      <c r="AK278" s="348">
        <v>4</v>
      </c>
      <c r="AL278" s="349">
        <v>14.286734766769056</v>
      </c>
      <c r="AM278" s="348">
        <v>4</v>
      </c>
      <c r="AN278" s="349">
        <v>14.393666786613892</v>
      </c>
      <c r="AO278" s="348">
        <v>2</v>
      </c>
      <c r="AP278" s="349">
        <v>3.5850003585000354</v>
      </c>
      <c r="AQ278" s="348">
        <v>2</v>
      </c>
      <c r="AR278" s="349">
        <v>7.1968333933069459</v>
      </c>
      <c r="AS278" s="348">
        <v>2</v>
      </c>
      <c r="AT278" s="349">
        <v>7.1968333933069459</v>
      </c>
      <c r="AU278" s="348">
        <v>10</v>
      </c>
      <c r="AV278" s="349">
        <v>17.925001792500179</v>
      </c>
      <c r="AW278" s="348">
        <v>3</v>
      </c>
      <c r="AX278" s="349">
        <v>5.3775005377500538</v>
      </c>
      <c r="AY278" s="348">
        <v>22</v>
      </c>
      <c r="AZ278" s="350">
        <v>39.435003943500398</v>
      </c>
    </row>
    <row r="279" spans="2:52" x14ac:dyDescent="0.25">
      <c r="B279" s="347" t="s">
        <v>113</v>
      </c>
      <c r="C279" s="348">
        <v>216</v>
      </c>
      <c r="D279" s="349">
        <v>2.8345712710952466</v>
      </c>
      <c r="E279" s="348">
        <v>8</v>
      </c>
      <c r="F279" s="349">
        <v>6.8143100511073254</v>
      </c>
      <c r="G279" s="348">
        <v>4</v>
      </c>
      <c r="H279" s="349">
        <v>3.4071550255536627</v>
      </c>
      <c r="I279" s="348">
        <v>18</v>
      </c>
      <c r="J279" s="349">
        <v>15.332197614991482</v>
      </c>
      <c r="K279" s="348">
        <v>4</v>
      </c>
      <c r="L279" s="349">
        <v>340.7155025553663</v>
      </c>
      <c r="M279" s="348">
        <v>0</v>
      </c>
      <c r="N279" s="349">
        <v>0</v>
      </c>
      <c r="O279" s="348">
        <v>0</v>
      </c>
      <c r="P279" s="349">
        <v>0</v>
      </c>
      <c r="Q279" s="348">
        <v>1</v>
      </c>
      <c r="R279" s="349">
        <v>10.691756655618518</v>
      </c>
      <c r="S279" s="348">
        <v>0</v>
      </c>
      <c r="T279" s="349">
        <v>0</v>
      </c>
      <c r="U279" s="348">
        <v>2</v>
      </c>
      <c r="V279" s="349">
        <v>21.383513311237035</v>
      </c>
      <c r="W279" s="348">
        <v>10</v>
      </c>
      <c r="X279" s="349">
        <v>106.91756655618518</v>
      </c>
      <c r="Y279" s="348">
        <v>1</v>
      </c>
      <c r="Z279" s="349">
        <v>1.3123015143959476</v>
      </c>
      <c r="AA279" s="348">
        <v>2</v>
      </c>
      <c r="AB279" s="349">
        <v>2.6246030287918951</v>
      </c>
      <c r="AC279" s="348">
        <v>0</v>
      </c>
      <c r="AD279" s="349">
        <v>0</v>
      </c>
      <c r="AE279" s="348">
        <v>23</v>
      </c>
      <c r="AF279" s="349">
        <v>30.182934831106795</v>
      </c>
      <c r="AG279" s="348">
        <v>1</v>
      </c>
      <c r="AH279" s="349">
        <v>1.3123015143959476</v>
      </c>
      <c r="AI279" s="348">
        <v>0</v>
      </c>
      <c r="AJ279" s="349">
        <v>0</v>
      </c>
      <c r="AK279" s="348">
        <v>2</v>
      </c>
      <c r="AL279" s="349">
        <v>5.2241145125901163</v>
      </c>
      <c r="AM279" s="348">
        <v>0</v>
      </c>
      <c r="AN279" s="349">
        <v>0</v>
      </c>
      <c r="AO279" s="348">
        <v>4</v>
      </c>
      <c r="AP279" s="349">
        <v>5.2492060575837902</v>
      </c>
      <c r="AQ279" s="348">
        <v>5</v>
      </c>
      <c r="AR279" s="349">
        <v>13.186349491006908</v>
      </c>
      <c r="AS279" s="348">
        <v>5</v>
      </c>
      <c r="AT279" s="349">
        <v>13.186349491006908</v>
      </c>
      <c r="AU279" s="348">
        <v>8</v>
      </c>
      <c r="AV279" s="349">
        <v>10.49841211516758</v>
      </c>
      <c r="AW279" s="348">
        <v>1</v>
      </c>
      <c r="AX279" s="349">
        <v>1.3123015143959476</v>
      </c>
      <c r="AY279" s="348">
        <v>11</v>
      </c>
      <c r="AZ279" s="350">
        <v>14.435316658355426</v>
      </c>
    </row>
    <row r="280" spans="2:52" x14ac:dyDescent="0.25">
      <c r="B280" s="347" t="s">
        <v>114</v>
      </c>
      <c r="C280" s="348">
        <v>10</v>
      </c>
      <c r="D280" s="349">
        <v>2.177226213803614</v>
      </c>
      <c r="E280" s="348">
        <v>2</v>
      </c>
      <c r="F280" s="349">
        <v>35.087719298245609</v>
      </c>
      <c r="G280" s="348">
        <v>0</v>
      </c>
      <c r="H280" s="349">
        <v>0</v>
      </c>
      <c r="I280" s="348">
        <v>1</v>
      </c>
      <c r="J280" s="349">
        <v>17.543859649122805</v>
      </c>
      <c r="K280" s="348">
        <v>0</v>
      </c>
      <c r="L280" s="349">
        <v>0</v>
      </c>
      <c r="M280" s="348">
        <v>0</v>
      </c>
      <c r="N280" s="349">
        <v>0</v>
      </c>
      <c r="O280" s="348">
        <v>0</v>
      </c>
      <c r="P280" s="349">
        <v>0</v>
      </c>
      <c r="Q280" s="348">
        <v>1</v>
      </c>
      <c r="R280" s="349">
        <v>206.18556701030928</v>
      </c>
      <c r="S280" s="348">
        <v>0</v>
      </c>
      <c r="T280" s="349">
        <v>0</v>
      </c>
      <c r="U280" s="348">
        <v>2</v>
      </c>
      <c r="V280" s="349">
        <v>412.37113402061857</v>
      </c>
      <c r="W280" s="348">
        <v>3</v>
      </c>
      <c r="X280" s="349">
        <v>618.5567010309278</v>
      </c>
      <c r="Y280" s="348">
        <v>1</v>
      </c>
      <c r="Z280" s="349">
        <v>21.77226213803614</v>
      </c>
      <c r="AA280" s="348">
        <v>1</v>
      </c>
      <c r="AB280" s="349">
        <v>21.77226213803614</v>
      </c>
      <c r="AC280" s="348">
        <v>0</v>
      </c>
      <c r="AD280" s="349">
        <v>0</v>
      </c>
      <c r="AE280" s="348">
        <v>1</v>
      </c>
      <c r="AF280" s="349">
        <v>21.77226213803614</v>
      </c>
      <c r="AG280" s="348">
        <v>0</v>
      </c>
      <c r="AH280" s="349">
        <v>0</v>
      </c>
      <c r="AI280" s="348">
        <v>0</v>
      </c>
      <c r="AJ280" s="349">
        <v>0</v>
      </c>
      <c r="AK280" s="348">
        <v>0</v>
      </c>
      <c r="AL280" s="349">
        <v>0</v>
      </c>
      <c r="AM280" s="348">
        <v>0</v>
      </c>
      <c r="AN280" s="349">
        <v>0</v>
      </c>
      <c r="AO280" s="348">
        <v>0</v>
      </c>
      <c r="AP280" s="349">
        <v>0</v>
      </c>
      <c r="AQ280" s="348">
        <v>0</v>
      </c>
      <c r="AR280" s="349">
        <v>0</v>
      </c>
      <c r="AS280" s="348">
        <v>0</v>
      </c>
      <c r="AT280" s="349">
        <v>0</v>
      </c>
      <c r="AU280" s="348">
        <v>0</v>
      </c>
      <c r="AV280" s="349">
        <v>0</v>
      </c>
      <c r="AW280" s="348">
        <v>0</v>
      </c>
      <c r="AX280" s="349">
        <v>0</v>
      </c>
      <c r="AY280" s="348">
        <v>0</v>
      </c>
      <c r="AZ280" s="350">
        <v>0</v>
      </c>
    </row>
    <row r="281" spans="2:52" x14ac:dyDescent="0.25">
      <c r="B281" s="347" t="s">
        <v>115</v>
      </c>
      <c r="C281" s="348">
        <v>71</v>
      </c>
      <c r="D281" s="349">
        <v>3.4445953813312635</v>
      </c>
      <c r="E281" s="348">
        <v>9</v>
      </c>
      <c r="F281" s="349">
        <v>19.35483870967742</v>
      </c>
      <c r="G281" s="348">
        <v>5</v>
      </c>
      <c r="H281" s="349">
        <v>10.752688172043012</v>
      </c>
      <c r="I281" s="348">
        <v>8</v>
      </c>
      <c r="J281" s="349">
        <v>17.204301075268816</v>
      </c>
      <c r="K281" s="348">
        <v>1</v>
      </c>
      <c r="L281" s="349">
        <v>215.05376344086022</v>
      </c>
      <c r="M281" s="348">
        <v>0</v>
      </c>
      <c r="N281" s="349">
        <v>0</v>
      </c>
      <c r="O281" s="348">
        <v>1</v>
      </c>
      <c r="P281" s="349">
        <v>215.05376344086022</v>
      </c>
      <c r="Q281" s="348">
        <v>0</v>
      </c>
      <c r="R281" s="349">
        <v>0</v>
      </c>
      <c r="S281" s="348">
        <v>0</v>
      </c>
      <c r="T281" s="349">
        <v>0</v>
      </c>
      <c r="U281" s="348">
        <v>2</v>
      </c>
      <c r="V281" s="349">
        <v>85.689802913453306</v>
      </c>
      <c r="W281" s="348">
        <v>10</v>
      </c>
      <c r="X281" s="349">
        <v>428.44901456726649</v>
      </c>
      <c r="Y281" s="348">
        <v>2</v>
      </c>
      <c r="Z281" s="349">
        <v>9.7030855812148271</v>
      </c>
      <c r="AA281" s="348">
        <v>2</v>
      </c>
      <c r="AB281" s="349">
        <v>9.7030855812148271</v>
      </c>
      <c r="AC281" s="348">
        <v>1</v>
      </c>
      <c r="AD281" s="349">
        <v>4.8515427906074136</v>
      </c>
      <c r="AE281" s="348">
        <v>4</v>
      </c>
      <c r="AF281" s="349">
        <v>19.406171162429654</v>
      </c>
      <c r="AG281" s="348">
        <v>0</v>
      </c>
      <c r="AH281" s="349">
        <v>0</v>
      </c>
      <c r="AI281" s="348">
        <v>0</v>
      </c>
      <c r="AJ281" s="349">
        <v>0</v>
      </c>
      <c r="AK281" s="348">
        <v>2</v>
      </c>
      <c r="AL281" s="349">
        <v>19.245573518090836</v>
      </c>
      <c r="AM281" s="348">
        <v>0</v>
      </c>
      <c r="AN281" s="349">
        <v>0</v>
      </c>
      <c r="AO281" s="348">
        <v>2</v>
      </c>
      <c r="AP281" s="349">
        <v>9.7030855812148271</v>
      </c>
      <c r="AQ281" s="348">
        <v>1</v>
      </c>
      <c r="AR281" s="349">
        <v>9.7847358121330732</v>
      </c>
      <c r="AS281" s="348">
        <v>2</v>
      </c>
      <c r="AT281" s="349">
        <v>19.569471624266146</v>
      </c>
      <c r="AU281" s="348">
        <v>5</v>
      </c>
      <c r="AV281" s="349">
        <v>24.257713953037065</v>
      </c>
      <c r="AW281" s="348">
        <v>0</v>
      </c>
      <c r="AX281" s="349">
        <v>0</v>
      </c>
      <c r="AY281" s="348">
        <v>7</v>
      </c>
      <c r="AZ281" s="350">
        <v>33.96079953425189</v>
      </c>
    </row>
    <row r="282" spans="2:52" x14ac:dyDescent="0.25">
      <c r="B282" s="347" t="s">
        <v>116</v>
      </c>
      <c r="C282" s="348">
        <v>148</v>
      </c>
      <c r="D282" s="349">
        <v>2.3731259520564416</v>
      </c>
      <c r="E282" s="348">
        <v>12</v>
      </c>
      <c r="F282" s="349">
        <v>13.333333333333334</v>
      </c>
      <c r="G282" s="348">
        <v>2</v>
      </c>
      <c r="H282" s="349">
        <v>2.2222222222222223</v>
      </c>
      <c r="I282" s="348">
        <v>17</v>
      </c>
      <c r="J282" s="349">
        <v>18.888888888888889</v>
      </c>
      <c r="K282" s="348">
        <v>1</v>
      </c>
      <c r="L282" s="349">
        <v>111.11111111111111</v>
      </c>
      <c r="M282" s="348">
        <v>0</v>
      </c>
      <c r="N282" s="349">
        <v>0</v>
      </c>
      <c r="O282" s="348">
        <v>1</v>
      </c>
      <c r="P282" s="349">
        <v>111.11111111111111</v>
      </c>
      <c r="Q282" s="348">
        <v>1</v>
      </c>
      <c r="R282" s="349">
        <v>12.993762993762994</v>
      </c>
      <c r="S282" s="348">
        <v>1</v>
      </c>
      <c r="T282" s="349">
        <v>12.993762993762994</v>
      </c>
      <c r="U282" s="348">
        <v>1</v>
      </c>
      <c r="V282" s="349">
        <v>12.993762993762994</v>
      </c>
      <c r="W282" s="348">
        <v>13</v>
      </c>
      <c r="X282" s="349">
        <v>168.91891891891893</v>
      </c>
      <c r="Y282" s="348">
        <v>0</v>
      </c>
      <c r="Z282" s="349">
        <v>0</v>
      </c>
      <c r="AA282" s="348">
        <v>0</v>
      </c>
      <c r="AB282" s="349">
        <v>0</v>
      </c>
      <c r="AC282" s="348">
        <v>0</v>
      </c>
      <c r="AD282" s="349">
        <v>0</v>
      </c>
      <c r="AE282" s="348">
        <v>18</v>
      </c>
      <c r="AF282" s="349">
        <v>28.862342660145913</v>
      </c>
      <c r="AG282" s="348">
        <v>0</v>
      </c>
      <c r="AH282" s="349">
        <v>0</v>
      </c>
      <c r="AI282" s="348">
        <v>1</v>
      </c>
      <c r="AJ282" s="349">
        <v>1.6034634811192174</v>
      </c>
      <c r="AK282" s="348">
        <v>4</v>
      </c>
      <c r="AL282" s="349">
        <v>12.707691330177589</v>
      </c>
      <c r="AM282" s="348">
        <v>1</v>
      </c>
      <c r="AN282" s="349">
        <v>3.2375032375032378</v>
      </c>
      <c r="AO282" s="348">
        <v>4</v>
      </c>
      <c r="AP282" s="349">
        <v>6.4138539244768698</v>
      </c>
      <c r="AQ282" s="348">
        <v>1</v>
      </c>
      <c r="AR282" s="349">
        <v>3.2375032375032378</v>
      </c>
      <c r="AS282" s="348">
        <v>2</v>
      </c>
      <c r="AT282" s="349">
        <v>6.4750064750064755</v>
      </c>
      <c r="AU282" s="348">
        <v>7</v>
      </c>
      <c r="AV282" s="349">
        <v>11.224244367834523</v>
      </c>
      <c r="AW282" s="348">
        <v>1</v>
      </c>
      <c r="AX282" s="349">
        <v>1.6034634811192174</v>
      </c>
      <c r="AY282" s="348">
        <v>6</v>
      </c>
      <c r="AZ282" s="350">
        <v>9.6207808867153055</v>
      </c>
    </row>
    <row r="283" spans="2:52" x14ac:dyDescent="0.25">
      <c r="B283" s="347" t="s">
        <v>117</v>
      </c>
      <c r="C283" s="348">
        <v>78</v>
      </c>
      <c r="D283" s="349">
        <v>3.0991735537190084</v>
      </c>
      <c r="E283" s="348">
        <v>6</v>
      </c>
      <c r="F283" s="349">
        <v>14.251781472684087</v>
      </c>
      <c r="G283" s="348">
        <v>3</v>
      </c>
      <c r="H283" s="349">
        <v>7.1258907363420434</v>
      </c>
      <c r="I283" s="348">
        <v>5</v>
      </c>
      <c r="J283" s="349">
        <v>11.876484560570072</v>
      </c>
      <c r="K283" s="348">
        <v>3</v>
      </c>
      <c r="L283" s="349">
        <v>712.58907363420428</v>
      </c>
      <c r="M283" s="348">
        <v>0</v>
      </c>
      <c r="N283" s="349">
        <v>0</v>
      </c>
      <c r="O283" s="348">
        <v>0</v>
      </c>
      <c r="P283" s="349">
        <v>0</v>
      </c>
      <c r="Q283" s="348">
        <v>1</v>
      </c>
      <c r="R283" s="349">
        <v>28.653295128939828</v>
      </c>
      <c r="S283" s="348">
        <v>0</v>
      </c>
      <c r="T283" s="349">
        <v>0</v>
      </c>
      <c r="U283" s="348">
        <v>0</v>
      </c>
      <c r="V283" s="349">
        <v>0</v>
      </c>
      <c r="W283" s="348">
        <v>7</v>
      </c>
      <c r="X283" s="349">
        <v>200.57306590257878</v>
      </c>
      <c r="Y283" s="348">
        <v>0</v>
      </c>
      <c r="Z283" s="349">
        <v>0</v>
      </c>
      <c r="AA283" s="348">
        <v>0</v>
      </c>
      <c r="AB283" s="349">
        <v>0</v>
      </c>
      <c r="AC283" s="348">
        <v>0</v>
      </c>
      <c r="AD283" s="349">
        <v>0</v>
      </c>
      <c r="AE283" s="348">
        <v>6</v>
      </c>
      <c r="AF283" s="349">
        <v>23.839796567069293</v>
      </c>
      <c r="AG283" s="348">
        <v>0</v>
      </c>
      <c r="AH283" s="349">
        <v>0</v>
      </c>
      <c r="AI283" s="348">
        <v>0</v>
      </c>
      <c r="AJ283" s="349">
        <v>0</v>
      </c>
      <c r="AK283" s="348">
        <v>2</v>
      </c>
      <c r="AL283" s="349">
        <v>15.533980582524272</v>
      </c>
      <c r="AM283" s="348">
        <v>0</v>
      </c>
      <c r="AN283" s="349">
        <v>0</v>
      </c>
      <c r="AO283" s="348">
        <v>0</v>
      </c>
      <c r="AP283" s="349">
        <v>0</v>
      </c>
      <c r="AQ283" s="348">
        <v>0</v>
      </c>
      <c r="AR283" s="349">
        <v>0</v>
      </c>
      <c r="AS283" s="348">
        <v>1</v>
      </c>
      <c r="AT283" s="349">
        <v>8.1347108110306685</v>
      </c>
      <c r="AU283" s="348">
        <v>0</v>
      </c>
      <c r="AV283" s="349">
        <v>0</v>
      </c>
      <c r="AW283" s="348">
        <v>1</v>
      </c>
      <c r="AX283" s="349">
        <v>3.9732994278448825</v>
      </c>
      <c r="AY283" s="348">
        <v>1</v>
      </c>
      <c r="AZ283" s="350">
        <v>3.9732994278448825</v>
      </c>
    </row>
    <row r="284" spans="2:52" ht="15" customHeight="1" x14ac:dyDescent="0.25">
      <c r="B284" s="347" t="s">
        <v>118</v>
      </c>
      <c r="C284" s="348">
        <v>86</v>
      </c>
      <c r="D284" s="349">
        <v>2.7493606138107416</v>
      </c>
      <c r="E284" s="348">
        <v>6</v>
      </c>
      <c r="F284" s="349">
        <v>12.474012474012476</v>
      </c>
      <c r="G284" s="348">
        <v>3</v>
      </c>
      <c r="H284" s="349">
        <v>6.2370062370062378</v>
      </c>
      <c r="I284" s="348">
        <v>7</v>
      </c>
      <c r="J284" s="349">
        <v>14.553014553014554</v>
      </c>
      <c r="K284" s="348">
        <v>3</v>
      </c>
      <c r="L284" s="349">
        <v>623.70062370062374</v>
      </c>
      <c r="M284" s="348">
        <v>0</v>
      </c>
      <c r="N284" s="349">
        <v>0</v>
      </c>
      <c r="O284" s="348">
        <v>0</v>
      </c>
      <c r="P284" s="349">
        <v>0</v>
      </c>
      <c r="Q284" s="348">
        <v>0</v>
      </c>
      <c r="R284" s="349">
        <v>0</v>
      </c>
      <c r="S284" s="348">
        <v>0</v>
      </c>
      <c r="T284" s="349">
        <v>0</v>
      </c>
      <c r="U284" s="348">
        <v>0</v>
      </c>
      <c r="V284" s="349">
        <v>0</v>
      </c>
      <c r="W284" s="348">
        <v>7</v>
      </c>
      <c r="X284" s="349">
        <v>182.19677251431546</v>
      </c>
      <c r="Y284" s="348">
        <v>0</v>
      </c>
      <c r="Z284" s="349">
        <v>0</v>
      </c>
      <c r="AA284" s="348">
        <v>0</v>
      </c>
      <c r="AB284" s="349">
        <v>0</v>
      </c>
      <c r="AC284" s="348">
        <v>0</v>
      </c>
      <c r="AD284" s="349">
        <v>0</v>
      </c>
      <c r="AE284" s="348">
        <v>16</v>
      </c>
      <c r="AF284" s="349">
        <v>51.150895140664957</v>
      </c>
      <c r="AG284" s="348">
        <v>0</v>
      </c>
      <c r="AH284" s="349">
        <v>0</v>
      </c>
      <c r="AI284" s="348">
        <v>0</v>
      </c>
      <c r="AJ284" s="349">
        <v>0</v>
      </c>
      <c r="AK284" s="348">
        <v>4</v>
      </c>
      <c r="AL284" s="349">
        <v>25.173064820641912</v>
      </c>
      <c r="AM284" s="348">
        <v>1</v>
      </c>
      <c r="AN284" s="349">
        <v>6.4977257959714096</v>
      </c>
      <c r="AO284" s="348">
        <v>0</v>
      </c>
      <c r="AP284" s="349">
        <v>0</v>
      </c>
      <c r="AQ284" s="348">
        <v>0</v>
      </c>
      <c r="AR284" s="349">
        <v>0</v>
      </c>
      <c r="AS284" s="348">
        <v>0</v>
      </c>
      <c r="AT284" s="349">
        <v>0</v>
      </c>
      <c r="AU284" s="348">
        <v>9</v>
      </c>
      <c r="AV284" s="349">
        <v>28.772378516624038</v>
      </c>
      <c r="AW284" s="348">
        <v>1</v>
      </c>
      <c r="AX284" s="349">
        <v>3.1969309462915598</v>
      </c>
      <c r="AY284" s="348">
        <v>0</v>
      </c>
      <c r="AZ284" s="350">
        <v>0</v>
      </c>
    </row>
    <row r="285" spans="2:52" x14ac:dyDescent="0.25">
      <c r="B285" s="347" t="s">
        <v>119</v>
      </c>
      <c r="C285" s="348">
        <v>532</v>
      </c>
      <c r="D285" s="349">
        <v>3.3402817891855237</v>
      </c>
      <c r="E285" s="348">
        <v>29</v>
      </c>
      <c r="F285" s="349">
        <v>11.171032357473035</v>
      </c>
      <c r="G285" s="348">
        <v>15</v>
      </c>
      <c r="H285" s="349">
        <v>5.778120184899846</v>
      </c>
      <c r="I285" s="348">
        <v>47</v>
      </c>
      <c r="J285" s="349">
        <v>18.104776579352851</v>
      </c>
      <c r="K285" s="348">
        <v>2</v>
      </c>
      <c r="L285" s="349">
        <v>77.04160246533128</v>
      </c>
      <c r="M285" s="348">
        <v>0</v>
      </c>
      <c r="N285" s="349">
        <v>0</v>
      </c>
      <c r="O285" s="348">
        <v>2</v>
      </c>
      <c r="P285" s="349">
        <v>77.04160246533128</v>
      </c>
      <c r="Q285" s="348">
        <v>1</v>
      </c>
      <c r="R285" s="349">
        <v>5.0602165772695074</v>
      </c>
      <c r="S285" s="348">
        <v>2</v>
      </c>
      <c r="T285" s="349">
        <v>10.120433154539015</v>
      </c>
      <c r="U285" s="348">
        <v>0</v>
      </c>
      <c r="V285" s="349">
        <v>0</v>
      </c>
      <c r="W285" s="348">
        <v>42</v>
      </c>
      <c r="X285" s="349">
        <v>212.52909624531929</v>
      </c>
      <c r="Y285" s="348">
        <v>4</v>
      </c>
      <c r="Z285" s="349">
        <v>2.5114900670567848</v>
      </c>
      <c r="AA285" s="348">
        <v>4</v>
      </c>
      <c r="AB285" s="349">
        <v>2.5114900670567848</v>
      </c>
      <c r="AC285" s="348">
        <v>0</v>
      </c>
      <c r="AD285" s="349">
        <v>0</v>
      </c>
      <c r="AE285" s="348">
        <v>89</v>
      </c>
      <c r="AF285" s="349">
        <v>55.880653992013464</v>
      </c>
      <c r="AG285" s="348">
        <v>4</v>
      </c>
      <c r="AH285" s="349">
        <v>2.5114900670567848</v>
      </c>
      <c r="AI285" s="348">
        <v>0</v>
      </c>
      <c r="AJ285" s="349">
        <v>0</v>
      </c>
      <c r="AK285" s="348">
        <v>5</v>
      </c>
      <c r="AL285" s="349">
        <v>6.2031660959753863</v>
      </c>
      <c r="AM285" s="348">
        <v>3</v>
      </c>
      <c r="AN285" s="349">
        <v>3.8136885996135463</v>
      </c>
      <c r="AO285" s="348">
        <v>7</v>
      </c>
      <c r="AP285" s="349">
        <v>4.3951076173493737</v>
      </c>
      <c r="AQ285" s="348">
        <v>3</v>
      </c>
      <c r="AR285" s="349">
        <v>3.8136885996135463</v>
      </c>
      <c r="AS285" s="348">
        <v>5</v>
      </c>
      <c r="AT285" s="349">
        <v>6.3561476660225775</v>
      </c>
      <c r="AU285" s="348">
        <v>66</v>
      </c>
      <c r="AV285" s="349">
        <v>41.439586106436948</v>
      </c>
      <c r="AW285" s="348">
        <v>5</v>
      </c>
      <c r="AX285" s="349">
        <v>3.1393625838209811</v>
      </c>
      <c r="AY285" s="348">
        <v>29</v>
      </c>
      <c r="AZ285" s="350">
        <v>18.208302986161691</v>
      </c>
    </row>
    <row r="286" spans="2:52" ht="15.75" thickBot="1" x14ac:dyDescent="0.3">
      <c r="B286" s="351" t="s">
        <v>313</v>
      </c>
      <c r="C286" s="352">
        <v>13</v>
      </c>
      <c r="D286" s="353">
        <v>2.3272466881489438</v>
      </c>
      <c r="E286" s="352">
        <v>3</v>
      </c>
      <c r="F286" s="353">
        <v>30.612244897959183</v>
      </c>
      <c r="G286" s="352">
        <v>2</v>
      </c>
      <c r="H286" s="353">
        <v>20.408163265306122</v>
      </c>
      <c r="I286" s="352">
        <v>2</v>
      </c>
      <c r="J286" s="353">
        <v>20.408163265306122</v>
      </c>
      <c r="K286" s="352">
        <v>2</v>
      </c>
      <c r="L286" s="353">
        <v>2040.8163265306121</v>
      </c>
      <c r="M286" s="352">
        <v>0</v>
      </c>
      <c r="N286" s="353">
        <v>0</v>
      </c>
      <c r="O286" s="352">
        <v>0</v>
      </c>
      <c r="P286" s="353">
        <v>0</v>
      </c>
      <c r="Q286" s="352">
        <v>0</v>
      </c>
      <c r="R286" s="353">
        <v>0</v>
      </c>
      <c r="S286" s="352">
        <v>0</v>
      </c>
      <c r="T286" s="353">
        <v>0</v>
      </c>
      <c r="U286" s="352">
        <v>0</v>
      </c>
      <c r="V286" s="353">
        <v>0</v>
      </c>
      <c r="W286" s="352">
        <v>4</v>
      </c>
      <c r="X286" s="353">
        <v>683.76068376068372</v>
      </c>
      <c r="Y286" s="352">
        <v>0</v>
      </c>
      <c r="Z286" s="353">
        <v>0</v>
      </c>
      <c r="AA286" s="352">
        <v>0</v>
      </c>
      <c r="AB286" s="353">
        <v>0</v>
      </c>
      <c r="AC286" s="352">
        <v>0</v>
      </c>
      <c r="AD286" s="353">
        <v>0</v>
      </c>
      <c r="AE286" s="352">
        <v>2</v>
      </c>
      <c r="AF286" s="353">
        <v>35.803795202291447</v>
      </c>
      <c r="AG286" s="352">
        <v>0</v>
      </c>
      <c r="AH286" s="353">
        <v>0</v>
      </c>
      <c r="AI286" s="352">
        <v>0</v>
      </c>
      <c r="AJ286" s="353">
        <v>0</v>
      </c>
      <c r="AK286" s="352">
        <v>0</v>
      </c>
      <c r="AL286" s="353">
        <v>0</v>
      </c>
      <c r="AM286" s="352">
        <v>0</v>
      </c>
      <c r="AN286" s="353">
        <v>0</v>
      </c>
      <c r="AO286" s="352">
        <v>0</v>
      </c>
      <c r="AP286" s="353">
        <v>0</v>
      </c>
      <c r="AQ286" s="352">
        <v>0</v>
      </c>
      <c r="AR286" s="353">
        <v>0</v>
      </c>
      <c r="AS286" s="352">
        <v>0</v>
      </c>
      <c r="AT286" s="353">
        <v>0</v>
      </c>
      <c r="AU286" s="352">
        <v>0</v>
      </c>
      <c r="AV286" s="353">
        <v>0</v>
      </c>
      <c r="AW286" s="352">
        <v>0</v>
      </c>
      <c r="AX286" s="353">
        <v>0</v>
      </c>
      <c r="AY286" s="352">
        <v>0</v>
      </c>
      <c r="AZ286" s="354">
        <v>0</v>
      </c>
    </row>
    <row r="287" spans="2:52" ht="15.75" thickBot="1" x14ac:dyDescent="0.3">
      <c r="B287" s="343" t="s">
        <v>150</v>
      </c>
      <c r="C287" s="344">
        <v>1792</v>
      </c>
      <c r="D287" s="345">
        <v>2.7181744546207449</v>
      </c>
      <c r="E287" s="344">
        <v>99</v>
      </c>
      <c r="F287" s="345">
        <v>10.334029227557412</v>
      </c>
      <c r="G287" s="344">
        <v>48</v>
      </c>
      <c r="H287" s="345">
        <v>5.010438413361169</v>
      </c>
      <c r="I287" s="344">
        <v>144</v>
      </c>
      <c r="J287" s="345">
        <v>15.031315240083506</v>
      </c>
      <c r="K287" s="344">
        <v>8</v>
      </c>
      <c r="L287" s="345">
        <v>83.507306889352819</v>
      </c>
      <c r="M287" s="344">
        <v>0</v>
      </c>
      <c r="N287" s="345">
        <v>0</v>
      </c>
      <c r="O287" s="344">
        <v>8</v>
      </c>
      <c r="P287" s="345">
        <v>83.507306889352819</v>
      </c>
      <c r="Q287" s="344">
        <v>8</v>
      </c>
      <c r="R287" s="345">
        <v>9.8334460082355104</v>
      </c>
      <c r="S287" s="344">
        <v>3</v>
      </c>
      <c r="T287" s="345">
        <v>3.6875422530883166</v>
      </c>
      <c r="U287" s="344">
        <v>8</v>
      </c>
      <c r="V287" s="345">
        <v>9.8334460082355104</v>
      </c>
      <c r="W287" s="344">
        <v>129</v>
      </c>
      <c r="X287" s="345">
        <v>158.56431688279761</v>
      </c>
      <c r="Y287" s="344">
        <v>10</v>
      </c>
      <c r="Z287" s="345">
        <v>1.5168384233374692</v>
      </c>
      <c r="AA287" s="344">
        <v>11</v>
      </c>
      <c r="AB287" s="345">
        <v>1.6685222656712164</v>
      </c>
      <c r="AC287" s="344">
        <v>1</v>
      </c>
      <c r="AD287" s="345">
        <v>0.15168384233374693</v>
      </c>
      <c r="AE287" s="344">
        <v>255</v>
      </c>
      <c r="AF287" s="345">
        <v>38.679379795105461</v>
      </c>
      <c r="AG287" s="344">
        <v>14</v>
      </c>
      <c r="AH287" s="345">
        <v>2.1235737926724569</v>
      </c>
      <c r="AI287" s="344">
        <v>2</v>
      </c>
      <c r="AJ287" s="345">
        <v>0.30336768466749386</v>
      </c>
      <c r="AK287" s="344">
        <v>36</v>
      </c>
      <c r="AL287" s="345">
        <v>10.8000432001728</v>
      </c>
      <c r="AM287" s="344">
        <v>14</v>
      </c>
      <c r="AN287" s="345">
        <v>4.2953481379665828</v>
      </c>
      <c r="AO287" s="344">
        <v>28</v>
      </c>
      <c r="AP287" s="345">
        <v>4.2471475853449139</v>
      </c>
      <c r="AQ287" s="344">
        <v>18</v>
      </c>
      <c r="AR287" s="345">
        <v>5.5225904630998919</v>
      </c>
      <c r="AS287" s="344">
        <v>24</v>
      </c>
      <c r="AT287" s="345">
        <v>7.3634539507998555</v>
      </c>
      <c r="AU287" s="344">
        <v>125</v>
      </c>
      <c r="AV287" s="345">
        <v>18.960480291718365</v>
      </c>
      <c r="AW287" s="344">
        <v>16</v>
      </c>
      <c r="AX287" s="345">
        <v>2.4269414773399509</v>
      </c>
      <c r="AY287" s="344">
        <v>89</v>
      </c>
      <c r="AZ287" s="346">
        <v>13.499861967703476</v>
      </c>
    </row>
    <row r="288" spans="2:52" x14ac:dyDescent="0.25">
      <c r="B288" s="90" t="s">
        <v>262</v>
      </c>
    </row>
    <row r="291" spans="2:43" ht="24.75" customHeight="1" thickBot="1" x14ac:dyDescent="0.3">
      <c r="B291" s="697" t="s">
        <v>535</v>
      </c>
      <c r="C291" s="698"/>
      <c r="D291" s="698"/>
      <c r="E291" s="698"/>
      <c r="F291" s="698"/>
      <c r="G291" s="698"/>
      <c r="H291" s="698"/>
      <c r="I291" s="698"/>
      <c r="J291" s="698"/>
      <c r="K291" s="698"/>
      <c r="L291" s="698"/>
      <c r="M291" s="355"/>
      <c r="N291" s="355"/>
      <c r="O291" s="355"/>
      <c r="P291" s="355"/>
      <c r="Q291" s="355"/>
      <c r="R291" s="355"/>
      <c r="S291" s="355"/>
      <c r="T291" s="355"/>
      <c r="U291" s="355"/>
      <c r="V291" s="355"/>
      <c r="W291" s="355"/>
      <c r="X291" s="355"/>
      <c r="Y291" s="355"/>
      <c r="Z291" s="355"/>
      <c r="AA291" s="355"/>
      <c r="AB291" s="355"/>
      <c r="AC291" s="355"/>
      <c r="AD291" s="355"/>
      <c r="AE291" s="355"/>
      <c r="AF291" s="355"/>
      <c r="AG291" s="355"/>
      <c r="AH291" s="355"/>
      <c r="AI291" s="355"/>
      <c r="AJ291" s="355"/>
      <c r="AK291" s="355"/>
      <c r="AL291" s="355"/>
      <c r="AM291" s="355"/>
      <c r="AN291" s="355"/>
      <c r="AO291" s="356"/>
    </row>
    <row r="292" spans="2:43" ht="15.75" customHeight="1" x14ac:dyDescent="0.25">
      <c r="B292" s="699" t="s">
        <v>606</v>
      </c>
      <c r="C292" s="702" t="s">
        <v>221</v>
      </c>
      <c r="D292" s="703"/>
      <c r="E292" s="706" t="s">
        <v>498</v>
      </c>
      <c r="F292" s="707"/>
      <c r="G292" s="707"/>
      <c r="H292" s="707"/>
      <c r="I292" s="707"/>
      <c r="J292" s="707"/>
      <c r="K292" s="707"/>
      <c r="L292" s="707"/>
      <c r="M292" s="707"/>
      <c r="N292" s="707"/>
      <c r="O292" s="707"/>
      <c r="P292" s="707"/>
      <c r="Q292" s="707"/>
      <c r="R292" s="707"/>
      <c r="S292" s="707"/>
      <c r="T292" s="707"/>
      <c r="U292" s="707"/>
      <c r="V292" s="707"/>
      <c r="W292" s="707"/>
      <c r="X292" s="707"/>
      <c r="Y292" s="707"/>
      <c r="Z292" s="707"/>
      <c r="AA292" s="707"/>
      <c r="AB292" s="707"/>
      <c r="AC292" s="707"/>
      <c r="AD292" s="707"/>
      <c r="AE292" s="707"/>
      <c r="AF292" s="707"/>
    </row>
    <row r="293" spans="2:43" x14ac:dyDescent="0.25">
      <c r="B293" s="700"/>
      <c r="C293" s="704"/>
      <c r="D293" s="705"/>
      <c r="E293" s="708" t="s">
        <v>499</v>
      </c>
      <c r="F293" s="709"/>
      <c r="G293" s="708" t="s">
        <v>500</v>
      </c>
      <c r="H293" s="709"/>
      <c r="I293" s="708" t="s">
        <v>501</v>
      </c>
      <c r="J293" s="709"/>
      <c r="K293" s="708" t="s">
        <v>502</v>
      </c>
      <c r="L293" s="709"/>
      <c r="M293" s="708" t="s">
        <v>503</v>
      </c>
      <c r="N293" s="709"/>
      <c r="O293" s="708" t="s">
        <v>504</v>
      </c>
      <c r="P293" s="709"/>
      <c r="Q293" s="708" t="s">
        <v>505</v>
      </c>
      <c r="R293" s="709"/>
      <c r="S293" s="708" t="s">
        <v>506</v>
      </c>
      <c r="T293" s="709"/>
      <c r="U293" s="708" t="s">
        <v>507</v>
      </c>
      <c r="V293" s="709"/>
      <c r="W293" s="708" t="s">
        <v>508</v>
      </c>
      <c r="X293" s="709"/>
      <c r="Y293" s="708" t="s">
        <v>509</v>
      </c>
      <c r="Z293" s="709"/>
      <c r="AA293" s="708" t="s">
        <v>510</v>
      </c>
      <c r="AB293" s="709"/>
      <c r="AC293" s="708" t="s">
        <v>511</v>
      </c>
      <c r="AD293" s="709"/>
      <c r="AE293" s="708" t="s">
        <v>512</v>
      </c>
      <c r="AF293" s="715"/>
    </row>
    <row r="294" spans="2:43" ht="29.25" customHeight="1" thickBot="1" x14ac:dyDescent="0.3">
      <c r="B294" s="701"/>
      <c r="C294" s="357" t="s">
        <v>269</v>
      </c>
      <c r="D294" s="357" t="s">
        <v>513</v>
      </c>
      <c r="E294" s="357" t="s">
        <v>269</v>
      </c>
      <c r="F294" s="357" t="s">
        <v>513</v>
      </c>
      <c r="G294" s="357" t="s">
        <v>269</v>
      </c>
      <c r="H294" s="357" t="s">
        <v>513</v>
      </c>
      <c r="I294" s="357" t="s">
        <v>269</v>
      </c>
      <c r="J294" s="357" t="s">
        <v>513</v>
      </c>
      <c r="K294" s="357" t="s">
        <v>269</v>
      </c>
      <c r="L294" s="357" t="s">
        <v>513</v>
      </c>
      <c r="M294" s="357" t="s">
        <v>269</v>
      </c>
      <c r="N294" s="357" t="s">
        <v>513</v>
      </c>
      <c r="O294" s="357" t="s">
        <v>269</v>
      </c>
      <c r="P294" s="357" t="s">
        <v>513</v>
      </c>
      <c r="Q294" s="357" t="s">
        <v>269</v>
      </c>
      <c r="R294" s="357" t="s">
        <v>513</v>
      </c>
      <c r="S294" s="357" t="s">
        <v>269</v>
      </c>
      <c r="T294" s="357" t="s">
        <v>513</v>
      </c>
      <c r="U294" s="357" t="s">
        <v>269</v>
      </c>
      <c r="V294" s="357" t="s">
        <v>513</v>
      </c>
      <c r="W294" s="357" t="s">
        <v>269</v>
      </c>
      <c r="X294" s="357" t="s">
        <v>513</v>
      </c>
      <c r="Y294" s="357" t="s">
        <v>269</v>
      </c>
      <c r="Z294" s="357" t="s">
        <v>513</v>
      </c>
      <c r="AA294" s="357" t="s">
        <v>269</v>
      </c>
      <c r="AB294" s="357" t="s">
        <v>513</v>
      </c>
      <c r="AC294" s="357" t="s">
        <v>269</v>
      </c>
      <c r="AD294" s="357" t="s">
        <v>513</v>
      </c>
      <c r="AE294" s="357" t="s">
        <v>269</v>
      </c>
      <c r="AF294" s="357" t="s">
        <v>513</v>
      </c>
      <c r="AI294" s="747" t="s">
        <v>536</v>
      </c>
      <c r="AJ294" s="579"/>
      <c r="AK294" s="579"/>
      <c r="AL294" s="579"/>
      <c r="AM294" s="579"/>
      <c r="AN294" s="579"/>
      <c r="AO294" s="579"/>
      <c r="AP294" s="579"/>
      <c r="AQ294" s="498"/>
    </row>
    <row r="295" spans="2:43" ht="15.75" thickBot="1" x14ac:dyDescent="0.3">
      <c r="B295" s="358" t="s">
        <v>1</v>
      </c>
      <c r="C295" s="359">
        <v>29278</v>
      </c>
      <c r="D295" s="360">
        <v>4.5347961734733788</v>
      </c>
      <c r="E295" s="359">
        <v>799</v>
      </c>
      <c r="F295" s="360">
        <v>1.5037282674566101</v>
      </c>
      <c r="G295" s="361">
        <v>106</v>
      </c>
      <c r="H295" s="360">
        <v>0.20333741926449403</v>
      </c>
      <c r="I295" s="359">
        <v>144</v>
      </c>
      <c r="J295" s="360">
        <v>0.2742345238412639</v>
      </c>
      <c r="K295" s="359">
        <v>537</v>
      </c>
      <c r="L295" s="360">
        <v>0.97516861155602041</v>
      </c>
      <c r="M295" s="361">
        <v>781</v>
      </c>
      <c r="N295" s="360">
        <v>1.3522170472843118</v>
      </c>
      <c r="O295" s="359">
        <v>741</v>
      </c>
      <c r="P295" s="360">
        <v>1.3450594930160373</v>
      </c>
      <c r="Q295" s="359">
        <v>698</v>
      </c>
      <c r="R295" s="360">
        <v>1.4317126400945177</v>
      </c>
      <c r="S295" s="359">
        <v>666</v>
      </c>
      <c r="T295" s="360">
        <v>1.5198262012560246</v>
      </c>
      <c r="U295" s="361">
        <v>664</v>
      </c>
      <c r="V295" s="360">
        <v>1.7047365488840909</v>
      </c>
      <c r="W295" s="361">
        <v>897</v>
      </c>
      <c r="X295" s="360">
        <v>2.1916643455059885</v>
      </c>
      <c r="Y295" s="359">
        <v>1314</v>
      </c>
      <c r="Z295" s="360">
        <v>3.3428564886777909</v>
      </c>
      <c r="AA295" s="359">
        <v>1681</v>
      </c>
      <c r="AB295" s="362">
        <v>5.1526167691468299</v>
      </c>
      <c r="AC295" s="359">
        <v>2005</v>
      </c>
      <c r="AD295" s="360">
        <v>7.9412230671736372</v>
      </c>
      <c r="AE295" s="359">
        <v>18245</v>
      </c>
      <c r="AF295" s="360">
        <v>36.265948967280146</v>
      </c>
    </row>
    <row r="296" spans="2:43" x14ac:dyDescent="0.25">
      <c r="B296" s="440" t="s">
        <v>110</v>
      </c>
      <c r="C296" s="369">
        <v>401</v>
      </c>
      <c r="D296" s="370">
        <v>2.249561027056441</v>
      </c>
      <c r="E296" s="369">
        <v>23</v>
      </c>
      <c r="F296" s="370">
        <v>1.0452169961372415</v>
      </c>
      <c r="G296" s="369">
        <v>5</v>
      </c>
      <c r="H296" s="370">
        <v>0.24842251701694243</v>
      </c>
      <c r="I296" s="369">
        <v>1</v>
      </c>
      <c r="J296" s="370">
        <v>5.0908720663849716E-2</v>
      </c>
      <c r="K296" s="369">
        <v>8</v>
      </c>
      <c r="L296" s="370">
        <v>0.40693829798056869</v>
      </c>
      <c r="M296" s="369">
        <v>7</v>
      </c>
      <c r="N296" s="370">
        <v>0.38459425306301848</v>
      </c>
      <c r="O296" s="369">
        <v>14</v>
      </c>
      <c r="P296" s="370">
        <v>0.85168511984426332</v>
      </c>
      <c r="Q296" s="369">
        <v>13</v>
      </c>
      <c r="R296" s="370">
        <v>1.042334830019243</v>
      </c>
      <c r="S296" s="369">
        <v>10</v>
      </c>
      <c r="T296" s="370">
        <v>0.94670074789359093</v>
      </c>
      <c r="U296" s="369">
        <v>10</v>
      </c>
      <c r="V296" s="370">
        <v>1.1150758251561106</v>
      </c>
      <c r="W296" s="369">
        <v>16</v>
      </c>
      <c r="X296" s="370">
        <v>2.0253164556962027</v>
      </c>
      <c r="Y296" s="369">
        <v>25</v>
      </c>
      <c r="Z296" s="370">
        <v>3.6646144825564351</v>
      </c>
      <c r="AA296" s="369">
        <v>19</v>
      </c>
      <c r="AB296" s="370">
        <v>3.8076152304609221</v>
      </c>
      <c r="AC296" s="369">
        <v>36</v>
      </c>
      <c r="AD296" s="370">
        <v>9.3191819829148344</v>
      </c>
      <c r="AE296" s="369">
        <v>214</v>
      </c>
      <c r="AF296" s="370">
        <v>32.394792612776264</v>
      </c>
    </row>
    <row r="297" spans="2:43" x14ac:dyDescent="0.25">
      <c r="B297" s="440" t="s">
        <v>111</v>
      </c>
      <c r="C297" s="369">
        <v>79</v>
      </c>
      <c r="D297" s="370">
        <v>1.9677684509427853</v>
      </c>
      <c r="E297" s="369">
        <v>5</v>
      </c>
      <c r="F297" s="370">
        <v>1.0086746015735324</v>
      </c>
      <c r="G297" s="369">
        <v>1</v>
      </c>
      <c r="H297" s="370">
        <v>0.21422450728363326</v>
      </c>
      <c r="I297" s="369">
        <v>2</v>
      </c>
      <c r="J297" s="370">
        <v>0.43327556325823219</v>
      </c>
      <c r="K297" s="369">
        <v>1</v>
      </c>
      <c r="L297" s="370">
        <v>0.22007042253521128</v>
      </c>
      <c r="M297" s="369">
        <v>2</v>
      </c>
      <c r="N297" s="370">
        <v>0.48285852245292127</v>
      </c>
      <c r="O297" s="369">
        <v>3</v>
      </c>
      <c r="P297" s="370">
        <v>0.82101806239737274</v>
      </c>
      <c r="Q297" s="369">
        <v>6</v>
      </c>
      <c r="R297" s="370">
        <v>2.2271714922048997</v>
      </c>
      <c r="S297" s="369">
        <v>4</v>
      </c>
      <c r="T297" s="370">
        <v>1.7761989342806395</v>
      </c>
      <c r="U297" s="369">
        <v>1</v>
      </c>
      <c r="V297" s="370">
        <v>0.5227391531625718</v>
      </c>
      <c r="W297" s="369">
        <v>1</v>
      </c>
      <c r="X297" s="370">
        <v>0.58513750731421887</v>
      </c>
      <c r="Y297" s="369">
        <v>4</v>
      </c>
      <c r="Z297" s="370">
        <v>2.616088947024199</v>
      </c>
      <c r="AA297" s="369">
        <v>2</v>
      </c>
      <c r="AB297" s="370">
        <v>1.7621145374449341</v>
      </c>
      <c r="AC297" s="369">
        <v>7</v>
      </c>
      <c r="AD297" s="370">
        <v>8.0738177623990772</v>
      </c>
      <c r="AE297" s="369">
        <v>40</v>
      </c>
      <c r="AF297" s="370">
        <v>27.266530334014998</v>
      </c>
    </row>
    <row r="298" spans="2:43" x14ac:dyDescent="0.25">
      <c r="B298" s="441" t="s">
        <v>112</v>
      </c>
      <c r="C298" s="369">
        <v>158</v>
      </c>
      <c r="D298" s="370">
        <v>2.8321502832150283</v>
      </c>
      <c r="E298" s="369">
        <v>5</v>
      </c>
      <c r="F298" s="370">
        <v>0.7303534910896875</v>
      </c>
      <c r="G298" s="369">
        <v>2</v>
      </c>
      <c r="H298" s="370">
        <v>0.32107882485150102</v>
      </c>
      <c r="I298" s="369">
        <v>2</v>
      </c>
      <c r="J298" s="370">
        <v>0.33316674995835416</v>
      </c>
      <c r="K298" s="369">
        <v>5</v>
      </c>
      <c r="L298" s="370">
        <v>0.8481764206955047</v>
      </c>
      <c r="M298" s="369">
        <v>10</v>
      </c>
      <c r="N298" s="370">
        <v>1.721763085399449</v>
      </c>
      <c r="O298" s="369">
        <v>11</v>
      </c>
      <c r="P298" s="370">
        <v>2.3314963967782956</v>
      </c>
      <c r="Q298" s="369">
        <v>11</v>
      </c>
      <c r="R298" s="370">
        <v>2.6128266033254155</v>
      </c>
      <c r="S298" s="369">
        <v>5</v>
      </c>
      <c r="T298" s="370">
        <v>1.3347570742124935</v>
      </c>
      <c r="U298" s="369">
        <v>3</v>
      </c>
      <c r="V298" s="370">
        <v>0.94132412927518039</v>
      </c>
      <c r="W298" s="369">
        <v>4</v>
      </c>
      <c r="X298" s="370">
        <v>1.557026080186843</v>
      </c>
      <c r="Y298" s="369">
        <v>5</v>
      </c>
      <c r="Z298" s="370">
        <v>2.3798191337458352</v>
      </c>
      <c r="AA298" s="369">
        <v>11</v>
      </c>
      <c r="AB298" s="370">
        <v>7.6230076230076236</v>
      </c>
      <c r="AC298" s="369">
        <v>5</v>
      </c>
      <c r="AD298" s="370">
        <v>4.5045045045045047</v>
      </c>
      <c r="AE298" s="369">
        <v>79</v>
      </c>
      <c r="AF298" s="370">
        <v>41.081643265730627</v>
      </c>
    </row>
    <row r="299" spans="2:43" x14ac:dyDescent="0.25">
      <c r="B299" s="440" t="s">
        <v>113</v>
      </c>
      <c r="C299" s="369">
        <v>216</v>
      </c>
      <c r="D299" s="370">
        <v>2.8345712710952466</v>
      </c>
      <c r="E299" s="369">
        <v>10</v>
      </c>
      <c r="F299" s="370">
        <v>1.0691756655618518</v>
      </c>
      <c r="G299" s="369">
        <v>1</v>
      </c>
      <c r="H299" s="370">
        <v>0.11727453969743168</v>
      </c>
      <c r="I299" s="369">
        <v>2</v>
      </c>
      <c r="J299" s="370">
        <v>0.24319066147859922</v>
      </c>
      <c r="K299" s="369">
        <v>9</v>
      </c>
      <c r="L299" s="370">
        <v>1.1126220793670418</v>
      </c>
      <c r="M299" s="369">
        <v>4</v>
      </c>
      <c r="N299" s="370">
        <v>0.50081382246149997</v>
      </c>
      <c r="O299" s="369">
        <v>7</v>
      </c>
      <c r="P299" s="370">
        <v>1.0807472595337346</v>
      </c>
      <c r="Q299" s="369">
        <v>5</v>
      </c>
      <c r="R299" s="370">
        <v>0.86986778009742516</v>
      </c>
      <c r="S299" s="369">
        <v>3</v>
      </c>
      <c r="T299" s="370">
        <v>0.59171597633136097</v>
      </c>
      <c r="U299" s="369">
        <v>5</v>
      </c>
      <c r="V299" s="370">
        <v>1.1671335200746966</v>
      </c>
      <c r="W299" s="369">
        <v>10</v>
      </c>
      <c r="X299" s="370">
        <v>2.889338341519792</v>
      </c>
      <c r="Y299" s="369">
        <v>11</v>
      </c>
      <c r="Z299" s="370">
        <v>3.8461538461538463</v>
      </c>
      <c r="AA299" s="369">
        <v>12</v>
      </c>
      <c r="AB299" s="370">
        <v>6.0821084642676135</v>
      </c>
      <c r="AC299" s="369">
        <v>17</v>
      </c>
      <c r="AD299" s="370">
        <v>11.198945981554678</v>
      </c>
      <c r="AE299" s="369">
        <v>120</v>
      </c>
      <c r="AF299" s="370">
        <v>45.610034207525658</v>
      </c>
    </row>
    <row r="300" spans="2:43" x14ac:dyDescent="0.25">
      <c r="B300" s="440" t="s">
        <v>114</v>
      </c>
      <c r="C300" s="369">
        <v>10</v>
      </c>
      <c r="D300" s="370">
        <v>2.177226213803614</v>
      </c>
      <c r="E300" s="369">
        <v>3</v>
      </c>
      <c r="F300" s="370">
        <v>6.1855670103092777</v>
      </c>
      <c r="G300" s="369">
        <v>1</v>
      </c>
      <c r="H300" s="370">
        <v>2.3148148148148149</v>
      </c>
      <c r="I300" s="369">
        <v>0</v>
      </c>
      <c r="J300" s="370">
        <v>0</v>
      </c>
      <c r="K300" s="369">
        <v>0</v>
      </c>
      <c r="L300" s="370">
        <v>0</v>
      </c>
      <c r="M300" s="369">
        <v>0</v>
      </c>
      <c r="N300" s="370">
        <v>0</v>
      </c>
      <c r="O300" s="369">
        <v>1</v>
      </c>
      <c r="P300" s="370">
        <v>2.5380710659898473</v>
      </c>
      <c r="Q300" s="369">
        <v>0</v>
      </c>
      <c r="R300" s="370">
        <v>0</v>
      </c>
      <c r="S300" s="369">
        <v>0</v>
      </c>
      <c r="T300" s="370">
        <v>0</v>
      </c>
      <c r="U300" s="369">
        <v>0</v>
      </c>
      <c r="V300" s="370">
        <v>0</v>
      </c>
      <c r="W300" s="369">
        <v>1</v>
      </c>
      <c r="X300" s="370">
        <v>3.7735849056603774</v>
      </c>
      <c r="Y300" s="369">
        <v>0</v>
      </c>
      <c r="Z300" s="370">
        <v>0</v>
      </c>
      <c r="AA300" s="369">
        <v>0</v>
      </c>
      <c r="AB300" s="370">
        <v>0</v>
      </c>
      <c r="AC300" s="369">
        <v>2</v>
      </c>
      <c r="AD300" s="370">
        <v>13.422818791946309</v>
      </c>
      <c r="AE300" s="369">
        <v>2</v>
      </c>
      <c r="AF300" s="370">
        <v>6.430868167202572</v>
      </c>
    </row>
    <row r="301" spans="2:43" x14ac:dyDescent="0.25">
      <c r="B301" s="440" t="s">
        <v>115</v>
      </c>
      <c r="C301" s="369">
        <v>71</v>
      </c>
      <c r="D301" s="370">
        <v>3.4445953813312635</v>
      </c>
      <c r="E301" s="369">
        <v>10</v>
      </c>
      <c r="F301" s="370">
        <v>4.284490145672665</v>
      </c>
      <c r="G301" s="369">
        <v>2</v>
      </c>
      <c r="H301" s="370">
        <v>0.93457943925233644</v>
      </c>
      <c r="I301" s="369">
        <v>2</v>
      </c>
      <c r="J301" s="370">
        <v>0.96385542168674698</v>
      </c>
      <c r="K301" s="369">
        <v>0</v>
      </c>
      <c r="L301" s="370">
        <v>0</v>
      </c>
      <c r="M301" s="369">
        <v>2</v>
      </c>
      <c r="N301" s="370">
        <v>0.96200096200096208</v>
      </c>
      <c r="O301" s="369">
        <v>5</v>
      </c>
      <c r="P301" s="370">
        <v>2.5278058645096055</v>
      </c>
      <c r="Q301" s="369">
        <v>4</v>
      </c>
      <c r="R301" s="370">
        <v>2.688172043010753</v>
      </c>
      <c r="S301" s="369">
        <v>6</v>
      </c>
      <c r="T301" s="370">
        <v>4.918032786885246</v>
      </c>
      <c r="U301" s="369">
        <v>4</v>
      </c>
      <c r="V301" s="370">
        <v>4.0404040404040407</v>
      </c>
      <c r="W301" s="369">
        <v>0</v>
      </c>
      <c r="X301" s="370">
        <v>0</v>
      </c>
      <c r="Y301" s="369">
        <v>2</v>
      </c>
      <c r="Z301" s="370">
        <v>2.2346368715083798</v>
      </c>
      <c r="AA301" s="369">
        <v>7</v>
      </c>
      <c r="AB301" s="370">
        <v>9.2715231788079482</v>
      </c>
      <c r="AC301" s="369">
        <v>3</v>
      </c>
      <c r="AD301" s="370">
        <v>5.7581573896353166</v>
      </c>
      <c r="AE301" s="369">
        <v>24</v>
      </c>
      <c r="AF301" s="370">
        <v>24.266936299292215</v>
      </c>
    </row>
    <row r="302" spans="2:43" x14ac:dyDescent="0.25">
      <c r="B302" s="440" t="s">
        <v>116</v>
      </c>
      <c r="C302" s="369">
        <v>148</v>
      </c>
      <c r="D302" s="370">
        <v>2.3731259520564416</v>
      </c>
      <c r="E302" s="369">
        <v>13</v>
      </c>
      <c r="F302" s="370">
        <v>1.6891891891891893</v>
      </c>
      <c r="G302" s="369">
        <v>1</v>
      </c>
      <c r="H302" s="370">
        <v>0.14281633818908884</v>
      </c>
      <c r="I302" s="369">
        <v>3</v>
      </c>
      <c r="J302" s="370">
        <v>0.44014084507042256</v>
      </c>
      <c r="K302" s="369">
        <v>2</v>
      </c>
      <c r="L302" s="370">
        <v>0.29226947245360224</v>
      </c>
      <c r="M302" s="369">
        <v>6</v>
      </c>
      <c r="N302" s="370">
        <v>0.94428706326723333</v>
      </c>
      <c r="O302" s="369">
        <v>7</v>
      </c>
      <c r="P302" s="370">
        <v>1.2144344205412907</v>
      </c>
      <c r="Q302" s="369">
        <v>4</v>
      </c>
      <c r="R302" s="370">
        <v>0.90991810737033674</v>
      </c>
      <c r="S302" s="369">
        <v>3</v>
      </c>
      <c r="T302" s="370">
        <v>0.80342795929298338</v>
      </c>
      <c r="U302" s="369">
        <v>7</v>
      </c>
      <c r="V302" s="370">
        <v>2.2082018927444795</v>
      </c>
      <c r="W302" s="369">
        <v>6</v>
      </c>
      <c r="X302" s="370">
        <v>2.1536252692031588</v>
      </c>
      <c r="Y302" s="369">
        <v>14</v>
      </c>
      <c r="Z302" s="370">
        <v>5.8552906733584269</v>
      </c>
      <c r="AA302" s="369">
        <v>7</v>
      </c>
      <c r="AB302" s="370">
        <v>4.0160642570281118</v>
      </c>
      <c r="AC302" s="369">
        <v>8</v>
      </c>
      <c r="AD302" s="370">
        <v>5.9084194977843429</v>
      </c>
      <c r="AE302" s="369">
        <v>67</v>
      </c>
      <c r="AF302" s="370">
        <v>28.929188255613127</v>
      </c>
    </row>
    <row r="303" spans="2:43" x14ac:dyDescent="0.25">
      <c r="B303" s="440" t="s">
        <v>117</v>
      </c>
      <c r="C303" s="369">
        <v>78</v>
      </c>
      <c r="D303" s="370">
        <v>3.0991735537190084</v>
      </c>
      <c r="E303" s="369">
        <v>7</v>
      </c>
      <c r="F303" s="370">
        <v>2.005730659025788</v>
      </c>
      <c r="G303" s="369">
        <v>0</v>
      </c>
      <c r="H303" s="370">
        <v>0</v>
      </c>
      <c r="I303" s="369">
        <v>0</v>
      </c>
      <c r="J303" s="370">
        <v>0</v>
      </c>
      <c r="K303" s="369">
        <v>2</v>
      </c>
      <c r="L303" s="370">
        <v>0.81400081400081392</v>
      </c>
      <c r="M303" s="369">
        <v>1</v>
      </c>
      <c r="N303" s="370">
        <v>0.44091710758377423</v>
      </c>
      <c r="O303" s="369">
        <v>0</v>
      </c>
      <c r="P303" s="370">
        <v>0</v>
      </c>
      <c r="Q303" s="369">
        <v>3</v>
      </c>
      <c r="R303" s="370">
        <v>1.876172607879925</v>
      </c>
      <c r="S303" s="369">
        <v>2</v>
      </c>
      <c r="T303" s="370">
        <v>1.2368583797155226</v>
      </c>
      <c r="U303" s="369">
        <v>0</v>
      </c>
      <c r="V303" s="370">
        <v>0</v>
      </c>
      <c r="W303" s="369">
        <v>2</v>
      </c>
      <c r="X303" s="370">
        <v>1.834862385321101</v>
      </c>
      <c r="Y303" s="369">
        <v>5</v>
      </c>
      <c r="Z303" s="370">
        <v>5.7142857142857144</v>
      </c>
      <c r="AA303" s="369">
        <v>5</v>
      </c>
      <c r="AB303" s="370">
        <v>7.0323488045007032</v>
      </c>
      <c r="AC303" s="369">
        <v>6</v>
      </c>
      <c r="AD303" s="370">
        <v>10.619469026548673</v>
      </c>
      <c r="AE303" s="369">
        <v>45</v>
      </c>
      <c r="AF303" s="370">
        <v>39.473684210526315</v>
      </c>
    </row>
    <row r="304" spans="2:43" x14ac:dyDescent="0.25">
      <c r="B304" s="440" t="s">
        <v>118</v>
      </c>
      <c r="C304" s="369">
        <v>86</v>
      </c>
      <c r="D304" s="370">
        <v>2.7493606138107416</v>
      </c>
      <c r="E304" s="369">
        <v>7</v>
      </c>
      <c r="F304" s="370">
        <v>1.8219677251431545</v>
      </c>
      <c r="G304" s="369">
        <v>0</v>
      </c>
      <c r="H304" s="370">
        <v>0</v>
      </c>
      <c r="I304" s="369">
        <v>2</v>
      </c>
      <c r="J304" s="370">
        <v>0.59014458542342874</v>
      </c>
      <c r="K304" s="369">
        <v>3</v>
      </c>
      <c r="L304" s="370">
        <v>0.98879367172050103</v>
      </c>
      <c r="M304" s="369">
        <v>2</v>
      </c>
      <c r="N304" s="370">
        <v>0.66644451849383546</v>
      </c>
      <c r="O304" s="369">
        <v>3</v>
      </c>
      <c r="P304" s="370">
        <v>1.1569610489780178</v>
      </c>
      <c r="Q304" s="369">
        <v>3</v>
      </c>
      <c r="R304" s="370">
        <v>1.5105740181268883</v>
      </c>
      <c r="S304" s="369">
        <v>2</v>
      </c>
      <c r="T304" s="370">
        <v>1.1001100110011</v>
      </c>
      <c r="U304" s="369">
        <v>0</v>
      </c>
      <c r="V304" s="370">
        <v>0</v>
      </c>
      <c r="W304" s="369">
        <v>3</v>
      </c>
      <c r="X304" s="370">
        <v>2.0862308762169679</v>
      </c>
      <c r="Y304" s="369">
        <v>1</v>
      </c>
      <c r="Z304" s="370">
        <v>0.84745762711864403</v>
      </c>
      <c r="AA304" s="369">
        <v>2</v>
      </c>
      <c r="AB304" s="370">
        <v>1.9940179461615153</v>
      </c>
      <c r="AC304" s="369">
        <v>5</v>
      </c>
      <c r="AD304" s="370">
        <v>5.8411214953271022</v>
      </c>
      <c r="AE304" s="369">
        <v>53</v>
      </c>
      <c r="AF304" s="370">
        <v>27.777777777777775</v>
      </c>
    </row>
    <row r="305" spans="2:58" x14ac:dyDescent="0.25">
      <c r="B305" s="440" t="s">
        <v>119</v>
      </c>
      <c r="C305" s="369">
        <v>532</v>
      </c>
      <c r="D305" s="370">
        <v>3.3402817891855237</v>
      </c>
      <c r="E305" s="369">
        <v>42</v>
      </c>
      <c r="F305" s="370">
        <v>2.1252909624531928</v>
      </c>
      <c r="G305" s="369">
        <v>13</v>
      </c>
      <c r="H305" s="370">
        <v>0.71775618374558303</v>
      </c>
      <c r="I305" s="369">
        <v>5</v>
      </c>
      <c r="J305" s="370">
        <v>0.28048917311791766</v>
      </c>
      <c r="K305" s="369">
        <v>22</v>
      </c>
      <c r="L305" s="370">
        <v>1.249715973642354</v>
      </c>
      <c r="M305" s="369">
        <v>22</v>
      </c>
      <c r="N305" s="370">
        <v>1.347131222827751</v>
      </c>
      <c r="O305" s="369">
        <v>20</v>
      </c>
      <c r="P305" s="370">
        <v>1.3557483731019522</v>
      </c>
      <c r="Q305" s="369">
        <v>16</v>
      </c>
      <c r="R305" s="370">
        <v>1.4563990533406153</v>
      </c>
      <c r="S305" s="369">
        <v>20</v>
      </c>
      <c r="T305" s="370">
        <v>2.1602937999567939</v>
      </c>
      <c r="U305" s="369">
        <v>16</v>
      </c>
      <c r="V305" s="370">
        <v>2.0258293238794631</v>
      </c>
      <c r="W305" s="369">
        <v>17</v>
      </c>
      <c r="X305" s="370">
        <v>2.4393743722198309</v>
      </c>
      <c r="Y305" s="369">
        <v>21</v>
      </c>
      <c r="Z305" s="370">
        <v>3.443752049852411</v>
      </c>
      <c r="AA305" s="369">
        <v>35</v>
      </c>
      <c r="AB305" s="370">
        <v>7.8457744900246578</v>
      </c>
      <c r="AC305" s="369">
        <v>21</v>
      </c>
      <c r="AD305" s="370">
        <v>6.1099796334012222</v>
      </c>
      <c r="AE305" s="369">
        <v>262</v>
      </c>
      <c r="AF305" s="370">
        <v>45.375822653273296</v>
      </c>
    </row>
    <row r="306" spans="2:58" ht="15.75" thickBot="1" x14ac:dyDescent="0.3">
      <c r="B306" s="442" t="s">
        <v>313</v>
      </c>
      <c r="C306" s="427">
        <v>13</v>
      </c>
      <c r="D306" s="428">
        <v>2.3272466881489438</v>
      </c>
      <c r="E306" s="427">
        <v>4</v>
      </c>
      <c r="F306" s="428">
        <v>6.8376068376068373</v>
      </c>
      <c r="G306" s="427">
        <v>0</v>
      </c>
      <c r="H306" s="428">
        <v>0</v>
      </c>
      <c r="I306" s="427">
        <v>0</v>
      </c>
      <c r="J306" s="428">
        <v>0</v>
      </c>
      <c r="K306" s="427">
        <v>0</v>
      </c>
      <c r="L306" s="428">
        <v>0</v>
      </c>
      <c r="M306" s="427">
        <v>0</v>
      </c>
      <c r="N306" s="428">
        <v>0</v>
      </c>
      <c r="O306" s="427">
        <v>1</v>
      </c>
      <c r="P306" s="428">
        <v>2.0833333333333335</v>
      </c>
      <c r="Q306" s="427">
        <v>0</v>
      </c>
      <c r="R306" s="428">
        <v>0</v>
      </c>
      <c r="S306" s="427">
        <v>0</v>
      </c>
      <c r="T306" s="428">
        <v>0</v>
      </c>
      <c r="U306" s="427">
        <v>0</v>
      </c>
      <c r="V306" s="428">
        <v>0</v>
      </c>
      <c r="W306" s="427">
        <v>0</v>
      </c>
      <c r="X306" s="428">
        <v>0</v>
      </c>
      <c r="Y306" s="427">
        <v>0</v>
      </c>
      <c r="Z306" s="428">
        <v>0</v>
      </c>
      <c r="AA306" s="427">
        <v>0</v>
      </c>
      <c r="AB306" s="428">
        <v>0</v>
      </c>
      <c r="AC306" s="427">
        <v>0</v>
      </c>
      <c r="AD306" s="428">
        <v>0</v>
      </c>
      <c r="AE306" s="427">
        <v>8</v>
      </c>
      <c r="AF306" s="428">
        <v>20.618556701030929</v>
      </c>
    </row>
    <row r="307" spans="2:58" ht="14.25" customHeight="1" thickBot="1" x14ac:dyDescent="0.3">
      <c r="B307" s="385" t="s">
        <v>150</v>
      </c>
      <c r="C307" s="386">
        <v>1792</v>
      </c>
      <c r="D307" s="362">
        <v>2.7181744546207449</v>
      </c>
      <c r="E307" s="386">
        <v>129</v>
      </c>
      <c r="F307" s="362">
        <v>1.5856431688279762</v>
      </c>
      <c r="G307" s="387">
        <v>26</v>
      </c>
      <c r="H307" s="360">
        <v>0.34893240105753359</v>
      </c>
      <c r="I307" s="386">
        <v>19</v>
      </c>
      <c r="J307" s="362">
        <v>0.26238744959398996</v>
      </c>
      <c r="K307" s="386">
        <v>52</v>
      </c>
      <c r="L307" s="362">
        <v>0.72978359109664015</v>
      </c>
      <c r="M307" s="387">
        <v>56</v>
      </c>
      <c r="N307" s="360">
        <v>0.83319694692833013</v>
      </c>
      <c r="O307" s="386">
        <v>72</v>
      </c>
      <c r="P307" s="362">
        <v>1.2148208139299452</v>
      </c>
      <c r="Q307" s="386">
        <v>65</v>
      </c>
      <c r="R307" s="362">
        <v>1.4063784672638366</v>
      </c>
      <c r="S307" s="386">
        <v>55</v>
      </c>
      <c r="T307" s="362">
        <v>1.3792411665872557</v>
      </c>
      <c r="U307" s="387">
        <v>46</v>
      </c>
      <c r="V307" s="360">
        <v>1.3589766315105321</v>
      </c>
      <c r="W307" s="387">
        <v>60</v>
      </c>
      <c r="X307" s="362">
        <v>2.0335536349771224</v>
      </c>
      <c r="Y307" s="386">
        <v>88</v>
      </c>
      <c r="Z307" s="362">
        <v>3.4812880765883376</v>
      </c>
      <c r="AA307" s="386">
        <v>100</v>
      </c>
      <c r="AB307" s="360">
        <v>5.3625053625053622</v>
      </c>
      <c r="AC307" s="359">
        <v>110</v>
      </c>
      <c r="AD307" s="362">
        <v>7.6256499133448878</v>
      </c>
      <c r="AE307" s="386">
        <v>914</v>
      </c>
      <c r="AF307" s="362">
        <v>35.909323066043292</v>
      </c>
      <c r="AI307" s="495" t="s">
        <v>515</v>
      </c>
    </row>
    <row r="308" spans="2:58" x14ac:dyDescent="0.25">
      <c r="B308" s="90" t="s">
        <v>262</v>
      </c>
      <c r="C308" s="388"/>
      <c r="D308" s="388"/>
      <c r="E308" s="388"/>
      <c r="F308" s="388"/>
      <c r="G308" s="388"/>
      <c r="H308" s="388"/>
      <c r="I308" s="388"/>
      <c r="J308" s="388"/>
      <c r="K308" s="388"/>
      <c r="L308" s="388"/>
      <c r="M308" s="388"/>
      <c r="N308" s="388"/>
      <c r="O308" s="388"/>
      <c r="P308" s="388"/>
      <c r="AI308" s="496" t="s">
        <v>591</v>
      </c>
      <c r="AR308" s="373"/>
      <c r="AS308" s="374"/>
      <c r="AT308" s="375"/>
      <c r="AU308" s="375"/>
      <c r="AV308" s="375"/>
      <c r="AW308" s="376"/>
      <c r="AX308" s="376"/>
      <c r="AY308" s="376"/>
      <c r="AZ308" s="376"/>
      <c r="BA308" s="376"/>
      <c r="BB308" s="376"/>
      <c r="BC308" s="376"/>
      <c r="BD308" s="376"/>
      <c r="BE308" s="376"/>
      <c r="BF308" s="376"/>
    </row>
    <row r="309" spans="2:58" x14ac:dyDescent="0.25">
      <c r="B309" s="389" t="s">
        <v>516</v>
      </c>
      <c r="C309" s="379"/>
      <c r="D309" s="379"/>
      <c r="E309" s="379"/>
      <c r="F309" s="379"/>
      <c r="G309" s="379"/>
      <c r="H309" s="379"/>
      <c r="I309" s="379"/>
      <c r="J309" s="379"/>
      <c r="K309" s="379"/>
      <c r="L309" s="379"/>
      <c r="M309" s="379"/>
      <c r="N309" s="379"/>
      <c r="O309" s="379"/>
      <c r="P309" s="379"/>
      <c r="AI309" s="496" t="s">
        <v>592</v>
      </c>
      <c r="AR309" s="741"/>
      <c r="AS309" s="741"/>
      <c r="AT309" s="741"/>
      <c r="AU309" s="741"/>
      <c r="AV309" s="741"/>
      <c r="AW309" s="741"/>
      <c r="AX309" s="741"/>
      <c r="AY309" s="741"/>
      <c r="AZ309" s="741"/>
      <c r="BA309" s="741"/>
      <c r="BB309" s="741"/>
      <c r="BC309" s="741"/>
      <c r="BD309" s="741"/>
      <c r="BE309" s="741"/>
      <c r="BF309" s="741"/>
    </row>
    <row r="310" spans="2:58" x14ac:dyDescent="0.25">
      <c r="B310" s="714" t="s">
        <v>517</v>
      </c>
      <c r="C310" s="714"/>
      <c r="D310" s="714"/>
      <c r="E310" s="714"/>
      <c r="F310" s="714"/>
      <c r="G310" s="714"/>
      <c r="H310" s="714"/>
      <c r="I310" s="714"/>
      <c r="J310" s="714"/>
      <c r="K310" s="714"/>
      <c r="L310" s="714"/>
      <c r="M310" s="714"/>
      <c r="N310" s="714"/>
      <c r="O310" s="714"/>
      <c r="P310" s="714"/>
    </row>
    <row r="311" spans="2:58" x14ac:dyDescent="0.25">
      <c r="B311" s="390" t="s">
        <v>518</v>
      </c>
      <c r="C311" s="390"/>
      <c r="D311" s="390"/>
      <c r="E311" s="390"/>
      <c r="F311" s="390"/>
      <c r="G311" s="390"/>
      <c r="H311" s="390"/>
      <c r="I311" s="390"/>
      <c r="J311" s="379"/>
      <c r="K311" s="379"/>
      <c r="L311" s="379"/>
      <c r="M311" s="379"/>
      <c r="N311" s="379"/>
      <c r="O311" s="379"/>
      <c r="P311" s="379"/>
    </row>
    <row r="318" spans="2:58" ht="18" x14ac:dyDescent="0.25">
      <c r="B318" s="246" t="s">
        <v>548</v>
      </c>
    </row>
    <row r="319" spans="2:58" ht="18" x14ac:dyDescent="0.25">
      <c r="B319" s="246"/>
    </row>
    <row r="321" spans="2:35" x14ac:dyDescent="0.25">
      <c r="B321" s="577" t="s">
        <v>564</v>
      </c>
      <c r="C321" s="578"/>
      <c r="D321" s="578"/>
      <c r="E321" s="578"/>
      <c r="F321" s="578"/>
      <c r="G321" s="578"/>
      <c r="H321" s="578"/>
      <c r="I321" s="579"/>
      <c r="J321" s="579"/>
      <c r="K321" s="579"/>
      <c r="M321" s="577" t="s">
        <v>565</v>
      </c>
      <c r="N321" s="578"/>
      <c r="O321" s="578"/>
      <c r="P321" s="578"/>
      <c r="Q321" s="578"/>
      <c r="R321" s="578"/>
      <c r="S321" s="578"/>
      <c r="T321" s="579"/>
      <c r="U321" s="579"/>
      <c r="V321" s="579"/>
      <c r="W321" s="579"/>
      <c r="Y321" s="577" t="s">
        <v>566</v>
      </c>
      <c r="Z321" s="578"/>
      <c r="AA321" s="578"/>
      <c r="AB321" s="578"/>
      <c r="AC321" s="578"/>
      <c r="AD321" s="578"/>
      <c r="AE321" s="578"/>
      <c r="AF321" s="579"/>
      <c r="AG321" s="579"/>
      <c r="AH321" s="579"/>
      <c r="AI321" s="579"/>
    </row>
    <row r="338" spans="2:75" x14ac:dyDescent="0.25">
      <c r="B338" s="40" t="s">
        <v>595</v>
      </c>
      <c r="M338" s="40" t="s">
        <v>595</v>
      </c>
      <c r="Y338" s="40" t="s">
        <v>595</v>
      </c>
    </row>
    <row r="339" spans="2:75" x14ac:dyDescent="0.25">
      <c r="B339" s="514" t="s">
        <v>596</v>
      </c>
      <c r="M339" s="514" t="s">
        <v>596</v>
      </c>
      <c r="Y339" s="514" t="s">
        <v>596</v>
      </c>
    </row>
    <row r="340" spans="2:75" x14ac:dyDescent="0.25">
      <c r="B340" s="514" t="s">
        <v>597</v>
      </c>
      <c r="M340" s="514" t="s">
        <v>597</v>
      </c>
      <c r="Y340" s="514" t="s">
        <v>597</v>
      </c>
    </row>
    <row r="345" spans="2:75" ht="18" x14ac:dyDescent="0.25">
      <c r="B345" s="246" t="s">
        <v>576</v>
      </c>
    </row>
    <row r="349" spans="2:75" ht="24" customHeight="1" thickBot="1" x14ac:dyDescent="0.3">
      <c r="B349" s="577" t="s">
        <v>608</v>
      </c>
      <c r="C349" s="578"/>
      <c r="D349" s="578"/>
      <c r="E349" s="578"/>
      <c r="F349" s="578"/>
      <c r="G349" s="578"/>
      <c r="H349" s="578"/>
      <c r="I349" s="578"/>
      <c r="J349" s="578"/>
      <c r="K349" s="578"/>
      <c r="L349" s="578"/>
      <c r="M349" s="578"/>
      <c r="N349" s="578"/>
      <c r="O349" s="578"/>
      <c r="P349" s="578"/>
      <c r="Q349" s="578"/>
      <c r="R349" s="578"/>
    </row>
    <row r="350" spans="2:75" ht="15" customHeight="1" x14ac:dyDescent="0.25">
      <c r="B350" s="568" t="s">
        <v>184</v>
      </c>
      <c r="C350" s="570" t="s">
        <v>577</v>
      </c>
      <c r="D350" s="570"/>
      <c r="E350" s="570"/>
      <c r="F350" s="570" t="s">
        <v>578</v>
      </c>
      <c r="G350" s="570"/>
      <c r="H350" s="570"/>
      <c r="I350" s="570" t="s">
        <v>500</v>
      </c>
      <c r="J350" s="570"/>
      <c r="K350" s="570"/>
      <c r="L350" s="570" t="s">
        <v>501</v>
      </c>
      <c r="M350" s="570"/>
      <c r="N350" s="570"/>
      <c r="O350" s="570" t="s">
        <v>502</v>
      </c>
      <c r="P350" s="570"/>
      <c r="Q350" s="570"/>
      <c r="R350" s="570"/>
      <c r="S350" s="570" t="s">
        <v>503</v>
      </c>
      <c r="T350" s="570"/>
      <c r="U350" s="570"/>
      <c r="V350" s="570" t="s">
        <v>504</v>
      </c>
      <c r="W350" s="570"/>
      <c r="X350" s="570"/>
      <c r="Y350" s="570"/>
      <c r="Z350" s="570" t="s">
        <v>505</v>
      </c>
      <c r="AA350" s="570"/>
      <c r="AB350" s="570"/>
      <c r="AC350" s="570"/>
      <c r="AD350" s="570" t="s">
        <v>506</v>
      </c>
      <c r="AE350" s="570"/>
      <c r="AF350" s="570"/>
      <c r="AG350" s="570"/>
      <c r="AH350" s="570" t="s">
        <v>507</v>
      </c>
      <c r="AI350" s="570"/>
      <c r="AJ350" s="570"/>
      <c r="AK350" s="570"/>
      <c r="AL350" s="570" t="s">
        <v>508</v>
      </c>
      <c r="AM350" s="570"/>
      <c r="AN350" s="570"/>
      <c r="AO350" s="570"/>
      <c r="AP350" s="570" t="s">
        <v>509</v>
      </c>
      <c r="AQ350" s="570"/>
      <c r="AR350" s="570"/>
      <c r="AS350" s="570"/>
      <c r="AT350" s="570" t="s">
        <v>510</v>
      </c>
      <c r="AU350" s="570"/>
      <c r="AV350" s="570"/>
      <c r="AW350" s="570"/>
      <c r="AX350" s="570" t="s">
        <v>511</v>
      </c>
      <c r="AY350" s="570"/>
      <c r="AZ350" s="570"/>
      <c r="BA350" s="570"/>
      <c r="BB350" s="570" t="s">
        <v>579</v>
      </c>
      <c r="BC350" s="570"/>
      <c r="BD350" s="570"/>
      <c r="BE350" s="570"/>
      <c r="BF350" s="570" t="s">
        <v>580</v>
      </c>
      <c r="BG350" s="570"/>
      <c r="BH350" s="570"/>
      <c r="BI350" s="570"/>
      <c r="BJ350" s="570" t="s">
        <v>581</v>
      </c>
      <c r="BK350" s="570"/>
      <c r="BL350" s="570"/>
      <c r="BM350" s="570"/>
      <c r="BN350" s="570" t="s">
        <v>582</v>
      </c>
      <c r="BO350" s="570"/>
      <c r="BP350" s="570"/>
      <c r="BQ350" s="570"/>
      <c r="BR350" s="570" t="s">
        <v>583</v>
      </c>
      <c r="BS350" s="570"/>
      <c r="BT350" s="570"/>
      <c r="BU350" s="570"/>
      <c r="BV350" s="570" t="s">
        <v>584</v>
      </c>
      <c r="BW350" s="572" t="s">
        <v>585</v>
      </c>
    </row>
    <row r="351" spans="2:75" ht="24.75" thickBot="1" x14ac:dyDescent="0.3">
      <c r="B351" s="569"/>
      <c r="C351" s="467" t="s">
        <v>586</v>
      </c>
      <c r="D351" s="467" t="s">
        <v>587</v>
      </c>
      <c r="E351" s="467" t="s">
        <v>147</v>
      </c>
      <c r="F351" s="467" t="s">
        <v>586</v>
      </c>
      <c r="G351" s="467" t="s">
        <v>587</v>
      </c>
      <c r="H351" s="467" t="s">
        <v>147</v>
      </c>
      <c r="I351" s="467" t="s">
        <v>586</v>
      </c>
      <c r="J351" s="467" t="s">
        <v>587</v>
      </c>
      <c r="K351" s="467" t="s">
        <v>147</v>
      </c>
      <c r="L351" s="467" t="s">
        <v>586</v>
      </c>
      <c r="M351" s="467" t="s">
        <v>587</v>
      </c>
      <c r="N351" s="467" t="s">
        <v>147</v>
      </c>
      <c r="O351" s="467" t="s">
        <v>586</v>
      </c>
      <c r="P351" s="467" t="s">
        <v>587</v>
      </c>
      <c r="Q351" s="467" t="s">
        <v>584</v>
      </c>
      <c r="R351" s="467" t="s">
        <v>147</v>
      </c>
      <c r="S351" s="467" t="s">
        <v>586</v>
      </c>
      <c r="T351" s="467" t="s">
        <v>587</v>
      </c>
      <c r="U351" s="467" t="s">
        <v>147</v>
      </c>
      <c r="V351" s="467" t="s">
        <v>586</v>
      </c>
      <c r="W351" s="467" t="s">
        <v>587</v>
      </c>
      <c r="X351" s="467" t="s">
        <v>584</v>
      </c>
      <c r="Y351" s="467" t="s">
        <v>147</v>
      </c>
      <c r="Z351" s="467" t="s">
        <v>586</v>
      </c>
      <c r="AA351" s="467" t="s">
        <v>587</v>
      </c>
      <c r="AB351" s="467" t="s">
        <v>584</v>
      </c>
      <c r="AC351" s="467" t="s">
        <v>147</v>
      </c>
      <c r="AD351" s="467" t="s">
        <v>586</v>
      </c>
      <c r="AE351" s="467" t="s">
        <v>587</v>
      </c>
      <c r="AF351" s="467" t="s">
        <v>584</v>
      </c>
      <c r="AG351" s="467" t="s">
        <v>147</v>
      </c>
      <c r="AH351" s="467" t="s">
        <v>586</v>
      </c>
      <c r="AI351" s="467" t="s">
        <v>587</v>
      </c>
      <c r="AJ351" s="467" t="s">
        <v>584</v>
      </c>
      <c r="AK351" s="467" t="s">
        <v>147</v>
      </c>
      <c r="AL351" s="467" t="s">
        <v>586</v>
      </c>
      <c r="AM351" s="467" t="s">
        <v>587</v>
      </c>
      <c r="AN351" s="467" t="s">
        <v>584</v>
      </c>
      <c r="AO351" s="467" t="s">
        <v>147</v>
      </c>
      <c r="AP351" s="467" t="s">
        <v>586</v>
      </c>
      <c r="AQ351" s="467" t="s">
        <v>587</v>
      </c>
      <c r="AR351" s="467" t="s">
        <v>584</v>
      </c>
      <c r="AS351" s="467" t="s">
        <v>147</v>
      </c>
      <c r="AT351" s="467" t="s">
        <v>586</v>
      </c>
      <c r="AU351" s="467" t="s">
        <v>587</v>
      </c>
      <c r="AV351" s="467" t="s">
        <v>584</v>
      </c>
      <c r="AW351" s="467" t="s">
        <v>147</v>
      </c>
      <c r="AX351" s="467" t="s">
        <v>586</v>
      </c>
      <c r="AY351" s="467" t="s">
        <v>587</v>
      </c>
      <c r="AZ351" s="467" t="s">
        <v>584</v>
      </c>
      <c r="BA351" s="467" t="s">
        <v>147</v>
      </c>
      <c r="BB351" s="467" t="s">
        <v>586</v>
      </c>
      <c r="BC351" s="467" t="s">
        <v>587</v>
      </c>
      <c r="BD351" s="467" t="s">
        <v>584</v>
      </c>
      <c r="BE351" s="467" t="s">
        <v>147</v>
      </c>
      <c r="BF351" s="467" t="s">
        <v>586</v>
      </c>
      <c r="BG351" s="467" t="s">
        <v>587</v>
      </c>
      <c r="BH351" s="467" t="s">
        <v>584</v>
      </c>
      <c r="BI351" s="467" t="s">
        <v>147</v>
      </c>
      <c r="BJ351" s="467" t="s">
        <v>586</v>
      </c>
      <c r="BK351" s="467" t="s">
        <v>587</v>
      </c>
      <c r="BL351" s="467" t="s">
        <v>584</v>
      </c>
      <c r="BM351" s="467" t="s">
        <v>147</v>
      </c>
      <c r="BN351" s="467" t="s">
        <v>586</v>
      </c>
      <c r="BO351" s="467" t="s">
        <v>587</v>
      </c>
      <c r="BP351" s="467" t="s">
        <v>584</v>
      </c>
      <c r="BQ351" s="467" t="s">
        <v>147</v>
      </c>
      <c r="BR351" s="467" t="s">
        <v>586</v>
      </c>
      <c r="BS351" s="467" t="s">
        <v>587</v>
      </c>
      <c r="BT351" s="467" t="s">
        <v>584</v>
      </c>
      <c r="BU351" s="467" t="s">
        <v>147</v>
      </c>
      <c r="BV351" s="571"/>
      <c r="BW351" s="573"/>
    </row>
    <row r="352" spans="2:75" ht="15.75" thickBot="1" x14ac:dyDescent="0.3">
      <c r="B352" s="423" t="s">
        <v>1</v>
      </c>
      <c r="C352" s="265">
        <v>0</v>
      </c>
      <c r="D352" s="265">
        <v>1</v>
      </c>
      <c r="E352" s="265">
        <v>1</v>
      </c>
      <c r="F352" s="265">
        <v>328</v>
      </c>
      <c r="G352" s="265">
        <v>252</v>
      </c>
      <c r="H352" s="265">
        <v>580</v>
      </c>
      <c r="I352" s="265">
        <v>1849</v>
      </c>
      <c r="J352" s="265">
        <v>1284</v>
      </c>
      <c r="K352" s="265">
        <v>3133</v>
      </c>
      <c r="L352" s="265">
        <v>4187</v>
      </c>
      <c r="M352" s="265">
        <v>2605</v>
      </c>
      <c r="N352" s="265">
        <v>6792</v>
      </c>
      <c r="O352" s="265">
        <v>5481</v>
      </c>
      <c r="P352" s="265">
        <v>3730</v>
      </c>
      <c r="Q352" s="265">
        <v>3</v>
      </c>
      <c r="R352" s="265">
        <v>9214</v>
      </c>
      <c r="S352" s="265">
        <v>6343</v>
      </c>
      <c r="T352" s="265">
        <v>4310</v>
      </c>
      <c r="U352" s="265">
        <v>10653</v>
      </c>
      <c r="V352" s="265">
        <v>5204</v>
      </c>
      <c r="W352" s="265">
        <v>3568</v>
      </c>
      <c r="X352" s="265">
        <v>1</v>
      </c>
      <c r="Y352" s="265">
        <v>8773</v>
      </c>
      <c r="Z352" s="265">
        <v>4738</v>
      </c>
      <c r="AA352" s="265">
        <v>3114</v>
      </c>
      <c r="AB352" s="265">
        <v>1</v>
      </c>
      <c r="AC352" s="265">
        <v>7853</v>
      </c>
      <c r="AD352" s="265">
        <v>4708</v>
      </c>
      <c r="AE352" s="265">
        <v>3282</v>
      </c>
      <c r="AF352" s="265">
        <v>4</v>
      </c>
      <c r="AG352" s="265">
        <v>7994</v>
      </c>
      <c r="AH352" s="265">
        <v>4415</v>
      </c>
      <c r="AI352" s="265">
        <v>3421</v>
      </c>
      <c r="AJ352" s="265">
        <v>3</v>
      </c>
      <c r="AK352" s="265">
        <v>7839</v>
      </c>
      <c r="AL352" s="265">
        <v>5204</v>
      </c>
      <c r="AM352" s="265">
        <v>4371</v>
      </c>
      <c r="AN352" s="265">
        <v>5</v>
      </c>
      <c r="AO352" s="265">
        <v>9580</v>
      </c>
      <c r="AP352" s="265">
        <v>5913</v>
      </c>
      <c r="AQ352" s="265">
        <v>5242</v>
      </c>
      <c r="AR352" s="265">
        <v>1</v>
      </c>
      <c r="AS352" s="265">
        <v>11156</v>
      </c>
      <c r="AT352" s="265">
        <v>6049</v>
      </c>
      <c r="AU352" s="265">
        <v>5822</v>
      </c>
      <c r="AV352" s="265">
        <v>3</v>
      </c>
      <c r="AW352" s="265">
        <v>11874</v>
      </c>
      <c r="AX352" s="265">
        <v>5759</v>
      </c>
      <c r="AY352" s="265">
        <v>5690</v>
      </c>
      <c r="AZ352" s="265">
        <v>4</v>
      </c>
      <c r="BA352" s="265">
        <v>11453</v>
      </c>
      <c r="BB352" s="265">
        <v>4971</v>
      </c>
      <c r="BC352" s="265">
        <v>4971</v>
      </c>
      <c r="BD352" s="265">
        <v>4</v>
      </c>
      <c r="BE352" s="265">
        <v>9946</v>
      </c>
      <c r="BF352" s="265">
        <v>4362</v>
      </c>
      <c r="BG352" s="265">
        <v>4478</v>
      </c>
      <c r="BH352" s="265">
        <v>6</v>
      </c>
      <c r="BI352" s="265">
        <v>8846</v>
      </c>
      <c r="BJ352" s="265">
        <v>3950</v>
      </c>
      <c r="BK352" s="265">
        <v>4449</v>
      </c>
      <c r="BL352" s="265">
        <v>2</v>
      </c>
      <c r="BM352" s="265">
        <v>8401</v>
      </c>
      <c r="BN352" s="265">
        <v>7908</v>
      </c>
      <c r="BO352" s="265">
        <v>10566</v>
      </c>
      <c r="BP352" s="265">
        <v>54</v>
      </c>
      <c r="BQ352" s="265">
        <v>18528</v>
      </c>
      <c r="BR352" s="265">
        <v>1</v>
      </c>
      <c r="BS352" s="265">
        <v>1</v>
      </c>
      <c r="BT352" s="265">
        <v>18</v>
      </c>
      <c r="BU352" s="265">
        <v>20</v>
      </c>
      <c r="BV352" s="265">
        <v>9</v>
      </c>
      <c r="BW352" s="468">
        <v>152645</v>
      </c>
    </row>
    <row r="353" spans="2:75" x14ac:dyDescent="0.25">
      <c r="B353" s="485" t="s">
        <v>110</v>
      </c>
      <c r="C353" s="302">
        <v>0</v>
      </c>
      <c r="D353" s="302">
        <v>0</v>
      </c>
      <c r="E353" s="302">
        <v>0</v>
      </c>
      <c r="F353" s="302">
        <v>8</v>
      </c>
      <c r="G353" s="302">
        <v>12</v>
      </c>
      <c r="H353" s="302">
        <v>20</v>
      </c>
      <c r="I353" s="302">
        <v>64</v>
      </c>
      <c r="J353" s="302">
        <v>36</v>
      </c>
      <c r="K353" s="302">
        <v>100</v>
      </c>
      <c r="L353" s="302">
        <v>102</v>
      </c>
      <c r="M353" s="302">
        <v>54</v>
      </c>
      <c r="N353" s="302">
        <v>156</v>
      </c>
      <c r="O353" s="302">
        <v>75</v>
      </c>
      <c r="P353" s="302">
        <v>64</v>
      </c>
      <c r="Q353" s="302">
        <v>0</v>
      </c>
      <c r="R353" s="302">
        <v>139</v>
      </c>
      <c r="S353" s="302">
        <v>67</v>
      </c>
      <c r="T353" s="302">
        <v>54</v>
      </c>
      <c r="U353" s="302">
        <v>121</v>
      </c>
      <c r="V353" s="302">
        <v>66</v>
      </c>
      <c r="W353" s="302">
        <v>44</v>
      </c>
      <c r="X353" s="302">
        <v>0</v>
      </c>
      <c r="Y353" s="302">
        <v>110</v>
      </c>
      <c r="Z353" s="302">
        <v>43</v>
      </c>
      <c r="AA353" s="302">
        <v>34</v>
      </c>
      <c r="AB353" s="302">
        <v>0</v>
      </c>
      <c r="AC353" s="302">
        <v>77</v>
      </c>
      <c r="AD353" s="302">
        <v>50</v>
      </c>
      <c r="AE353" s="302">
        <v>29</v>
      </c>
      <c r="AF353" s="302">
        <v>0</v>
      </c>
      <c r="AG353" s="302">
        <v>79</v>
      </c>
      <c r="AH353" s="302">
        <v>44</v>
      </c>
      <c r="AI353" s="302">
        <v>30</v>
      </c>
      <c r="AJ353" s="302">
        <v>1</v>
      </c>
      <c r="AK353" s="302">
        <v>75</v>
      </c>
      <c r="AL353" s="302">
        <v>43</v>
      </c>
      <c r="AM353" s="302">
        <v>30</v>
      </c>
      <c r="AN353" s="302">
        <v>0</v>
      </c>
      <c r="AO353" s="302">
        <v>73</v>
      </c>
      <c r="AP353" s="302">
        <v>45</v>
      </c>
      <c r="AQ353" s="302">
        <v>28</v>
      </c>
      <c r="AR353" s="302">
        <v>0</v>
      </c>
      <c r="AS353" s="302">
        <v>73</v>
      </c>
      <c r="AT353" s="302">
        <v>61</v>
      </c>
      <c r="AU353" s="302">
        <v>31</v>
      </c>
      <c r="AV353" s="302">
        <v>0</v>
      </c>
      <c r="AW353" s="302">
        <v>92</v>
      </c>
      <c r="AX353" s="302">
        <v>48</v>
      </c>
      <c r="AY353" s="302">
        <v>23</v>
      </c>
      <c r="AZ353" s="302">
        <v>2</v>
      </c>
      <c r="BA353" s="302">
        <v>73</v>
      </c>
      <c r="BB353" s="302">
        <v>31</v>
      </c>
      <c r="BC353" s="302">
        <v>29</v>
      </c>
      <c r="BD353" s="302">
        <v>0</v>
      </c>
      <c r="BE353" s="302">
        <v>60</v>
      </c>
      <c r="BF353" s="302">
        <v>32</v>
      </c>
      <c r="BG353" s="302">
        <v>27</v>
      </c>
      <c r="BH353" s="302">
        <v>0</v>
      </c>
      <c r="BI353" s="302">
        <v>59</v>
      </c>
      <c r="BJ353" s="302">
        <v>40</v>
      </c>
      <c r="BK353" s="302">
        <v>26</v>
      </c>
      <c r="BL353" s="302">
        <v>0</v>
      </c>
      <c r="BM353" s="302">
        <v>66</v>
      </c>
      <c r="BN353" s="302">
        <v>50</v>
      </c>
      <c r="BO353" s="302">
        <v>59</v>
      </c>
      <c r="BP353" s="302">
        <v>0</v>
      </c>
      <c r="BQ353" s="302">
        <v>109</v>
      </c>
      <c r="BR353" s="302">
        <v>0</v>
      </c>
      <c r="BS353" s="302">
        <v>0</v>
      </c>
      <c r="BT353" s="302">
        <v>0</v>
      </c>
      <c r="BU353" s="302">
        <v>0</v>
      </c>
      <c r="BV353" s="302">
        <v>0</v>
      </c>
      <c r="BW353" s="486">
        <v>1482</v>
      </c>
    </row>
    <row r="354" spans="2:75" x14ac:dyDescent="0.25">
      <c r="B354" s="472" t="s">
        <v>111</v>
      </c>
      <c r="C354" s="473">
        <v>0</v>
      </c>
      <c r="D354" s="473">
        <v>0</v>
      </c>
      <c r="E354" s="473">
        <v>0</v>
      </c>
      <c r="F354" s="473">
        <v>4</v>
      </c>
      <c r="G354" s="473">
        <v>0</v>
      </c>
      <c r="H354" s="473">
        <v>4</v>
      </c>
      <c r="I354" s="473">
        <v>8</v>
      </c>
      <c r="J354" s="473">
        <v>7</v>
      </c>
      <c r="K354" s="473">
        <v>15</v>
      </c>
      <c r="L354" s="473">
        <v>20</v>
      </c>
      <c r="M354" s="473">
        <v>14</v>
      </c>
      <c r="N354" s="473">
        <v>34</v>
      </c>
      <c r="O354" s="473">
        <v>22</v>
      </c>
      <c r="P354" s="473">
        <v>15</v>
      </c>
      <c r="Q354" s="473">
        <v>0</v>
      </c>
      <c r="R354" s="473">
        <v>37</v>
      </c>
      <c r="S354" s="473">
        <v>31</v>
      </c>
      <c r="T354" s="473">
        <v>21</v>
      </c>
      <c r="U354" s="473">
        <v>52</v>
      </c>
      <c r="V354" s="473">
        <v>16</v>
      </c>
      <c r="W354" s="473">
        <v>20</v>
      </c>
      <c r="X354" s="473">
        <v>0</v>
      </c>
      <c r="Y354" s="473">
        <v>36</v>
      </c>
      <c r="Z354" s="473">
        <v>22</v>
      </c>
      <c r="AA354" s="473">
        <v>13</v>
      </c>
      <c r="AB354" s="473">
        <v>0</v>
      </c>
      <c r="AC354" s="473">
        <v>35</v>
      </c>
      <c r="AD354" s="473">
        <v>26</v>
      </c>
      <c r="AE354" s="473">
        <v>24</v>
      </c>
      <c r="AF354" s="473">
        <v>0</v>
      </c>
      <c r="AG354" s="473">
        <v>50</v>
      </c>
      <c r="AH354" s="473">
        <v>38</v>
      </c>
      <c r="AI354" s="473">
        <v>23</v>
      </c>
      <c r="AJ354" s="473">
        <v>0</v>
      </c>
      <c r="AK354" s="473">
        <v>61</v>
      </c>
      <c r="AL354" s="473">
        <v>27</v>
      </c>
      <c r="AM354" s="473">
        <v>18</v>
      </c>
      <c r="AN354" s="473">
        <v>0</v>
      </c>
      <c r="AO354" s="473">
        <v>45</v>
      </c>
      <c r="AP354" s="473">
        <v>27</v>
      </c>
      <c r="AQ354" s="473">
        <v>14</v>
      </c>
      <c r="AR354" s="473">
        <v>0</v>
      </c>
      <c r="AS354" s="473">
        <v>41</v>
      </c>
      <c r="AT354" s="473">
        <v>29</v>
      </c>
      <c r="AU354" s="473">
        <v>17</v>
      </c>
      <c r="AV354" s="473">
        <v>0</v>
      </c>
      <c r="AW354" s="473">
        <v>46</v>
      </c>
      <c r="AX354" s="473">
        <v>27</v>
      </c>
      <c r="AY354" s="473">
        <v>26</v>
      </c>
      <c r="AZ354" s="473">
        <v>0</v>
      </c>
      <c r="BA354" s="473">
        <v>53</v>
      </c>
      <c r="BB354" s="473">
        <v>34</v>
      </c>
      <c r="BC354" s="473">
        <v>16</v>
      </c>
      <c r="BD354" s="473">
        <v>0</v>
      </c>
      <c r="BE354" s="473">
        <v>50</v>
      </c>
      <c r="BF354" s="473">
        <v>22</v>
      </c>
      <c r="BG354" s="473">
        <v>30</v>
      </c>
      <c r="BH354" s="473">
        <v>0</v>
      </c>
      <c r="BI354" s="473">
        <v>52</v>
      </c>
      <c r="BJ354" s="473">
        <v>42</v>
      </c>
      <c r="BK354" s="473">
        <v>19</v>
      </c>
      <c r="BL354" s="473">
        <v>0</v>
      </c>
      <c r="BM354" s="473">
        <v>61</v>
      </c>
      <c r="BN354" s="473">
        <v>104</v>
      </c>
      <c r="BO354" s="473">
        <v>58</v>
      </c>
      <c r="BP354" s="473">
        <v>1</v>
      </c>
      <c r="BQ354" s="473">
        <v>163</v>
      </c>
      <c r="BR354" s="473">
        <v>0</v>
      </c>
      <c r="BS354" s="473">
        <v>0</v>
      </c>
      <c r="BT354" s="473">
        <v>0</v>
      </c>
      <c r="BU354" s="473">
        <v>0</v>
      </c>
      <c r="BV354" s="473">
        <v>0</v>
      </c>
      <c r="BW354" s="474">
        <v>835</v>
      </c>
    </row>
    <row r="355" spans="2:75" x14ac:dyDescent="0.25">
      <c r="B355" s="472" t="s">
        <v>112</v>
      </c>
      <c r="C355" s="473">
        <v>0</v>
      </c>
      <c r="D355" s="473">
        <v>0</v>
      </c>
      <c r="E355" s="473">
        <v>0</v>
      </c>
      <c r="F355" s="473">
        <v>8</v>
      </c>
      <c r="G355" s="473">
        <v>5</v>
      </c>
      <c r="H355" s="473">
        <v>13</v>
      </c>
      <c r="I355" s="473">
        <v>28</v>
      </c>
      <c r="J355" s="473">
        <v>23</v>
      </c>
      <c r="K355" s="473">
        <v>51</v>
      </c>
      <c r="L355" s="473">
        <v>41</v>
      </c>
      <c r="M355" s="473">
        <v>30</v>
      </c>
      <c r="N355" s="473">
        <v>71</v>
      </c>
      <c r="O355" s="473">
        <v>61</v>
      </c>
      <c r="P355" s="473">
        <v>46</v>
      </c>
      <c r="Q355" s="473">
        <v>0</v>
      </c>
      <c r="R355" s="473">
        <v>107</v>
      </c>
      <c r="S355" s="473">
        <v>40</v>
      </c>
      <c r="T355" s="473">
        <v>29</v>
      </c>
      <c r="U355" s="473">
        <v>69</v>
      </c>
      <c r="V355" s="473">
        <v>39</v>
      </c>
      <c r="W355" s="473">
        <v>23</v>
      </c>
      <c r="X355" s="473">
        <v>0</v>
      </c>
      <c r="Y355" s="473">
        <v>62</v>
      </c>
      <c r="Z355" s="473">
        <v>35</v>
      </c>
      <c r="AA355" s="473">
        <v>24</v>
      </c>
      <c r="AB355" s="473">
        <v>0</v>
      </c>
      <c r="AC355" s="473">
        <v>59</v>
      </c>
      <c r="AD355" s="473">
        <v>31</v>
      </c>
      <c r="AE355" s="473">
        <v>26</v>
      </c>
      <c r="AF355" s="473">
        <v>0</v>
      </c>
      <c r="AG355" s="473">
        <v>57</v>
      </c>
      <c r="AH355" s="473">
        <v>32</v>
      </c>
      <c r="AI355" s="473">
        <v>20</v>
      </c>
      <c r="AJ355" s="473">
        <v>0</v>
      </c>
      <c r="AK355" s="473">
        <v>52</v>
      </c>
      <c r="AL355" s="473">
        <v>35</v>
      </c>
      <c r="AM355" s="473">
        <v>23</v>
      </c>
      <c r="AN355" s="473">
        <v>0</v>
      </c>
      <c r="AO355" s="473">
        <v>58</v>
      </c>
      <c r="AP355" s="473">
        <v>32</v>
      </c>
      <c r="AQ355" s="473">
        <v>25</v>
      </c>
      <c r="AR355" s="473">
        <v>0</v>
      </c>
      <c r="AS355" s="473">
        <v>57</v>
      </c>
      <c r="AT355" s="473">
        <v>28</v>
      </c>
      <c r="AU355" s="473">
        <v>29</v>
      </c>
      <c r="AV355" s="473">
        <v>0</v>
      </c>
      <c r="AW355" s="473">
        <v>57</v>
      </c>
      <c r="AX355" s="473">
        <v>41</v>
      </c>
      <c r="AY355" s="473">
        <v>25</v>
      </c>
      <c r="AZ355" s="473">
        <v>0</v>
      </c>
      <c r="BA355" s="473">
        <v>66</v>
      </c>
      <c r="BB355" s="473">
        <v>26</v>
      </c>
      <c r="BC355" s="473">
        <v>25</v>
      </c>
      <c r="BD355" s="473">
        <v>0</v>
      </c>
      <c r="BE355" s="473">
        <v>51</v>
      </c>
      <c r="BF355" s="473">
        <v>30</v>
      </c>
      <c r="BG355" s="473">
        <v>14</v>
      </c>
      <c r="BH355" s="473">
        <v>0</v>
      </c>
      <c r="BI355" s="473">
        <v>44</v>
      </c>
      <c r="BJ355" s="473">
        <v>42</v>
      </c>
      <c r="BK355" s="473">
        <v>27</v>
      </c>
      <c r="BL355" s="473">
        <v>0</v>
      </c>
      <c r="BM355" s="473">
        <v>69</v>
      </c>
      <c r="BN355" s="473">
        <v>53</v>
      </c>
      <c r="BO355" s="473">
        <v>37</v>
      </c>
      <c r="BP355" s="473">
        <v>0</v>
      </c>
      <c r="BQ355" s="473">
        <v>90</v>
      </c>
      <c r="BR355" s="473">
        <v>0</v>
      </c>
      <c r="BS355" s="473">
        <v>0</v>
      </c>
      <c r="BT355" s="473">
        <v>0</v>
      </c>
      <c r="BU355" s="473">
        <v>0</v>
      </c>
      <c r="BV355" s="473">
        <v>0</v>
      </c>
      <c r="BW355" s="474">
        <v>1033</v>
      </c>
    </row>
    <row r="356" spans="2:75" x14ac:dyDescent="0.25">
      <c r="B356" s="472" t="s">
        <v>113</v>
      </c>
      <c r="C356" s="473">
        <v>0</v>
      </c>
      <c r="D356" s="473">
        <v>0</v>
      </c>
      <c r="E356" s="473">
        <v>0</v>
      </c>
      <c r="F356" s="473">
        <v>1</v>
      </c>
      <c r="G356" s="473">
        <v>0</v>
      </c>
      <c r="H356" s="473">
        <v>1</v>
      </c>
      <c r="I356" s="473">
        <v>14</v>
      </c>
      <c r="J356" s="473">
        <v>9</v>
      </c>
      <c r="K356" s="473">
        <v>23</v>
      </c>
      <c r="L356" s="473">
        <v>15</v>
      </c>
      <c r="M356" s="473">
        <v>19</v>
      </c>
      <c r="N356" s="473">
        <v>34</v>
      </c>
      <c r="O356" s="473">
        <v>19</v>
      </c>
      <c r="P356" s="473">
        <v>13</v>
      </c>
      <c r="Q356" s="473">
        <v>0</v>
      </c>
      <c r="R356" s="473">
        <v>32</v>
      </c>
      <c r="S356" s="473">
        <v>38</v>
      </c>
      <c r="T356" s="473">
        <v>32</v>
      </c>
      <c r="U356" s="473">
        <v>70</v>
      </c>
      <c r="V356" s="473">
        <v>39</v>
      </c>
      <c r="W356" s="473">
        <v>23</v>
      </c>
      <c r="X356" s="473">
        <v>0</v>
      </c>
      <c r="Y356" s="473">
        <v>62</v>
      </c>
      <c r="Z356" s="473">
        <v>35</v>
      </c>
      <c r="AA356" s="473">
        <v>29</v>
      </c>
      <c r="AB356" s="473">
        <v>0</v>
      </c>
      <c r="AC356" s="473">
        <v>64</v>
      </c>
      <c r="AD356" s="473">
        <v>40</v>
      </c>
      <c r="AE356" s="473">
        <v>31</v>
      </c>
      <c r="AF356" s="473">
        <v>0</v>
      </c>
      <c r="AG356" s="473">
        <v>71</v>
      </c>
      <c r="AH356" s="473">
        <v>29</v>
      </c>
      <c r="AI356" s="473">
        <v>24</v>
      </c>
      <c r="AJ356" s="473">
        <v>0</v>
      </c>
      <c r="AK356" s="473">
        <v>53</v>
      </c>
      <c r="AL356" s="473">
        <v>32</v>
      </c>
      <c r="AM356" s="473">
        <v>20</v>
      </c>
      <c r="AN356" s="473">
        <v>0</v>
      </c>
      <c r="AO356" s="473">
        <v>52</v>
      </c>
      <c r="AP356" s="473">
        <v>40</v>
      </c>
      <c r="AQ356" s="473">
        <v>24</v>
      </c>
      <c r="AR356" s="473">
        <v>0</v>
      </c>
      <c r="AS356" s="473">
        <v>64</v>
      </c>
      <c r="AT356" s="473">
        <v>32</v>
      </c>
      <c r="AU356" s="473">
        <v>15</v>
      </c>
      <c r="AV356" s="473">
        <v>0</v>
      </c>
      <c r="AW356" s="473">
        <v>47</v>
      </c>
      <c r="AX356" s="473">
        <v>34</v>
      </c>
      <c r="AY356" s="473">
        <v>30</v>
      </c>
      <c r="AZ356" s="473">
        <v>0</v>
      </c>
      <c r="BA356" s="473">
        <v>64</v>
      </c>
      <c r="BB356" s="473">
        <v>32</v>
      </c>
      <c r="BC356" s="473">
        <v>22</v>
      </c>
      <c r="BD356" s="473">
        <v>0</v>
      </c>
      <c r="BE356" s="473">
        <v>54</v>
      </c>
      <c r="BF356" s="473">
        <v>33</v>
      </c>
      <c r="BG356" s="473">
        <v>13</v>
      </c>
      <c r="BH356" s="473">
        <v>0</v>
      </c>
      <c r="BI356" s="473">
        <v>46</v>
      </c>
      <c r="BJ356" s="473">
        <v>30</v>
      </c>
      <c r="BK356" s="473">
        <v>21</v>
      </c>
      <c r="BL356" s="473">
        <v>0</v>
      </c>
      <c r="BM356" s="473">
        <v>51</v>
      </c>
      <c r="BN356" s="473">
        <v>47</v>
      </c>
      <c r="BO356" s="473">
        <v>52</v>
      </c>
      <c r="BP356" s="473">
        <v>0</v>
      </c>
      <c r="BQ356" s="473">
        <v>99</v>
      </c>
      <c r="BR356" s="473">
        <v>0</v>
      </c>
      <c r="BS356" s="473">
        <v>0</v>
      </c>
      <c r="BT356" s="473">
        <v>0</v>
      </c>
      <c r="BU356" s="473">
        <v>0</v>
      </c>
      <c r="BV356" s="473">
        <v>0</v>
      </c>
      <c r="BW356" s="474">
        <v>887</v>
      </c>
    </row>
    <row r="357" spans="2:75" x14ac:dyDescent="0.25">
      <c r="B357" s="472" t="s">
        <v>114</v>
      </c>
      <c r="C357" s="473">
        <v>0</v>
      </c>
      <c r="D357" s="473">
        <v>0</v>
      </c>
      <c r="E357" s="473">
        <v>0</v>
      </c>
      <c r="F357" s="473">
        <v>0</v>
      </c>
      <c r="G357" s="473">
        <v>0</v>
      </c>
      <c r="H357" s="473">
        <v>0</v>
      </c>
      <c r="I357" s="473">
        <v>0</v>
      </c>
      <c r="J357" s="473">
        <v>0</v>
      </c>
      <c r="K357" s="473">
        <v>0</v>
      </c>
      <c r="L357" s="473">
        <v>0</v>
      </c>
      <c r="M357" s="473">
        <v>0</v>
      </c>
      <c r="N357" s="473">
        <v>0</v>
      </c>
      <c r="O357" s="473">
        <v>3</v>
      </c>
      <c r="P357" s="473">
        <v>0</v>
      </c>
      <c r="Q357" s="473">
        <v>0</v>
      </c>
      <c r="R357" s="473">
        <v>3</v>
      </c>
      <c r="S357" s="473">
        <v>0</v>
      </c>
      <c r="T357" s="473">
        <v>2</v>
      </c>
      <c r="U357" s="473">
        <v>2</v>
      </c>
      <c r="V357" s="473">
        <v>2</v>
      </c>
      <c r="W357" s="473">
        <v>0</v>
      </c>
      <c r="X357" s="473">
        <v>0</v>
      </c>
      <c r="Y357" s="473">
        <v>2</v>
      </c>
      <c r="Z357" s="473">
        <v>3</v>
      </c>
      <c r="AA357" s="473">
        <v>1</v>
      </c>
      <c r="AB357" s="473">
        <v>0</v>
      </c>
      <c r="AC357" s="473">
        <v>4</v>
      </c>
      <c r="AD357" s="473">
        <v>1</v>
      </c>
      <c r="AE357" s="473">
        <v>1</v>
      </c>
      <c r="AF357" s="473">
        <v>0</v>
      </c>
      <c r="AG357" s="473">
        <v>2</v>
      </c>
      <c r="AH357" s="473">
        <v>6</v>
      </c>
      <c r="AI357" s="473">
        <v>1</v>
      </c>
      <c r="AJ357" s="473">
        <v>0</v>
      </c>
      <c r="AK357" s="473">
        <v>7</v>
      </c>
      <c r="AL357" s="473">
        <v>2</v>
      </c>
      <c r="AM357" s="473">
        <v>1</v>
      </c>
      <c r="AN357" s="473">
        <v>0</v>
      </c>
      <c r="AO357" s="473">
        <v>3</v>
      </c>
      <c r="AP357" s="473">
        <v>7</v>
      </c>
      <c r="AQ357" s="473">
        <v>1</v>
      </c>
      <c r="AR357" s="473">
        <v>0</v>
      </c>
      <c r="AS357" s="473">
        <v>8</v>
      </c>
      <c r="AT357" s="473">
        <v>8</v>
      </c>
      <c r="AU357" s="473">
        <v>1</v>
      </c>
      <c r="AV357" s="473">
        <v>0</v>
      </c>
      <c r="AW357" s="473">
        <v>9</v>
      </c>
      <c r="AX357" s="473">
        <v>0</v>
      </c>
      <c r="AY357" s="473">
        <v>2</v>
      </c>
      <c r="AZ357" s="473">
        <v>0</v>
      </c>
      <c r="BA357" s="473">
        <v>2</v>
      </c>
      <c r="BB357" s="473">
        <v>2</v>
      </c>
      <c r="BC357" s="473">
        <v>2</v>
      </c>
      <c r="BD357" s="473">
        <v>0</v>
      </c>
      <c r="BE357" s="473">
        <v>4</v>
      </c>
      <c r="BF357" s="473">
        <v>3</v>
      </c>
      <c r="BG357" s="473">
        <v>1</v>
      </c>
      <c r="BH357" s="473">
        <v>0</v>
      </c>
      <c r="BI357" s="473">
        <v>4</v>
      </c>
      <c r="BJ357" s="473">
        <v>7</v>
      </c>
      <c r="BK357" s="473">
        <v>2</v>
      </c>
      <c r="BL357" s="473">
        <v>0</v>
      </c>
      <c r="BM357" s="473">
        <v>9</v>
      </c>
      <c r="BN357" s="473">
        <v>3</v>
      </c>
      <c r="BO357" s="473">
        <v>8</v>
      </c>
      <c r="BP357" s="473">
        <v>0</v>
      </c>
      <c r="BQ357" s="473">
        <v>11</v>
      </c>
      <c r="BR357" s="473">
        <v>0</v>
      </c>
      <c r="BS357" s="473">
        <v>0</v>
      </c>
      <c r="BT357" s="473">
        <v>0</v>
      </c>
      <c r="BU357" s="473">
        <v>0</v>
      </c>
      <c r="BV357" s="473">
        <v>0</v>
      </c>
      <c r="BW357" s="474">
        <v>70</v>
      </c>
    </row>
    <row r="358" spans="2:75" x14ac:dyDescent="0.25">
      <c r="B358" s="472" t="s">
        <v>115</v>
      </c>
      <c r="C358" s="473">
        <v>0</v>
      </c>
      <c r="D358" s="473">
        <v>0</v>
      </c>
      <c r="E358" s="473">
        <v>0</v>
      </c>
      <c r="F358" s="473">
        <v>1</v>
      </c>
      <c r="G358" s="473">
        <v>0</v>
      </c>
      <c r="H358" s="473">
        <v>1</v>
      </c>
      <c r="I358" s="473">
        <v>8</v>
      </c>
      <c r="J358" s="473">
        <v>3</v>
      </c>
      <c r="K358" s="473">
        <v>11</v>
      </c>
      <c r="L358" s="473">
        <v>6</v>
      </c>
      <c r="M358" s="473">
        <v>8</v>
      </c>
      <c r="N358" s="473">
        <v>14</v>
      </c>
      <c r="O358" s="473">
        <v>13</v>
      </c>
      <c r="P358" s="473">
        <v>12</v>
      </c>
      <c r="Q358" s="473">
        <v>0</v>
      </c>
      <c r="R358" s="473">
        <v>25</v>
      </c>
      <c r="S358" s="473">
        <v>18</v>
      </c>
      <c r="T358" s="473">
        <v>8</v>
      </c>
      <c r="U358" s="473">
        <v>26</v>
      </c>
      <c r="V358" s="473">
        <v>13</v>
      </c>
      <c r="W358" s="473">
        <v>6</v>
      </c>
      <c r="X358" s="473">
        <v>0</v>
      </c>
      <c r="Y358" s="473">
        <v>19</v>
      </c>
      <c r="Z358" s="473">
        <v>1</v>
      </c>
      <c r="AA358" s="473">
        <v>9</v>
      </c>
      <c r="AB358" s="473">
        <v>0</v>
      </c>
      <c r="AC358" s="473">
        <v>10</v>
      </c>
      <c r="AD358" s="473">
        <v>4</v>
      </c>
      <c r="AE358" s="473">
        <v>6</v>
      </c>
      <c r="AF358" s="473">
        <v>0</v>
      </c>
      <c r="AG358" s="473">
        <v>10</v>
      </c>
      <c r="AH358" s="473">
        <v>7</v>
      </c>
      <c r="AI358" s="473">
        <v>6</v>
      </c>
      <c r="AJ358" s="473">
        <v>0</v>
      </c>
      <c r="AK358" s="473">
        <v>13</v>
      </c>
      <c r="AL358" s="473">
        <v>3</v>
      </c>
      <c r="AM358" s="473">
        <v>4</v>
      </c>
      <c r="AN358" s="473">
        <v>0</v>
      </c>
      <c r="AO358" s="473">
        <v>7</v>
      </c>
      <c r="AP358" s="473">
        <v>6</v>
      </c>
      <c r="AQ358" s="473">
        <v>5</v>
      </c>
      <c r="AR358" s="473">
        <v>0</v>
      </c>
      <c r="AS358" s="473">
        <v>11</v>
      </c>
      <c r="AT358" s="473">
        <v>2</v>
      </c>
      <c r="AU358" s="473">
        <v>5</v>
      </c>
      <c r="AV358" s="473">
        <v>0</v>
      </c>
      <c r="AW358" s="473">
        <v>7</v>
      </c>
      <c r="AX358" s="473">
        <v>8</v>
      </c>
      <c r="AY358" s="473">
        <v>6</v>
      </c>
      <c r="AZ358" s="473">
        <v>0</v>
      </c>
      <c r="BA358" s="473">
        <v>14</v>
      </c>
      <c r="BB358" s="473">
        <v>4</v>
      </c>
      <c r="BC358" s="473">
        <v>6</v>
      </c>
      <c r="BD358" s="473">
        <v>0</v>
      </c>
      <c r="BE358" s="473">
        <v>10</v>
      </c>
      <c r="BF358" s="473">
        <v>5</v>
      </c>
      <c r="BG358" s="473">
        <v>1</v>
      </c>
      <c r="BH358" s="473">
        <v>0</v>
      </c>
      <c r="BI358" s="473">
        <v>6</v>
      </c>
      <c r="BJ358" s="473">
        <v>7</v>
      </c>
      <c r="BK358" s="473">
        <v>3</v>
      </c>
      <c r="BL358" s="473">
        <v>0</v>
      </c>
      <c r="BM358" s="473">
        <v>10</v>
      </c>
      <c r="BN358" s="473">
        <v>13</v>
      </c>
      <c r="BO358" s="473">
        <v>12</v>
      </c>
      <c r="BP358" s="473">
        <v>0</v>
      </c>
      <c r="BQ358" s="473">
        <v>25</v>
      </c>
      <c r="BR358" s="473">
        <v>0</v>
      </c>
      <c r="BS358" s="473">
        <v>0</v>
      </c>
      <c r="BT358" s="473">
        <v>0</v>
      </c>
      <c r="BU358" s="473">
        <v>0</v>
      </c>
      <c r="BV358" s="473">
        <v>0</v>
      </c>
      <c r="BW358" s="474">
        <v>219</v>
      </c>
    </row>
    <row r="359" spans="2:75" x14ac:dyDescent="0.25">
      <c r="B359" s="472" t="s">
        <v>116</v>
      </c>
      <c r="C359" s="473">
        <v>0</v>
      </c>
      <c r="D359" s="473">
        <v>0</v>
      </c>
      <c r="E359" s="473">
        <v>0</v>
      </c>
      <c r="F359" s="473">
        <v>0</v>
      </c>
      <c r="G359" s="473">
        <v>5</v>
      </c>
      <c r="H359" s="473">
        <v>5</v>
      </c>
      <c r="I359" s="473">
        <v>8</v>
      </c>
      <c r="J359" s="473">
        <v>8</v>
      </c>
      <c r="K359" s="473">
        <v>16</v>
      </c>
      <c r="L359" s="473">
        <v>41</v>
      </c>
      <c r="M359" s="473">
        <v>21</v>
      </c>
      <c r="N359" s="473">
        <v>62</v>
      </c>
      <c r="O359" s="473">
        <v>31</v>
      </c>
      <c r="P359" s="473">
        <v>31</v>
      </c>
      <c r="Q359" s="473">
        <v>1</v>
      </c>
      <c r="R359" s="473">
        <v>63</v>
      </c>
      <c r="S359" s="473">
        <v>34</v>
      </c>
      <c r="T359" s="473">
        <v>19</v>
      </c>
      <c r="U359" s="473">
        <v>53</v>
      </c>
      <c r="V359" s="473">
        <v>28</v>
      </c>
      <c r="W359" s="473">
        <v>25</v>
      </c>
      <c r="X359" s="473">
        <v>0</v>
      </c>
      <c r="Y359" s="473">
        <v>53</v>
      </c>
      <c r="Z359" s="473">
        <v>37</v>
      </c>
      <c r="AA359" s="473">
        <v>25</v>
      </c>
      <c r="AB359" s="473">
        <v>0</v>
      </c>
      <c r="AC359" s="473">
        <v>62</v>
      </c>
      <c r="AD359" s="473">
        <v>37</v>
      </c>
      <c r="AE359" s="473">
        <v>23</v>
      </c>
      <c r="AF359" s="473">
        <v>0</v>
      </c>
      <c r="AG359" s="473">
        <v>60</v>
      </c>
      <c r="AH359" s="473">
        <v>32</v>
      </c>
      <c r="AI359" s="473">
        <v>23</v>
      </c>
      <c r="AJ359" s="473">
        <v>0</v>
      </c>
      <c r="AK359" s="473">
        <v>55</v>
      </c>
      <c r="AL359" s="473">
        <v>36</v>
      </c>
      <c r="AM359" s="473">
        <v>19</v>
      </c>
      <c r="AN359" s="473">
        <v>0</v>
      </c>
      <c r="AO359" s="473">
        <v>55</v>
      </c>
      <c r="AP359" s="473">
        <v>28</v>
      </c>
      <c r="AQ359" s="473">
        <v>26</v>
      </c>
      <c r="AR359" s="473">
        <v>0</v>
      </c>
      <c r="AS359" s="473">
        <v>54</v>
      </c>
      <c r="AT359" s="473">
        <v>17</v>
      </c>
      <c r="AU359" s="473">
        <v>27</v>
      </c>
      <c r="AV359" s="473">
        <v>0</v>
      </c>
      <c r="AW359" s="473">
        <v>44</v>
      </c>
      <c r="AX359" s="473">
        <v>31</v>
      </c>
      <c r="AY359" s="473">
        <v>28</v>
      </c>
      <c r="AZ359" s="473">
        <v>0</v>
      </c>
      <c r="BA359" s="473">
        <v>59</v>
      </c>
      <c r="BB359" s="473">
        <v>27</v>
      </c>
      <c r="BC359" s="473">
        <v>12</v>
      </c>
      <c r="BD359" s="473">
        <v>0</v>
      </c>
      <c r="BE359" s="473">
        <v>39</v>
      </c>
      <c r="BF359" s="473">
        <v>24</v>
      </c>
      <c r="BG359" s="473">
        <v>20</v>
      </c>
      <c r="BH359" s="473">
        <v>0</v>
      </c>
      <c r="BI359" s="473">
        <v>44</v>
      </c>
      <c r="BJ359" s="473">
        <v>39</v>
      </c>
      <c r="BK359" s="473">
        <v>27</v>
      </c>
      <c r="BL359" s="473">
        <v>0</v>
      </c>
      <c r="BM359" s="473">
        <v>66</v>
      </c>
      <c r="BN359" s="473">
        <v>103</v>
      </c>
      <c r="BO359" s="473">
        <v>75</v>
      </c>
      <c r="BP359" s="473">
        <v>0</v>
      </c>
      <c r="BQ359" s="473">
        <v>178</v>
      </c>
      <c r="BR359" s="473">
        <v>0</v>
      </c>
      <c r="BS359" s="473">
        <v>0</v>
      </c>
      <c r="BT359" s="473">
        <v>0</v>
      </c>
      <c r="BU359" s="473">
        <v>0</v>
      </c>
      <c r="BV359" s="473">
        <v>0</v>
      </c>
      <c r="BW359" s="474">
        <v>968</v>
      </c>
    </row>
    <row r="360" spans="2:75" x14ac:dyDescent="0.25">
      <c r="B360" s="472" t="s">
        <v>117</v>
      </c>
      <c r="C360" s="473">
        <v>0</v>
      </c>
      <c r="D360" s="473">
        <v>0</v>
      </c>
      <c r="E360" s="473">
        <v>0</v>
      </c>
      <c r="F360" s="473">
        <v>0</v>
      </c>
      <c r="G360" s="473">
        <v>0</v>
      </c>
      <c r="H360" s="473">
        <v>0</v>
      </c>
      <c r="I360" s="473">
        <v>6</v>
      </c>
      <c r="J360" s="473">
        <v>4</v>
      </c>
      <c r="K360" s="473">
        <v>10</v>
      </c>
      <c r="L360" s="473">
        <v>23</v>
      </c>
      <c r="M360" s="473">
        <v>9</v>
      </c>
      <c r="N360" s="473">
        <v>32</v>
      </c>
      <c r="O360" s="473">
        <v>22</v>
      </c>
      <c r="P360" s="473">
        <v>18</v>
      </c>
      <c r="Q360" s="473">
        <v>0</v>
      </c>
      <c r="R360" s="473">
        <v>40</v>
      </c>
      <c r="S360" s="473">
        <v>17</v>
      </c>
      <c r="T360" s="473">
        <v>13</v>
      </c>
      <c r="U360" s="473">
        <v>30</v>
      </c>
      <c r="V360" s="473">
        <v>8</v>
      </c>
      <c r="W360" s="473">
        <v>10</v>
      </c>
      <c r="X360" s="473">
        <v>0</v>
      </c>
      <c r="Y360" s="473">
        <v>18</v>
      </c>
      <c r="Z360" s="473">
        <v>10</v>
      </c>
      <c r="AA360" s="473">
        <v>6</v>
      </c>
      <c r="AB360" s="473">
        <v>0</v>
      </c>
      <c r="AC360" s="473">
        <v>16</v>
      </c>
      <c r="AD360" s="473">
        <v>13</v>
      </c>
      <c r="AE360" s="473">
        <v>5</v>
      </c>
      <c r="AF360" s="473">
        <v>0</v>
      </c>
      <c r="AG360" s="473">
        <v>18</v>
      </c>
      <c r="AH360" s="473">
        <v>5</v>
      </c>
      <c r="AI360" s="473">
        <v>15</v>
      </c>
      <c r="AJ360" s="473">
        <v>0</v>
      </c>
      <c r="AK360" s="473">
        <v>20</v>
      </c>
      <c r="AL360" s="473">
        <v>6</v>
      </c>
      <c r="AM360" s="473">
        <v>10</v>
      </c>
      <c r="AN360" s="473">
        <v>0</v>
      </c>
      <c r="AO360" s="473">
        <v>16</v>
      </c>
      <c r="AP360" s="473">
        <v>7</v>
      </c>
      <c r="AQ360" s="473">
        <v>3</v>
      </c>
      <c r="AR360" s="473">
        <v>0</v>
      </c>
      <c r="AS360" s="473">
        <v>10</v>
      </c>
      <c r="AT360" s="473">
        <v>10</v>
      </c>
      <c r="AU360" s="473">
        <v>8</v>
      </c>
      <c r="AV360" s="473">
        <v>0</v>
      </c>
      <c r="AW360" s="473">
        <v>18</v>
      </c>
      <c r="AX360" s="473">
        <v>10</v>
      </c>
      <c r="AY360" s="473">
        <v>10</v>
      </c>
      <c r="AZ360" s="473">
        <v>0</v>
      </c>
      <c r="BA360" s="473">
        <v>20</v>
      </c>
      <c r="BB360" s="473">
        <v>5</v>
      </c>
      <c r="BC360" s="473">
        <v>10</v>
      </c>
      <c r="BD360" s="473">
        <v>0</v>
      </c>
      <c r="BE360" s="473">
        <v>15</v>
      </c>
      <c r="BF360" s="473">
        <v>3</v>
      </c>
      <c r="BG360" s="473">
        <v>14</v>
      </c>
      <c r="BH360" s="473">
        <v>0</v>
      </c>
      <c r="BI360" s="473">
        <v>17</v>
      </c>
      <c r="BJ360" s="473">
        <v>3</v>
      </c>
      <c r="BK360" s="473">
        <v>1</v>
      </c>
      <c r="BL360" s="473">
        <v>0</v>
      </c>
      <c r="BM360" s="473">
        <v>4</v>
      </c>
      <c r="BN360" s="473">
        <v>4</v>
      </c>
      <c r="BO360" s="473">
        <v>4</v>
      </c>
      <c r="BP360" s="473">
        <v>0</v>
      </c>
      <c r="BQ360" s="473">
        <v>8</v>
      </c>
      <c r="BR360" s="473">
        <v>0</v>
      </c>
      <c r="BS360" s="473">
        <v>0</v>
      </c>
      <c r="BT360" s="473">
        <v>0</v>
      </c>
      <c r="BU360" s="473">
        <v>0</v>
      </c>
      <c r="BV360" s="473">
        <v>0</v>
      </c>
      <c r="BW360" s="474">
        <v>292</v>
      </c>
    </row>
    <row r="361" spans="2:75" x14ac:dyDescent="0.25">
      <c r="B361" s="472" t="s">
        <v>118</v>
      </c>
      <c r="C361" s="473">
        <v>0</v>
      </c>
      <c r="D361" s="473">
        <v>0</v>
      </c>
      <c r="E361" s="473">
        <v>0</v>
      </c>
      <c r="F361" s="473">
        <v>5</v>
      </c>
      <c r="G361" s="473">
        <v>2</v>
      </c>
      <c r="H361" s="473">
        <v>7</v>
      </c>
      <c r="I361" s="473">
        <v>14</v>
      </c>
      <c r="J361" s="473">
        <v>15</v>
      </c>
      <c r="K361" s="473">
        <v>29</v>
      </c>
      <c r="L361" s="473">
        <v>36</v>
      </c>
      <c r="M361" s="473">
        <v>21</v>
      </c>
      <c r="N361" s="473">
        <v>57</v>
      </c>
      <c r="O361" s="473">
        <v>26</v>
      </c>
      <c r="P361" s="473">
        <v>18</v>
      </c>
      <c r="Q361" s="473">
        <v>0</v>
      </c>
      <c r="R361" s="473">
        <v>44</v>
      </c>
      <c r="S361" s="473">
        <v>34</v>
      </c>
      <c r="T361" s="473">
        <v>18</v>
      </c>
      <c r="U361" s="473">
        <v>52</v>
      </c>
      <c r="V361" s="473">
        <v>32</v>
      </c>
      <c r="W361" s="473">
        <v>13</v>
      </c>
      <c r="X361" s="473">
        <v>0</v>
      </c>
      <c r="Y361" s="473">
        <v>45</v>
      </c>
      <c r="Z361" s="473">
        <v>26</v>
      </c>
      <c r="AA361" s="473">
        <v>17</v>
      </c>
      <c r="AB361" s="473">
        <v>0</v>
      </c>
      <c r="AC361" s="473">
        <v>43</v>
      </c>
      <c r="AD361" s="473">
        <v>19</v>
      </c>
      <c r="AE361" s="473">
        <v>15</v>
      </c>
      <c r="AF361" s="473">
        <v>0</v>
      </c>
      <c r="AG361" s="473">
        <v>34</v>
      </c>
      <c r="AH361" s="473">
        <v>17</v>
      </c>
      <c r="AI361" s="473">
        <v>27</v>
      </c>
      <c r="AJ361" s="473">
        <v>0</v>
      </c>
      <c r="AK361" s="473">
        <v>44</v>
      </c>
      <c r="AL361" s="473">
        <v>23</v>
      </c>
      <c r="AM361" s="473">
        <v>16</v>
      </c>
      <c r="AN361" s="473">
        <v>0</v>
      </c>
      <c r="AO361" s="473">
        <v>39</v>
      </c>
      <c r="AP361" s="473">
        <v>20</v>
      </c>
      <c r="AQ361" s="473">
        <v>12</v>
      </c>
      <c r="AR361" s="473">
        <v>0</v>
      </c>
      <c r="AS361" s="473">
        <v>32</v>
      </c>
      <c r="AT361" s="473">
        <v>17</v>
      </c>
      <c r="AU361" s="473">
        <v>10</v>
      </c>
      <c r="AV361" s="473">
        <v>0</v>
      </c>
      <c r="AW361" s="473">
        <v>27</v>
      </c>
      <c r="AX361" s="473">
        <v>19</v>
      </c>
      <c r="AY361" s="473">
        <v>10</v>
      </c>
      <c r="AZ361" s="473">
        <v>0</v>
      </c>
      <c r="BA361" s="473">
        <v>29</v>
      </c>
      <c r="BB361" s="473">
        <v>13</v>
      </c>
      <c r="BC361" s="473">
        <v>14</v>
      </c>
      <c r="BD361" s="473">
        <v>0</v>
      </c>
      <c r="BE361" s="473">
        <v>27</v>
      </c>
      <c r="BF361" s="473">
        <v>19</v>
      </c>
      <c r="BG361" s="473">
        <v>9</v>
      </c>
      <c r="BH361" s="473">
        <v>0</v>
      </c>
      <c r="BI361" s="473">
        <v>28</v>
      </c>
      <c r="BJ361" s="473">
        <v>17</v>
      </c>
      <c r="BK361" s="473">
        <v>4</v>
      </c>
      <c r="BL361" s="473">
        <v>0</v>
      </c>
      <c r="BM361" s="473">
        <v>21</v>
      </c>
      <c r="BN361" s="473">
        <v>51</v>
      </c>
      <c r="BO361" s="473">
        <v>29</v>
      </c>
      <c r="BP361" s="473">
        <v>0</v>
      </c>
      <c r="BQ361" s="473">
        <v>80</v>
      </c>
      <c r="BR361" s="473">
        <v>0</v>
      </c>
      <c r="BS361" s="473">
        <v>0</v>
      </c>
      <c r="BT361" s="473">
        <v>1</v>
      </c>
      <c r="BU361" s="473">
        <v>1</v>
      </c>
      <c r="BV361" s="473">
        <v>0</v>
      </c>
      <c r="BW361" s="474">
        <v>639</v>
      </c>
    </row>
    <row r="362" spans="2:75" x14ac:dyDescent="0.25">
      <c r="B362" s="472" t="s">
        <v>119</v>
      </c>
      <c r="C362" s="473">
        <v>0</v>
      </c>
      <c r="D362" s="473">
        <v>0</v>
      </c>
      <c r="E362" s="473">
        <v>0</v>
      </c>
      <c r="F362" s="473">
        <v>11</v>
      </c>
      <c r="G362" s="473">
        <v>6</v>
      </c>
      <c r="H362" s="473">
        <v>17</v>
      </c>
      <c r="I362" s="473">
        <v>27</v>
      </c>
      <c r="J362" s="473">
        <v>31</v>
      </c>
      <c r="K362" s="473">
        <v>58</v>
      </c>
      <c r="L362" s="473">
        <v>84</v>
      </c>
      <c r="M362" s="473">
        <v>47</v>
      </c>
      <c r="N362" s="473">
        <v>131</v>
      </c>
      <c r="O362" s="473">
        <v>99</v>
      </c>
      <c r="P362" s="473">
        <v>68</v>
      </c>
      <c r="Q362" s="473">
        <v>0</v>
      </c>
      <c r="R362" s="473">
        <v>167</v>
      </c>
      <c r="S362" s="473">
        <v>91</v>
      </c>
      <c r="T362" s="473">
        <v>63</v>
      </c>
      <c r="U362" s="473">
        <v>154</v>
      </c>
      <c r="V362" s="473">
        <v>83</v>
      </c>
      <c r="W362" s="473">
        <v>58</v>
      </c>
      <c r="X362" s="473">
        <v>0</v>
      </c>
      <c r="Y362" s="473">
        <v>141</v>
      </c>
      <c r="Z362" s="473">
        <v>84</v>
      </c>
      <c r="AA362" s="473">
        <v>60</v>
      </c>
      <c r="AB362" s="473">
        <v>0</v>
      </c>
      <c r="AC362" s="473">
        <v>144</v>
      </c>
      <c r="AD362" s="473">
        <v>101</v>
      </c>
      <c r="AE362" s="473">
        <v>68</v>
      </c>
      <c r="AF362" s="473">
        <v>0</v>
      </c>
      <c r="AG362" s="473">
        <v>169</v>
      </c>
      <c r="AH362" s="473">
        <v>96</v>
      </c>
      <c r="AI362" s="473">
        <v>56</v>
      </c>
      <c r="AJ362" s="473">
        <v>1</v>
      </c>
      <c r="AK362" s="473">
        <v>153</v>
      </c>
      <c r="AL362" s="473">
        <v>74</v>
      </c>
      <c r="AM362" s="473">
        <v>66</v>
      </c>
      <c r="AN362" s="473">
        <v>0</v>
      </c>
      <c r="AO362" s="473">
        <v>140</v>
      </c>
      <c r="AP362" s="473">
        <v>91</v>
      </c>
      <c r="AQ362" s="473">
        <v>56</v>
      </c>
      <c r="AR362" s="473">
        <v>0</v>
      </c>
      <c r="AS362" s="473">
        <v>147</v>
      </c>
      <c r="AT362" s="473">
        <v>89</v>
      </c>
      <c r="AU362" s="473">
        <v>54</v>
      </c>
      <c r="AV362" s="473">
        <v>0</v>
      </c>
      <c r="AW362" s="473">
        <v>143</v>
      </c>
      <c r="AX362" s="473">
        <v>85</v>
      </c>
      <c r="AY362" s="473">
        <v>69</v>
      </c>
      <c r="AZ362" s="473">
        <v>0</v>
      </c>
      <c r="BA362" s="473">
        <v>154</v>
      </c>
      <c r="BB362" s="473">
        <v>64</v>
      </c>
      <c r="BC362" s="473">
        <v>56</v>
      </c>
      <c r="BD362" s="473">
        <v>0</v>
      </c>
      <c r="BE362" s="473">
        <v>120</v>
      </c>
      <c r="BF362" s="473">
        <v>81</v>
      </c>
      <c r="BG362" s="473">
        <v>48</v>
      </c>
      <c r="BH362" s="473">
        <v>1</v>
      </c>
      <c r="BI362" s="473">
        <v>130</v>
      </c>
      <c r="BJ362" s="473">
        <v>124</v>
      </c>
      <c r="BK362" s="473">
        <v>75</v>
      </c>
      <c r="BL362" s="473">
        <v>1</v>
      </c>
      <c r="BM362" s="473">
        <v>200</v>
      </c>
      <c r="BN362" s="473">
        <v>186</v>
      </c>
      <c r="BO362" s="473">
        <v>165</v>
      </c>
      <c r="BP362" s="473">
        <v>3</v>
      </c>
      <c r="BQ362" s="473">
        <v>354</v>
      </c>
      <c r="BR362" s="473">
        <v>0</v>
      </c>
      <c r="BS362" s="473">
        <v>0</v>
      </c>
      <c r="BT362" s="473">
        <v>0</v>
      </c>
      <c r="BU362" s="473">
        <v>0</v>
      </c>
      <c r="BV362" s="473">
        <v>0</v>
      </c>
      <c r="BW362" s="474">
        <v>2522</v>
      </c>
    </row>
    <row r="363" spans="2:75" ht="15.75" thickBot="1" x14ac:dyDescent="0.3">
      <c r="B363" s="482" t="s">
        <v>313</v>
      </c>
      <c r="C363" s="483">
        <v>0</v>
      </c>
      <c r="D363" s="483">
        <v>0</v>
      </c>
      <c r="E363" s="483">
        <v>0</v>
      </c>
      <c r="F363" s="483">
        <v>0</v>
      </c>
      <c r="G363" s="483">
        <v>0</v>
      </c>
      <c r="H363" s="483">
        <v>0</v>
      </c>
      <c r="I363" s="483">
        <v>1</v>
      </c>
      <c r="J363" s="483">
        <v>0</v>
      </c>
      <c r="K363" s="483">
        <v>1</v>
      </c>
      <c r="L363" s="483">
        <v>1</v>
      </c>
      <c r="M363" s="483">
        <v>1</v>
      </c>
      <c r="N363" s="483">
        <v>2</v>
      </c>
      <c r="O363" s="483">
        <v>9</v>
      </c>
      <c r="P363" s="483">
        <v>3</v>
      </c>
      <c r="Q363" s="483">
        <v>0</v>
      </c>
      <c r="R363" s="483">
        <v>12</v>
      </c>
      <c r="S363" s="483">
        <v>8</v>
      </c>
      <c r="T363" s="483">
        <v>4</v>
      </c>
      <c r="U363" s="483">
        <v>12</v>
      </c>
      <c r="V363" s="483">
        <v>4</v>
      </c>
      <c r="W363" s="483">
        <v>4</v>
      </c>
      <c r="X363" s="483">
        <v>0</v>
      </c>
      <c r="Y363" s="483">
        <v>8</v>
      </c>
      <c r="Z363" s="483">
        <v>2</v>
      </c>
      <c r="AA363" s="483">
        <v>3</v>
      </c>
      <c r="AB363" s="483">
        <v>0</v>
      </c>
      <c r="AC363" s="483">
        <v>5</v>
      </c>
      <c r="AD363" s="483">
        <v>2</v>
      </c>
      <c r="AE363" s="483">
        <v>3</v>
      </c>
      <c r="AF363" s="483">
        <v>0</v>
      </c>
      <c r="AG363" s="483">
        <v>5</v>
      </c>
      <c r="AH363" s="483">
        <v>3</v>
      </c>
      <c r="AI363" s="483">
        <v>6</v>
      </c>
      <c r="AJ363" s="483">
        <v>0</v>
      </c>
      <c r="AK363" s="483">
        <v>9</v>
      </c>
      <c r="AL363" s="483">
        <v>2</v>
      </c>
      <c r="AM363" s="483">
        <v>6</v>
      </c>
      <c r="AN363" s="483">
        <v>0</v>
      </c>
      <c r="AO363" s="483">
        <v>8</v>
      </c>
      <c r="AP363" s="483">
        <v>5</v>
      </c>
      <c r="AQ363" s="483">
        <v>5</v>
      </c>
      <c r="AR363" s="483">
        <v>0</v>
      </c>
      <c r="AS363" s="483">
        <v>10</v>
      </c>
      <c r="AT363" s="483">
        <v>6</v>
      </c>
      <c r="AU363" s="483">
        <v>8</v>
      </c>
      <c r="AV363" s="483">
        <v>0</v>
      </c>
      <c r="AW363" s="483">
        <v>14</v>
      </c>
      <c r="AX363" s="483">
        <v>4</v>
      </c>
      <c r="AY363" s="483">
        <v>3</v>
      </c>
      <c r="AZ363" s="483">
        <v>0</v>
      </c>
      <c r="BA363" s="483">
        <v>7</v>
      </c>
      <c r="BB363" s="483">
        <v>5</v>
      </c>
      <c r="BC363" s="483">
        <v>9</v>
      </c>
      <c r="BD363" s="483">
        <v>0</v>
      </c>
      <c r="BE363" s="483">
        <v>14</v>
      </c>
      <c r="BF363" s="483">
        <v>5</v>
      </c>
      <c r="BG363" s="483">
        <v>6</v>
      </c>
      <c r="BH363" s="483">
        <v>0</v>
      </c>
      <c r="BI363" s="483">
        <v>11</v>
      </c>
      <c r="BJ363" s="483">
        <v>17</v>
      </c>
      <c r="BK363" s="483">
        <v>21</v>
      </c>
      <c r="BL363" s="483">
        <v>0</v>
      </c>
      <c r="BM363" s="483">
        <v>38</v>
      </c>
      <c r="BN363" s="483">
        <v>28</v>
      </c>
      <c r="BO363" s="483">
        <v>22</v>
      </c>
      <c r="BP363" s="483">
        <v>1</v>
      </c>
      <c r="BQ363" s="483">
        <v>51</v>
      </c>
      <c r="BR363" s="483">
        <v>0</v>
      </c>
      <c r="BS363" s="483">
        <v>0</v>
      </c>
      <c r="BT363" s="483">
        <v>0</v>
      </c>
      <c r="BU363" s="483">
        <v>0</v>
      </c>
      <c r="BV363" s="483">
        <v>0</v>
      </c>
      <c r="BW363" s="484">
        <v>207</v>
      </c>
    </row>
    <row r="364" spans="2:75" ht="15.75" thickBot="1" x14ac:dyDescent="0.3">
      <c r="B364" s="423" t="s">
        <v>150</v>
      </c>
      <c r="C364" s="265">
        <f t="shared" ref="C364:P364" si="5">SUM(C353:C363)</f>
        <v>0</v>
      </c>
      <c r="D364" s="265">
        <f t="shared" si="5"/>
        <v>0</v>
      </c>
      <c r="E364" s="265">
        <f t="shared" si="5"/>
        <v>0</v>
      </c>
      <c r="F364" s="265">
        <f t="shared" si="5"/>
        <v>38</v>
      </c>
      <c r="G364" s="265">
        <f t="shared" si="5"/>
        <v>30</v>
      </c>
      <c r="H364" s="265">
        <f t="shared" si="5"/>
        <v>68</v>
      </c>
      <c r="I364" s="265">
        <f t="shared" si="5"/>
        <v>178</v>
      </c>
      <c r="J364" s="265">
        <f t="shared" si="5"/>
        <v>136</v>
      </c>
      <c r="K364" s="265">
        <f t="shared" si="5"/>
        <v>314</v>
      </c>
      <c r="L364" s="265">
        <f t="shared" si="5"/>
        <v>369</v>
      </c>
      <c r="M364" s="265">
        <f t="shared" si="5"/>
        <v>224</v>
      </c>
      <c r="N364" s="265">
        <f t="shared" si="5"/>
        <v>593</v>
      </c>
      <c r="O364" s="265">
        <f t="shared" si="5"/>
        <v>380</v>
      </c>
      <c r="P364" s="265">
        <f t="shared" si="5"/>
        <v>288</v>
      </c>
      <c r="Q364" s="265">
        <v>1</v>
      </c>
      <c r="R364" s="265">
        <f t="shared" ref="R364:AW364" si="6">SUM(R353:R363)</f>
        <v>669</v>
      </c>
      <c r="S364" s="265">
        <f t="shared" si="6"/>
        <v>378</v>
      </c>
      <c r="T364" s="265">
        <f t="shared" si="6"/>
        <v>263</v>
      </c>
      <c r="U364" s="265">
        <f t="shared" si="6"/>
        <v>641</v>
      </c>
      <c r="V364" s="265">
        <f t="shared" si="6"/>
        <v>330</v>
      </c>
      <c r="W364" s="265">
        <f t="shared" si="6"/>
        <v>226</v>
      </c>
      <c r="X364" s="265">
        <f t="shared" si="6"/>
        <v>0</v>
      </c>
      <c r="Y364" s="265">
        <f t="shared" si="6"/>
        <v>556</v>
      </c>
      <c r="Z364" s="265">
        <f t="shared" si="6"/>
        <v>298</v>
      </c>
      <c r="AA364" s="265">
        <f t="shared" si="6"/>
        <v>221</v>
      </c>
      <c r="AB364" s="265">
        <f t="shared" si="6"/>
        <v>0</v>
      </c>
      <c r="AC364" s="265">
        <f t="shared" si="6"/>
        <v>519</v>
      </c>
      <c r="AD364" s="265">
        <f t="shared" si="6"/>
        <v>324</v>
      </c>
      <c r="AE364" s="265">
        <f t="shared" si="6"/>
        <v>231</v>
      </c>
      <c r="AF364" s="265">
        <f t="shared" si="6"/>
        <v>0</v>
      </c>
      <c r="AG364" s="265">
        <f t="shared" si="6"/>
        <v>555</v>
      </c>
      <c r="AH364" s="265">
        <f t="shared" si="6"/>
        <v>309</v>
      </c>
      <c r="AI364" s="265">
        <f t="shared" si="6"/>
        <v>231</v>
      </c>
      <c r="AJ364" s="265">
        <f t="shared" si="6"/>
        <v>2</v>
      </c>
      <c r="AK364" s="265">
        <f t="shared" si="6"/>
        <v>542</v>
      </c>
      <c r="AL364" s="265">
        <f t="shared" si="6"/>
        <v>283</v>
      </c>
      <c r="AM364" s="265">
        <f t="shared" si="6"/>
        <v>213</v>
      </c>
      <c r="AN364" s="265">
        <f t="shared" si="6"/>
        <v>0</v>
      </c>
      <c r="AO364" s="265">
        <f t="shared" si="6"/>
        <v>496</v>
      </c>
      <c r="AP364" s="265">
        <f t="shared" si="6"/>
        <v>308</v>
      </c>
      <c r="AQ364" s="265">
        <f t="shared" si="6"/>
        <v>199</v>
      </c>
      <c r="AR364" s="265">
        <f t="shared" si="6"/>
        <v>0</v>
      </c>
      <c r="AS364" s="265">
        <f t="shared" si="6"/>
        <v>507</v>
      </c>
      <c r="AT364" s="265">
        <f t="shared" si="6"/>
        <v>299</v>
      </c>
      <c r="AU364" s="265">
        <f t="shared" si="6"/>
        <v>205</v>
      </c>
      <c r="AV364" s="265">
        <f t="shared" si="6"/>
        <v>0</v>
      </c>
      <c r="AW364" s="265">
        <f t="shared" si="6"/>
        <v>504</v>
      </c>
      <c r="AX364" s="265">
        <f t="shared" ref="AX364:BW364" si="7">SUM(AX353:AX363)</f>
        <v>307</v>
      </c>
      <c r="AY364" s="265">
        <f t="shared" si="7"/>
        <v>232</v>
      </c>
      <c r="AZ364" s="265">
        <f t="shared" si="7"/>
        <v>2</v>
      </c>
      <c r="BA364" s="265">
        <f t="shared" si="7"/>
        <v>541</v>
      </c>
      <c r="BB364" s="265">
        <f t="shared" si="7"/>
        <v>243</v>
      </c>
      <c r="BC364" s="265">
        <f t="shared" si="7"/>
        <v>201</v>
      </c>
      <c r="BD364" s="265">
        <f t="shared" si="7"/>
        <v>0</v>
      </c>
      <c r="BE364" s="265">
        <f t="shared" si="7"/>
        <v>444</v>
      </c>
      <c r="BF364" s="265">
        <f t="shared" si="7"/>
        <v>257</v>
      </c>
      <c r="BG364" s="265">
        <f t="shared" si="7"/>
        <v>183</v>
      </c>
      <c r="BH364" s="265">
        <f t="shared" si="7"/>
        <v>1</v>
      </c>
      <c r="BI364" s="265">
        <f t="shared" si="7"/>
        <v>441</v>
      </c>
      <c r="BJ364" s="265">
        <f t="shared" si="7"/>
        <v>368</v>
      </c>
      <c r="BK364" s="265">
        <f t="shared" si="7"/>
        <v>226</v>
      </c>
      <c r="BL364" s="265">
        <f t="shared" si="7"/>
        <v>1</v>
      </c>
      <c r="BM364" s="265">
        <f t="shared" si="7"/>
        <v>595</v>
      </c>
      <c r="BN364" s="265">
        <f t="shared" si="7"/>
        <v>642</v>
      </c>
      <c r="BO364" s="265">
        <f t="shared" si="7"/>
        <v>521</v>
      </c>
      <c r="BP364" s="265">
        <f t="shared" si="7"/>
        <v>5</v>
      </c>
      <c r="BQ364" s="265">
        <f t="shared" si="7"/>
        <v>1168</v>
      </c>
      <c r="BR364" s="265">
        <f t="shared" si="7"/>
        <v>0</v>
      </c>
      <c r="BS364" s="265">
        <f t="shared" si="7"/>
        <v>0</v>
      </c>
      <c r="BT364" s="265">
        <f t="shared" si="7"/>
        <v>1</v>
      </c>
      <c r="BU364" s="265">
        <f t="shared" si="7"/>
        <v>1</v>
      </c>
      <c r="BV364" s="265">
        <f t="shared" si="7"/>
        <v>0</v>
      </c>
      <c r="BW364" s="468">
        <f t="shared" si="7"/>
        <v>9154</v>
      </c>
    </row>
    <row r="365" spans="2:75" x14ac:dyDescent="0.25">
      <c r="B365" s="512" t="s">
        <v>593</v>
      </c>
      <c r="C365" s="479"/>
      <c r="D365" s="479"/>
      <c r="E365" s="479"/>
      <c r="F365" s="479"/>
      <c r="G365" s="479"/>
      <c r="H365" s="479"/>
      <c r="I365" s="479"/>
      <c r="J365" s="479"/>
      <c r="K365" s="479"/>
      <c r="L365" s="479"/>
      <c r="M365" s="479"/>
      <c r="N365" s="479"/>
      <c r="O365" s="479"/>
      <c r="P365" s="479"/>
      <c r="Q365" s="479"/>
      <c r="R365" s="479"/>
      <c r="S365" s="479"/>
      <c r="T365" s="479"/>
      <c r="U365" s="479"/>
      <c r="V365" s="479"/>
      <c r="W365" s="479"/>
      <c r="X365" s="479"/>
      <c r="Y365" s="479"/>
      <c r="Z365" s="479"/>
      <c r="AA365" s="479"/>
      <c r="AB365" s="479"/>
      <c r="AC365" s="479"/>
      <c r="AD365" s="479"/>
      <c r="AE365" s="479"/>
      <c r="AF365" s="479"/>
      <c r="AG365" s="479"/>
      <c r="AH365" s="479"/>
      <c r="AI365" s="479"/>
      <c r="AJ365" s="479"/>
      <c r="AK365" s="479"/>
      <c r="AL365" s="479"/>
      <c r="AM365" s="479"/>
      <c r="AN365" s="479"/>
      <c r="AO365" s="479"/>
      <c r="AP365" s="479"/>
      <c r="AQ365" s="479"/>
      <c r="AR365" s="479"/>
      <c r="AS365" s="479"/>
      <c r="AT365" s="479"/>
      <c r="AU365" s="479"/>
      <c r="AV365" s="479"/>
      <c r="AW365" s="479"/>
      <c r="AX365" s="479"/>
      <c r="AY365" s="479"/>
      <c r="AZ365" s="479"/>
      <c r="BA365" s="479"/>
      <c r="BB365" s="479"/>
      <c r="BC365" s="479"/>
      <c r="BD365" s="479"/>
      <c r="BE365" s="479"/>
      <c r="BF365" s="479"/>
      <c r="BG365" s="479"/>
      <c r="BH365" s="479"/>
      <c r="BI365" s="479"/>
      <c r="BJ365" s="479"/>
      <c r="BK365" s="479"/>
      <c r="BL365" s="479"/>
      <c r="BM365" s="479"/>
      <c r="BN365" s="479"/>
      <c r="BO365" s="479"/>
      <c r="BP365" s="479"/>
      <c r="BQ365" s="479"/>
      <c r="BR365" s="479"/>
      <c r="BS365" s="479"/>
      <c r="BT365" s="479"/>
      <c r="BU365" s="479"/>
      <c r="BV365" s="479"/>
      <c r="BW365" s="479"/>
    </row>
    <row r="366" spans="2:75" x14ac:dyDescent="0.25">
      <c r="B366" s="512" t="s">
        <v>589</v>
      </c>
      <c r="C366" s="479"/>
      <c r="D366" s="479"/>
      <c r="E366" s="479"/>
      <c r="F366" s="479"/>
      <c r="G366" s="479"/>
      <c r="H366" s="479"/>
      <c r="I366" s="479"/>
      <c r="J366" s="479"/>
      <c r="K366" s="479"/>
      <c r="L366" s="479"/>
      <c r="M366" s="479"/>
      <c r="N366" s="479"/>
      <c r="O366" s="479"/>
      <c r="P366" s="479"/>
      <c r="Q366" s="479"/>
      <c r="R366" s="479"/>
      <c r="S366" s="479"/>
      <c r="T366" s="479"/>
      <c r="U366" s="479"/>
      <c r="V366" s="479"/>
      <c r="W366" s="479"/>
      <c r="X366" s="479"/>
      <c r="Y366" s="479"/>
      <c r="Z366" s="479"/>
      <c r="AA366" s="479"/>
      <c r="AB366" s="479"/>
      <c r="AC366" s="479"/>
      <c r="AD366" s="479"/>
      <c r="AE366" s="479"/>
      <c r="AF366" s="479"/>
      <c r="AG366" s="479"/>
      <c r="AH366" s="479"/>
      <c r="AI366" s="479"/>
      <c r="AJ366" s="479"/>
      <c r="AK366" s="479"/>
      <c r="AL366" s="479"/>
      <c r="AM366" s="479"/>
      <c r="AN366" s="479"/>
      <c r="AO366" s="479"/>
      <c r="AP366" s="479"/>
      <c r="AQ366" s="479"/>
      <c r="AR366" s="479"/>
      <c r="AS366" s="479"/>
      <c r="AT366" s="479"/>
      <c r="AU366" s="479"/>
      <c r="AV366" s="479"/>
      <c r="AW366" s="479"/>
      <c r="AX366" s="479"/>
      <c r="AY366" s="479"/>
      <c r="AZ366" s="479"/>
      <c r="BA366" s="479"/>
      <c r="BB366" s="479"/>
      <c r="BC366" s="479"/>
      <c r="BD366" s="479"/>
      <c r="BE366" s="479"/>
      <c r="BF366" s="479"/>
      <c r="BG366" s="479"/>
      <c r="BH366" s="479"/>
      <c r="BI366" s="479"/>
      <c r="BJ366" s="479"/>
      <c r="BK366" s="479"/>
      <c r="BL366" s="479"/>
      <c r="BM366" s="479"/>
      <c r="BN366" s="479"/>
      <c r="BO366" s="479"/>
      <c r="BP366" s="479"/>
      <c r="BQ366" s="479"/>
      <c r="BR366" s="479"/>
      <c r="BS366" s="479"/>
      <c r="BT366" s="479"/>
      <c r="BU366" s="479"/>
      <c r="BV366" s="479"/>
      <c r="BW366" s="479"/>
    </row>
    <row r="367" spans="2:75" x14ac:dyDescent="0.25">
      <c r="B367" s="513" t="s">
        <v>594</v>
      </c>
      <c r="C367" s="479"/>
      <c r="D367" s="479"/>
      <c r="E367" s="479"/>
      <c r="F367" s="479"/>
      <c r="G367" s="479"/>
      <c r="H367" s="479"/>
      <c r="I367" s="479"/>
      <c r="J367" s="479"/>
      <c r="K367" s="479"/>
      <c r="L367" s="479"/>
      <c r="M367" s="479"/>
      <c r="N367" s="479"/>
      <c r="O367" s="479"/>
      <c r="P367" s="479"/>
      <c r="Q367" s="479"/>
      <c r="R367" s="479"/>
      <c r="S367" s="479"/>
      <c r="T367" s="479"/>
      <c r="U367" s="479"/>
      <c r="V367" s="479"/>
      <c r="W367" s="479"/>
      <c r="X367" s="479"/>
      <c r="Y367" s="479"/>
      <c r="Z367" s="479"/>
      <c r="AA367" s="479"/>
      <c r="AB367" s="479"/>
      <c r="AC367" s="479"/>
      <c r="AD367" s="479"/>
      <c r="AE367" s="479"/>
      <c r="AF367" s="479"/>
      <c r="AG367" s="479"/>
      <c r="AH367" s="479"/>
      <c r="AI367" s="479"/>
      <c r="AJ367" s="479"/>
      <c r="AK367" s="479"/>
      <c r="AL367" s="479"/>
      <c r="AM367" s="479"/>
      <c r="AN367" s="479"/>
      <c r="AO367" s="479"/>
      <c r="AP367" s="479"/>
      <c r="AQ367" s="479"/>
      <c r="AR367" s="479"/>
      <c r="AS367" s="479"/>
      <c r="AT367" s="479"/>
      <c r="AU367" s="479"/>
      <c r="AV367" s="479"/>
      <c r="AW367" s="479"/>
      <c r="AX367" s="479"/>
      <c r="AY367" s="479"/>
      <c r="AZ367" s="479"/>
      <c r="BA367" s="479"/>
      <c r="BB367" s="479"/>
      <c r="BC367" s="479"/>
      <c r="BD367" s="479"/>
      <c r="BE367" s="479"/>
      <c r="BF367" s="479"/>
      <c r="BG367" s="479"/>
      <c r="BH367" s="479"/>
      <c r="BI367" s="479"/>
      <c r="BJ367" s="479"/>
      <c r="BK367" s="479"/>
      <c r="BL367" s="479"/>
      <c r="BM367" s="479"/>
      <c r="BN367" s="479"/>
      <c r="BO367" s="479"/>
      <c r="BP367" s="479"/>
      <c r="BQ367" s="479"/>
      <c r="BR367" s="479"/>
      <c r="BS367" s="479"/>
      <c r="BT367" s="479"/>
      <c r="BU367" s="479"/>
      <c r="BV367" s="479"/>
      <c r="BW367" s="479"/>
    </row>
  </sheetData>
  <mergeCells count="249">
    <mergeCell ref="AC273:AD273"/>
    <mergeCell ref="AE273:AF273"/>
    <mergeCell ref="AG273:AH273"/>
    <mergeCell ref="AI273:AJ273"/>
    <mergeCell ref="AR309:BF309"/>
    <mergeCell ref="B310:P310"/>
    <mergeCell ref="W293:X293"/>
    <mergeCell ref="Y293:Z293"/>
    <mergeCell ref="AA293:AB293"/>
    <mergeCell ref="AC293:AD293"/>
    <mergeCell ref="AE293:AF293"/>
    <mergeCell ref="AU273:AV273"/>
    <mergeCell ref="AW273:AX273"/>
    <mergeCell ref="AY273:AZ273"/>
    <mergeCell ref="B291:L291"/>
    <mergeCell ref="B292:B294"/>
    <mergeCell ref="C292:D293"/>
    <mergeCell ref="E292:AF292"/>
    <mergeCell ref="E293:F293"/>
    <mergeCell ref="G293:H293"/>
    <mergeCell ref="I293:J293"/>
    <mergeCell ref="K293:L293"/>
    <mergeCell ref="M293:N293"/>
    <mergeCell ref="O293:P293"/>
    <mergeCell ref="Q293:R293"/>
    <mergeCell ref="S293:T293"/>
    <mergeCell ref="U293:V293"/>
    <mergeCell ref="AA273:AB273"/>
    <mergeCell ref="CK248:CL250"/>
    <mergeCell ref="CM248:CN250"/>
    <mergeCell ref="BO248:BV249"/>
    <mergeCell ref="BW248:BX250"/>
    <mergeCell ref="B270:D270"/>
    <mergeCell ref="B272:Y272"/>
    <mergeCell ref="B273:B274"/>
    <mergeCell ref="C273:D273"/>
    <mergeCell ref="E273:F273"/>
    <mergeCell ref="G273:H273"/>
    <mergeCell ref="I273:J273"/>
    <mergeCell ref="K273:L273"/>
    <mergeCell ref="M273:N273"/>
    <mergeCell ref="O273:P273"/>
    <mergeCell ref="Q273:R273"/>
    <mergeCell ref="S273:T273"/>
    <mergeCell ref="U273:V273"/>
    <mergeCell ref="W273:X273"/>
    <mergeCell ref="Y273:Z273"/>
    <mergeCell ref="AK273:AL273"/>
    <mergeCell ref="AM273:AN273"/>
    <mergeCell ref="AO273:AP273"/>
    <mergeCell ref="AQ273:AR273"/>
    <mergeCell ref="AS273:AT273"/>
    <mergeCell ref="AQ248:AR250"/>
    <mergeCell ref="AS248:AT250"/>
    <mergeCell ref="AU248:AV250"/>
    <mergeCell ref="AW248:AX250"/>
    <mergeCell ref="AY248:AZ250"/>
    <mergeCell ref="CY248:CZ250"/>
    <mergeCell ref="DA248:DB250"/>
    <mergeCell ref="DC248:DD250"/>
    <mergeCell ref="AE250:AF250"/>
    <mergeCell ref="AG250:AH250"/>
    <mergeCell ref="BI250:BJ250"/>
    <mergeCell ref="BK250:BL250"/>
    <mergeCell ref="BM250:BN250"/>
    <mergeCell ref="BO250:BP250"/>
    <mergeCell ref="BQ250:BR250"/>
    <mergeCell ref="BS250:BT250"/>
    <mergeCell ref="BU250:BV250"/>
    <mergeCell ref="CO248:CP250"/>
    <mergeCell ref="CQ248:CR250"/>
    <mergeCell ref="CS248:CT250"/>
    <mergeCell ref="CU248:CV250"/>
    <mergeCell ref="CW248:CX250"/>
    <mergeCell ref="CE248:CF250"/>
    <mergeCell ref="CG248:CH250"/>
    <mergeCell ref="CA247:CD247"/>
    <mergeCell ref="CE247:CJ247"/>
    <mergeCell ref="BY248:BZ250"/>
    <mergeCell ref="CA248:CB250"/>
    <mergeCell ref="CC248:CD250"/>
    <mergeCell ref="BA248:BB250"/>
    <mergeCell ref="BC248:BD250"/>
    <mergeCell ref="BE248:BF250"/>
    <mergeCell ref="BG248:BH250"/>
    <mergeCell ref="BI248:BN249"/>
    <mergeCell ref="CI248:CJ250"/>
    <mergeCell ref="AE248:AH249"/>
    <mergeCell ref="AI248:AJ250"/>
    <mergeCell ref="AK248:AL250"/>
    <mergeCell ref="AM248:AN250"/>
    <mergeCell ref="AO248:AP250"/>
    <mergeCell ref="CK247:CP247"/>
    <mergeCell ref="CQ247:DD247"/>
    <mergeCell ref="C248:D250"/>
    <mergeCell ref="E248:F250"/>
    <mergeCell ref="G248:H250"/>
    <mergeCell ref="I248:J250"/>
    <mergeCell ref="K248:L250"/>
    <mergeCell ref="M248:N250"/>
    <mergeCell ref="O248:P250"/>
    <mergeCell ref="Q248:R250"/>
    <mergeCell ref="S248:T250"/>
    <mergeCell ref="U248:V250"/>
    <mergeCell ref="W248:X250"/>
    <mergeCell ref="Y248:Z250"/>
    <mergeCell ref="AA248:AB250"/>
    <mergeCell ref="AC248:AD250"/>
    <mergeCell ref="AQ247:AR247"/>
    <mergeCell ref="AS247:BH247"/>
    <mergeCell ref="BI247:BZ247"/>
    <mergeCell ref="B33:K33"/>
    <mergeCell ref="B213:AD213"/>
    <mergeCell ref="B214:B215"/>
    <mergeCell ref="C214:C215"/>
    <mergeCell ref="D214:E214"/>
    <mergeCell ref="F214:G214"/>
    <mergeCell ref="H214:I214"/>
    <mergeCell ref="J214:K214"/>
    <mergeCell ref="L214:M214"/>
    <mergeCell ref="N214:O214"/>
    <mergeCell ref="P214:Q214"/>
    <mergeCell ref="R214:S214"/>
    <mergeCell ref="T214:T215"/>
    <mergeCell ref="U214:V214"/>
    <mergeCell ref="W214:X214"/>
    <mergeCell ref="Y214:Z214"/>
    <mergeCell ref="J56:J58"/>
    <mergeCell ref="B55:J55"/>
    <mergeCell ref="I34:J34"/>
    <mergeCell ref="K34:K35"/>
    <mergeCell ref="C34:F34"/>
    <mergeCell ref="I80:I81"/>
    <mergeCell ref="B79:I79"/>
    <mergeCell ref="B34:B35"/>
    <mergeCell ref="G34:H34"/>
    <mergeCell ref="B80:B81"/>
    <mergeCell ref="C80:C81"/>
    <mergeCell ref="D80:E80"/>
    <mergeCell ref="F80:G80"/>
    <mergeCell ref="H80:H81"/>
    <mergeCell ref="B56:B58"/>
    <mergeCell ref="C56:C58"/>
    <mergeCell ref="D56:I57"/>
    <mergeCell ref="B103:X103"/>
    <mergeCell ref="B104:B106"/>
    <mergeCell ref="C104:C106"/>
    <mergeCell ref="D104:D106"/>
    <mergeCell ref="E104:X104"/>
    <mergeCell ref="E105:F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W105:X105"/>
    <mergeCell ref="B125:X125"/>
    <mergeCell ref="B126:B128"/>
    <mergeCell ref="C126:C128"/>
    <mergeCell ref="D126:D128"/>
    <mergeCell ref="E126:E128"/>
    <mergeCell ref="F126:X126"/>
    <mergeCell ref="F127:G127"/>
    <mergeCell ref="H127:I127"/>
    <mergeCell ref="J127:K127"/>
    <mergeCell ref="L127:M127"/>
    <mergeCell ref="N127:O127"/>
    <mergeCell ref="P127:Q127"/>
    <mergeCell ref="R127:S127"/>
    <mergeCell ref="T127:U127"/>
    <mergeCell ref="V127:W127"/>
    <mergeCell ref="B148:AA148"/>
    <mergeCell ref="B149:B152"/>
    <mergeCell ref="C149:C152"/>
    <mergeCell ref="D149:AA149"/>
    <mergeCell ref="D150:E151"/>
    <mergeCell ref="F150:I150"/>
    <mergeCell ref="J150:M150"/>
    <mergeCell ref="N150:O151"/>
    <mergeCell ref="P150:Q151"/>
    <mergeCell ref="R150:S151"/>
    <mergeCell ref="T150:U151"/>
    <mergeCell ref="V150:W151"/>
    <mergeCell ref="X150:Y151"/>
    <mergeCell ref="Z150:AA151"/>
    <mergeCell ref="F151:G151"/>
    <mergeCell ref="H151:I151"/>
    <mergeCell ref="J151:K151"/>
    <mergeCell ref="L151:M151"/>
    <mergeCell ref="B170:O170"/>
    <mergeCell ref="B171:B172"/>
    <mergeCell ref="C171:C172"/>
    <mergeCell ref="D171:E171"/>
    <mergeCell ref="F171:G171"/>
    <mergeCell ref="H171:I171"/>
    <mergeCell ref="J171:K171"/>
    <mergeCell ref="L171:M171"/>
    <mergeCell ref="N171:O171"/>
    <mergeCell ref="AX350:BA350"/>
    <mergeCell ref="BB350:BE350"/>
    <mergeCell ref="BF350:BI350"/>
    <mergeCell ref="B190:I190"/>
    <mergeCell ref="B191:B192"/>
    <mergeCell ref="C191:C192"/>
    <mergeCell ref="D191:E191"/>
    <mergeCell ref="F191:G191"/>
    <mergeCell ref="H191:I191"/>
    <mergeCell ref="K190:P190"/>
    <mergeCell ref="K191:K192"/>
    <mergeCell ref="L191:L192"/>
    <mergeCell ref="M191:N191"/>
    <mergeCell ref="O191:P191"/>
    <mergeCell ref="AA214:AB214"/>
    <mergeCell ref="AC214:AD214"/>
    <mergeCell ref="AE214:AF214"/>
    <mergeCell ref="B229:J229"/>
    <mergeCell ref="B230:K230"/>
    <mergeCell ref="B231:X231"/>
    <mergeCell ref="B246:O246"/>
    <mergeCell ref="B247:B251"/>
    <mergeCell ref="C247:AJ247"/>
    <mergeCell ref="AK247:AP247"/>
    <mergeCell ref="BJ350:BM350"/>
    <mergeCell ref="BN350:BQ350"/>
    <mergeCell ref="BR350:BU350"/>
    <mergeCell ref="BV350:BV351"/>
    <mergeCell ref="BW350:BW351"/>
    <mergeCell ref="B349:R349"/>
    <mergeCell ref="AI294:AP294"/>
    <mergeCell ref="Y321:AI321"/>
    <mergeCell ref="M321:W321"/>
    <mergeCell ref="B321:K321"/>
    <mergeCell ref="B350:B351"/>
    <mergeCell ref="C350:E350"/>
    <mergeCell ref="F350:H350"/>
    <mergeCell ref="I350:K350"/>
    <mergeCell ref="L350:N350"/>
    <mergeCell ref="O350:R350"/>
    <mergeCell ref="S350:U350"/>
    <mergeCell ref="V350:Y350"/>
    <mergeCell ref="Z350:AC350"/>
    <mergeCell ref="AD350:AG350"/>
    <mergeCell ref="AH350:AK350"/>
    <mergeCell ref="AL350:AO350"/>
    <mergeCell ref="AP350:AS350"/>
    <mergeCell ref="AT350:AW350"/>
  </mergeCells>
  <conditionalFormatting sqref="B130:B141 B194:B205 B119:X119">
    <cfRule type="cellIs" dxfId="76" priority="33" stopIfTrue="1" operator="equal">
      <formula>0</formula>
    </cfRule>
  </conditionalFormatting>
  <conditionalFormatting sqref="B154:U165 B108:X118">
    <cfRule type="cellIs" dxfId="75" priority="34" stopIfTrue="1" operator="equal">
      <formula>0</formula>
    </cfRule>
  </conditionalFormatting>
  <conditionalFormatting sqref="C141:X141">
    <cfRule type="cellIs" dxfId="74" priority="31" stopIfTrue="1" operator="equal">
      <formula>0</formula>
    </cfRule>
  </conditionalFormatting>
  <conditionalFormatting sqref="C130:X140">
    <cfRule type="cellIs" dxfId="73" priority="32" stopIfTrue="1" operator="equal">
      <formula>0</formula>
    </cfRule>
  </conditionalFormatting>
  <conditionalFormatting sqref="V154:AA164 V165 X165:Y165">
    <cfRule type="cellIs" dxfId="72" priority="30" stopIfTrue="1" operator="equal">
      <formula>0</formula>
    </cfRule>
  </conditionalFormatting>
  <conditionalFormatting sqref="K194:P205">
    <cfRule type="cellIs" dxfId="71" priority="29" stopIfTrue="1" operator="equal">
      <formula>0</formula>
    </cfRule>
  </conditionalFormatting>
  <conditionalFormatting sqref="AY259:AY260 BC259 BC262 AY262 AY253:AY256 BC253">
    <cfRule type="cellIs" dxfId="70" priority="28" stopIfTrue="1" operator="equal">
      <formula>0</formula>
    </cfRule>
  </conditionalFormatting>
  <conditionalFormatting sqref="AZ259:AZ260 BD259 BD262 AZ262 AZ253:AZ256 BD253">
    <cfRule type="cellIs" dxfId="69" priority="27" stopIfTrue="1" operator="equal">
      <formula>0</formula>
    </cfRule>
  </conditionalFormatting>
  <conditionalFormatting sqref="AW259 AW262 AW253">
    <cfRule type="cellIs" dxfId="68" priority="26" stopIfTrue="1" operator="equal">
      <formula>0</formula>
    </cfRule>
  </conditionalFormatting>
  <conditionalFormatting sqref="BA259 BA253">
    <cfRule type="cellIs" dxfId="67" priority="25" stopIfTrue="1" operator="equal">
      <formula>0</formula>
    </cfRule>
  </conditionalFormatting>
  <conditionalFormatting sqref="BG253:BG256 BG259:BG260 BG262">
    <cfRule type="cellIs" dxfId="66" priority="24" stopIfTrue="1" operator="equal">
      <formula>0</formula>
    </cfRule>
  </conditionalFormatting>
  <conditionalFormatting sqref="AX259 AX262 AX253">
    <cfRule type="cellIs" dxfId="65" priority="23" stopIfTrue="1" operator="equal">
      <formula>0</formula>
    </cfRule>
  </conditionalFormatting>
  <conditionalFormatting sqref="AY257:AY258 BC257">
    <cfRule type="cellIs" dxfId="64" priority="22" stopIfTrue="1" operator="equal">
      <formula>0</formula>
    </cfRule>
  </conditionalFormatting>
  <conditionalFormatting sqref="AZ257:AZ258 BD257">
    <cfRule type="cellIs" dxfId="63" priority="21" stopIfTrue="1" operator="equal">
      <formula>0</formula>
    </cfRule>
  </conditionalFormatting>
  <conditionalFormatting sqref="AW258">
    <cfRule type="cellIs" dxfId="62" priority="20" stopIfTrue="1" operator="equal">
      <formula>0</formula>
    </cfRule>
  </conditionalFormatting>
  <conditionalFormatting sqref="BG257:BG258">
    <cfRule type="cellIs" dxfId="61" priority="19" stopIfTrue="1" operator="equal">
      <formula>0</formula>
    </cfRule>
  </conditionalFormatting>
  <conditionalFormatting sqref="AX258">
    <cfRule type="cellIs" dxfId="60" priority="18" stopIfTrue="1" operator="equal">
      <formula>0</formula>
    </cfRule>
  </conditionalFormatting>
  <conditionalFormatting sqref="BG261">
    <cfRule type="cellIs" dxfId="59" priority="17" stopIfTrue="1" operator="equal">
      <formula>0</formula>
    </cfRule>
  </conditionalFormatting>
  <conditionalFormatting sqref="BB259 BB253">
    <cfRule type="cellIs" dxfId="58" priority="16" stopIfTrue="1" operator="equal">
      <formula>0</formula>
    </cfRule>
  </conditionalFormatting>
  <conditionalFormatting sqref="BE264">
    <cfRule type="cellIs" dxfId="57" priority="15" stopIfTrue="1" operator="equal">
      <formula>0</formula>
    </cfRule>
  </conditionalFormatting>
  <conditionalFormatting sqref="BF264">
    <cfRule type="cellIs" dxfId="56" priority="14" stopIfTrue="1" operator="equal">
      <formula>0</formula>
    </cfRule>
  </conditionalFormatting>
  <conditionalFormatting sqref="AY264 BC264">
    <cfRule type="cellIs" dxfId="55" priority="13" stopIfTrue="1" operator="equal">
      <formula>0</formula>
    </cfRule>
  </conditionalFormatting>
  <conditionalFormatting sqref="AZ264 BD264">
    <cfRule type="cellIs" dxfId="54" priority="12" stopIfTrue="1" operator="equal">
      <formula>0</formula>
    </cfRule>
  </conditionalFormatting>
  <conditionalFormatting sqref="BH264">
    <cfRule type="cellIs" dxfId="53" priority="11" stopIfTrue="1" operator="equal">
      <formula>0</formula>
    </cfRule>
  </conditionalFormatting>
  <conditionalFormatting sqref="BL264">
    <cfRule type="cellIs" dxfId="52" priority="10" stopIfTrue="1" operator="equal">
      <formula>0</formula>
    </cfRule>
  </conditionalFormatting>
  <conditionalFormatting sqref="BN264">
    <cfRule type="cellIs" dxfId="51" priority="9" stopIfTrue="1" operator="equal">
      <formula>0</formula>
    </cfRule>
  </conditionalFormatting>
  <conditionalFormatting sqref="AW264">
    <cfRule type="cellIs" dxfId="50" priority="8" stopIfTrue="1" operator="equal">
      <formula>0</formula>
    </cfRule>
  </conditionalFormatting>
  <conditionalFormatting sqref="BA264">
    <cfRule type="cellIs" dxfId="49" priority="7" stopIfTrue="1" operator="equal">
      <formula>0</formula>
    </cfRule>
  </conditionalFormatting>
  <conditionalFormatting sqref="BG264">
    <cfRule type="cellIs" dxfId="48" priority="6" stopIfTrue="1" operator="equal">
      <formula>0</formula>
    </cfRule>
  </conditionalFormatting>
  <conditionalFormatting sqref="AX264">
    <cfRule type="cellIs" dxfId="47" priority="5" stopIfTrue="1" operator="equal">
      <formula>0</formula>
    </cfRule>
  </conditionalFormatting>
  <conditionalFormatting sqref="BJ264">
    <cfRule type="cellIs" dxfId="46" priority="4" stopIfTrue="1" operator="equal">
      <formula>0</formula>
    </cfRule>
  </conditionalFormatting>
  <conditionalFormatting sqref="BP264">
    <cfRule type="cellIs" dxfId="45" priority="3" stopIfTrue="1" operator="equal">
      <formula>0</formula>
    </cfRule>
  </conditionalFormatting>
  <conditionalFormatting sqref="BB264">
    <cfRule type="cellIs" dxfId="44" priority="2" stopIfTrue="1" operator="equal">
      <formula>0</formula>
    </cfRule>
  </conditionalFormatting>
  <conditionalFormatting sqref="B296:B307">
    <cfRule type="cellIs" dxfId="43" priority="1" stopIfTrue="1" operator="equal">
      <formula>0</formula>
    </cfRule>
  </conditionalFormatting>
  <pageMargins left="0.7" right="0.7" top="0.75" bottom="0.75" header="0.3" footer="0.3"/>
  <ignoredErrors>
    <ignoredError sqref="K37:K48" formulaRange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00"/>
  </sheetPr>
  <dimension ref="B26:DD298"/>
  <sheetViews>
    <sheetView showGridLines="0" workbookViewId="0">
      <selection activeCell="K19" sqref="K19"/>
    </sheetView>
  </sheetViews>
  <sheetFormatPr baseColWidth="10" defaultRowHeight="15" x14ac:dyDescent="0.25"/>
  <cols>
    <col min="2" max="2" width="21.28515625" customWidth="1"/>
    <col min="6" max="6" width="12.85546875" customWidth="1"/>
    <col min="7" max="7" width="13.28515625" customWidth="1"/>
    <col min="8" max="8" width="13.42578125" customWidth="1"/>
  </cols>
  <sheetData>
    <row r="26" spans="2:2" x14ac:dyDescent="0.25">
      <c r="B26" s="40"/>
    </row>
    <row r="31" spans="2:2" ht="18" x14ac:dyDescent="0.25">
      <c r="B31" s="39" t="s">
        <v>186</v>
      </c>
    </row>
    <row r="32" spans="2:2" ht="18" x14ac:dyDescent="0.25">
      <c r="B32" s="39"/>
    </row>
    <row r="33" spans="2:12" ht="18" x14ac:dyDescent="0.25">
      <c r="B33" s="39"/>
    </row>
    <row r="34" spans="2:12" ht="27" customHeight="1" thickBot="1" x14ac:dyDescent="0.3">
      <c r="B34" s="610" t="s">
        <v>199</v>
      </c>
      <c r="C34" s="610"/>
      <c r="D34" s="610"/>
      <c r="E34" s="610"/>
      <c r="F34" s="610"/>
      <c r="G34" s="610"/>
      <c r="H34" s="610"/>
      <c r="I34" s="610"/>
      <c r="J34" s="610"/>
      <c r="K34" s="610"/>
      <c r="L34" s="54"/>
    </row>
    <row r="35" spans="2:12" ht="15" customHeight="1" x14ac:dyDescent="0.25">
      <c r="B35" s="611" t="s">
        <v>120</v>
      </c>
      <c r="C35" s="613" t="s">
        <v>167</v>
      </c>
      <c r="D35" s="614"/>
      <c r="E35" s="614"/>
      <c r="F35" s="617"/>
      <c r="G35" s="613" t="s">
        <v>173</v>
      </c>
      <c r="H35" s="614"/>
      <c r="I35" s="613" t="s">
        <v>135</v>
      </c>
      <c r="J35" s="614"/>
      <c r="K35" s="615" t="s">
        <v>136</v>
      </c>
    </row>
    <row r="36" spans="2:12" ht="26.25" customHeight="1" thickBot="1" x14ac:dyDescent="0.3">
      <c r="B36" s="631"/>
      <c r="C36" s="38">
        <v>0</v>
      </c>
      <c r="D36" s="38">
        <v>1</v>
      </c>
      <c r="E36" s="38">
        <v>2</v>
      </c>
      <c r="F36" s="38">
        <v>3</v>
      </c>
      <c r="G36" s="38" t="s">
        <v>137</v>
      </c>
      <c r="H36" s="38" t="s">
        <v>138</v>
      </c>
      <c r="I36" s="38" t="s">
        <v>139</v>
      </c>
      <c r="J36" s="38" t="s">
        <v>140</v>
      </c>
      <c r="K36" s="616"/>
    </row>
    <row r="37" spans="2:12" ht="15.75" thickBot="1" x14ac:dyDescent="0.3">
      <c r="B37" s="9" t="s">
        <v>149</v>
      </c>
      <c r="C37" s="10">
        <v>356029</v>
      </c>
      <c r="D37" s="10">
        <v>1508930</v>
      </c>
      <c r="E37" s="10">
        <v>480821</v>
      </c>
      <c r="F37" s="6">
        <v>36082</v>
      </c>
      <c r="G37" s="10">
        <v>1140864</v>
      </c>
      <c r="H37" s="10">
        <v>1240998</v>
      </c>
      <c r="I37" s="10">
        <v>1610937</v>
      </c>
      <c r="J37" s="10">
        <v>770925</v>
      </c>
      <c r="K37" s="44">
        <v>2381862</v>
      </c>
    </row>
    <row r="38" spans="2:12" x14ac:dyDescent="0.25">
      <c r="B38" s="2" t="s">
        <v>12</v>
      </c>
      <c r="C38" s="11">
        <v>1929</v>
      </c>
      <c r="D38" s="11">
        <v>22116</v>
      </c>
      <c r="E38" s="11">
        <v>1129</v>
      </c>
      <c r="F38" s="11">
        <v>381</v>
      </c>
      <c r="G38" s="12">
        <v>12985</v>
      </c>
      <c r="H38" s="12">
        <v>12570</v>
      </c>
      <c r="I38" s="12">
        <v>17588</v>
      </c>
      <c r="J38" s="12">
        <v>7967</v>
      </c>
      <c r="K38" s="55">
        <f t="shared" ref="K38:K43" si="0">SUM(I38:J38)</f>
        <v>25555</v>
      </c>
    </row>
    <row r="39" spans="2:12" x14ac:dyDescent="0.25">
      <c r="B39" s="2" t="s">
        <v>13</v>
      </c>
      <c r="C39" s="11">
        <v>3425</v>
      </c>
      <c r="D39" s="11">
        <v>62644</v>
      </c>
      <c r="E39" s="11">
        <v>3755</v>
      </c>
      <c r="F39" s="11">
        <v>236</v>
      </c>
      <c r="G39" s="12">
        <v>33444</v>
      </c>
      <c r="H39" s="12">
        <v>36616</v>
      </c>
      <c r="I39" s="12">
        <v>59478</v>
      </c>
      <c r="J39" s="12">
        <v>10582</v>
      </c>
      <c r="K39" s="55">
        <f t="shared" si="0"/>
        <v>70060</v>
      </c>
    </row>
    <row r="40" spans="2:12" x14ac:dyDescent="0.25">
      <c r="B40" s="2" t="s">
        <v>14</v>
      </c>
      <c r="C40" s="11">
        <v>1874</v>
      </c>
      <c r="D40" s="11">
        <v>42096</v>
      </c>
      <c r="E40" s="11">
        <v>2532</v>
      </c>
      <c r="F40" s="11">
        <v>146</v>
      </c>
      <c r="G40" s="12">
        <v>23112</v>
      </c>
      <c r="H40" s="12">
        <v>23536</v>
      </c>
      <c r="I40" s="12">
        <v>33025</v>
      </c>
      <c r="J40" s="12">
        <v>13623</v>
      </c>
      <c r="K40" s="55">
        <f t="shared" si="0"/>
        <v>46648</v>
      </c>
    </row>
    <row r="41" spans="2:12" x14ac:dyDescent="0.25">
      <c r="B41" s="2" t="s">
        <v>15</v>
      </c>
      <c r="C41" s="11">
        <v>580</v>
      </c>
      <c r="D41" s="11">
        <v>22487</v>
      </c>
      <c r="E41" s="11">
        <v>465</v>
      </c>
      <c r="F41" s="11">
        <v>22</v>
      </c>
      <c r="G41" s="12">
        <v>12000</v>
      </c>
      <c r="H41" s="12">
        <v>11554</v>
      </c>
      <c r="I41" s="12">
        <v>14870</v>
      </c>
      <c r="J41" s="12">
        <v>8684</v>
      </c>
      <c r="K41" s="55">
        <f t="shared" si="0"/>
        <v>23554</v>
      </c>
    </row>
    <row r="42" spans="2:12" x14ac:dyDescent="0.25">
      <c r="B42" s="2" t="s">
        <v>16</v>
      </c>
      <c r="C42" s="11">
        <v>1246</v>
      </c>
      <c r="D42" s="11">
        <v>27779</v>
      </c>
      <c r="E42" s="11">
        <v>2742</v>
      </c>
      <c r="F42" s="11">
        <v>90</v>
      </c>
      <c r="G42" s="12">
        <v>15794</v>
      </c>
      <c r="H42" s="12">
        <v>16063</v>
      </c>
      <c r="I42" s="12">
        <v>21524</v>
      </c>
      <c r="J42" s="12">
        <v>10333</v>
      </c>
      <c r="K42" s="55">
        <f t="shared" si="0"/>
        <v>31857</v>
      </c>
    </row>
    <row r="43" spans="2:12" ht="15.75" thickBot="1" x14ac:dyDescent="0.3">
      <c r="B43" s="2" t="s">
        <v>17</v>
      </c>
      <c r="C43" s="11">
        <v>2151</v>
      </c>
      <c r="D43" s="11">
        <v>18355</v>
      </c>
      <c r="E43" s="11">
        <v>2214</v>
      </c>
      <c r="F43" s="11">
        <v>420</v>
      </c>
      <c r="G43" s="12">
        <v>11307</v>
      </c>
      <c r="H43" s="12">
        <v>11833</v>
      </c>
      <c r="I43" s="12">
        <v>13301</v>
      </c>
      <c r="J43" s="12">
        <v>9839</v>
      </c>
      <c r="K43" s="55">
        <f t="shared" si="0"/>
        <v>23140</v>
      </c>
    </row>
    <row r="44" spans="2:12" ht="15.75" thickBot="1" x14ac:dyDescent="0.3">
      <c r="B44" s="9" t="s">
        <v>11</v>
      </c>
      <c r="C44" s="10">
        <f t="shared" ref="C44:K44" si="1">SUM(C38:C43)</f>
        <v>11205</v>
      </c>
      <c r="D44" s="10">
        <f t="shared" si="1"/>
        <v>195477</v>
      </c>
      <c r="E44" s="10">
        <f t="shared" si="1"/>
        <v>12837</v>
      </c>
      <c r="F44" s="10">
        <f t="shared" si="1"/>
        <v>1295</v>
      </c>
      <c r="G44" s="10">
        <f t="shared" si="1"/>
        <v>108642</v>
      </c>
      <c r="H44" s="10">
        <f t="shared" si="1"/>
        <v>112172</v>
      </c>
      <c r="I44" s="10">
        <f t="shared" si="1"/>
        <v>159786</v>
      </c>
      <c r="J44" s="10">
        <f t="shared" si="1"/>
        <v>61028</v>
      </c>
      <c r="K44" s="10">
        <f t="shared" si="1"/>
        <v>220814</v>
      </c>
    </row>
    <row r="45" spans="2:12" x14ac:dyDescent="0.25">
      <c r="B45" s="8" t="s">
        <v>171</v>
      </c>
    </row>
    <row r="46" spans="2:12" x14ac:dyDescent="0.25">
      <c r="B46" s="8" t="s">
        <v>180</v>
      </c>
    </row>
    <row r="47" spans="2:12" x14ac:dyDescent="0.25">
      <c r="B47" s="8" t="s">
        <v>188</v>
      </c>
    </row>
    <row r="51" spans="2:10" ht="35.25" customHeight="1" thickBot="1" x14ac:dyDescent="0.3">
      <c r="B51" s="619" t="s">
        <v>198</v>
      </c>
      <c r="C51" s="620"/>
      <c r="D51" s="620"/>
      <c r="E51" s="620"/>
      <c r="F51" s="620"/>
      <c r="G51" s="620"/>
      <c r="H51" s="620"/>
      <c r="I51" s="620"/>
      <c r="J51" s="620"/>
    </row>
    <row r="52" spans="2:10" x14ac:dyDescent="0.25">
      <c r="B52" s="630" t="s">
        <v>120</v>
      </c>
      <c r="C52" s="632" t="s">
        <v>147</v>
      </c>
      <c r="D52" s="635" t="s">
        <v>148</v>
      </c>
      <c r="E52" s="636"/>
      <c r="F52" s="636"/>
      <c r="G52" s="636"/>
      <c r="H52" s="636"/>
      <c r="I52" s="636"/>
      <c r="J52" s="618" t="s">
        <v>136</v>
      </c>
    </row>
    <row r="53" spans="2:10" x14ac:dyDescent="0.25">
      <c r="B53" s="612"/>
      <c r="C53" s="633"/>
      <c r="D53" s="637"/>
      <c r="E53" s="638"/>
      <c r="F53" s="638"/>
      <c r="G53" s="638"/>
      <c r="H53" s="638"/>
      <c r="I53" s="638"/>
      <c r="J53" s="615"/>
    </row>
    <row r="54" spans="2:10" ht="15.75" thickBot="1" x14ac:dyDescent="0.3">
      <c r="B54" s="631"/>
      <c r="C54" s="634"/>
      <c r="D54" s="21" t="s">
        <v>141</v>
      </c>
      <c r="E54" s="21" t="s">
        <v>142</v>
      </c>
      <c r="F54" s="21" t="s">
        <v>143</v>
      </c>
      <c r="G54" s="21" t="s">
        <v>144</v>
      </c>
      <c r="H54" s="21" t="s">
        <v>145</v>
      </c>
      <c r="I54" s="21" t="s">
        <v>146</v>
      </c>
      <c r="J54" s="616"/>
    </row>
    <row r="55" spans="2:10" ht="15.75" thickBot="1" x14ac:dyDescent="0.3">
      <c r="B55" s="29" t="s">
        <v>149</v>
      </c>
      <c r="C55" s="42">
        <v>2381862</v>
      </c>
      <c r="D55" s="526">
        <v>21381</v>
      </c>
      <c r="E55" s="526">
        <v>138927</v>
      </c>
      <c r="F55" s="526">
        <v>459117</v>
      </c>
      <c r="G55" s="526">
        <v>1061964</v>
      </c>
      <c r="H55" s="526">
        <v>391630</v>
      </c>
      <c r="I55" s="526">
        <v>308843</v>
      </c>
      <c r="J55" s="24">
        <v>2381862</v>
      </c>
    </row>
    <row r="56" spans="2:10" x14ac:dyDescent="0.25">
      <c r="B56" s="25" t="s">
        <v>12</v>
      </c>
      <c r="C56" s="3">
        <v>25555</v>
      </c>
      <c r="D56" s="4">
        <v>293</v>
      </c>
      <c r="E56" s="4">
        <v>2114</v>
      </c>
      <c r="F56" s="4">
        <v>6668</v>
      </c>
      <c r="G56" s="4">
        <v>11062</v>
      </c>
      <c r="H56" s="4">
        <v>3107</v>
      </c>
      <c r="I56" s="4">
        <v>2311</v>
      </c>
      <c r="J56" s="5">
        <v>25555</v>
      </c>
    </row>
    <row r="57" spans="2:10" x14ac:dyDescent="0.25">
      <c r="B57" s="14" t="s">
        <v>13</v>
      </c>
      <c r="C57" s="3">
        <v>70060</v>
      </c>
      <c r="D57" s="4">
        <v>769</v>
      </c>
      <c r="E57" s="4">
        <v>5001</v>
      </c>
      <c r="F57" s="4">
        <v>15698</v>
      </c>
      <c r="G57" s="4">
        <v>31663</v>
      </c>
      <c r="H57" s="4">
        <v>9911</v>
      </c>
      <c r="I57" s="4">
        <v>7018</v>
      </c>
      <c r="J57" s="5">
        <v>70060</v>
      </c>
    </row>
    <row r="58" spans="2:10" x14ac:dyDescent="0.25">
      <c r="B58" s="14" t="s">
        <v>14</v>
      </c>
      <c r="C58" s="3">
        <v>46648</v>
      </c>
      <c r="D58" s="4">
        <v>543</v>
      </c>
      <c r="E58" s="4">
        <v>4136</v>
      </c>
      <c r="F58" s="4">
        <v>11296</v>
      </c>
      <c r="G58" s="4">
        <v>20995</v>
      </c>
      <c r="H58" s="4">
        <v>6016</v>
      </c>
      <c r="I58" s="4">
        <v>3662</v>
      </c>
      <c r="J58" s="5">
        <v>46648</v>
      </c>
    </row>
    <row r="59" spans="2:10" x14ac:dyDescent="0.25">
      <c r="B59" s="14" t="s">
        <v>15</v>
      </c>
      <c r="C59" s="3">
        <v>23554</v>
      </c>
      <c r="D59" s="4">
        <v>251</v>
      </c>
      <c r="E59" s="4">
        <v>2092</v>
      </c>
      <c r="F59" s="4">
        <v>5952</v>
      </c>
      <c r="G59" s="4">
        <v>10113</v>
      </c>
      <c r="H59" s="4">
        <v>2999</v>
      </c>
      <c r="I59" s="4">
        <v>2147</v>
      </c>
      <c r="J59" s="5">
        <v>23554</v>
      </c>
    </row>
    <row r="60" spans="2:10" x14ac:dyDescent="0.25">
      <c r="B60" s="14" t="s">
        <v>16</v>
      </c>
      <c r="C60" s="3">
        <v>31857</v>
      </c>
      <c r="D60" s="4">
        <v>412</v>
      </c>
      <c r="E60" s="4">
        <v>2347</v>
      </c>
      <c r="F60" s="4">
        <v>8267</v>
      </c>
      <c r="G60" s="4">
        <v>14693</v>
      </c>
      <c r="H60" s="4">
        <v>3741</v>
      </c>
      <c r="I60" s="4">
        <v>2397</v>
      </c>
      <c r="J60" s="5">
        <v>31857</v>
      </c>
    </row>
    <row r="61" spans="2:10" ht="15.75" thickBot="1" x14ac:dyDescent="0.3">
      <c r="B61" s="30" t="s">
        <v>17</v>
      </c>
      <c r="C61" s="3">
        <v>23140</v>
      </c>
      <c r="D61" s="4">
        <v>300</v>
      </c>
      <c r="E61" s="4">
        <v>2024</v>
      </c>
      <c r="F61" s="4">
        <v>5754</v>
      </c>
      <c r="G61" s="4">
        <v>10270</v>
      </c>
      <c r="H61" s="4">
        <v>2942</v>
      </c>
      <c r="I61" s="4">
        <v>1850</v>
      </c>
      <c r="J61" s="5">
        <v>23140</v>
      </c>
    </row>
    <row r="62" spans="2:10" ht="15.75" thickBot="1" x14ac:dyDescent="0.3">
      <c r="B62" s="9" t="s">
        <v>11</v>
      </c>
      <c r="C62" s="31">
        <f>SUM(C56:C61)</f>
        <v>220814</v>
      </c>
      <c r="D62" s="519">
        <f t="shared" ref="D62:J62" si="2">SUM(D56:D61)</f>
        <v>2568</v>
      </c>
      <c r="E62" s="519">
        <f t="shared" si="2"/>
        <v>17714</v>
      </c>
      <c r="F62" s="519">
        <f t="shared" si="2"/>
        <v>53635</v>
      </c>
      <c r="G62" s="519">
        <f t="shared" si="2"/>
        <v>98796</v>
      </c>
      <c r="H62" s="519">
        <f t="shared" si="2"/>
        <v>28716</v>
      </c>
      <c r="I62" s="519">
        <f t="shared" si="2"/>
        <v>19385</v>
      </c>
      <c r="J62" s="31">
        <f t="shared" si="2"/>
        <v>220814</v>
      </c>
    </row>
    <row r="63" spans="2:10" x14ac:dyDescent="0.25">
      <c r="B63" s="7" t="s">
        <v>165</v>
      </c>
    </row>
    <row r="64" spans="2:10" x14ac:dyDescent="0.25">
      <c r="B64" s="8" t="s">
        <v>166</v>
      </c>
    </row>
    <row r="65" spans="2:9" x14ac:dyDescent="0.25">
      <c r="B65" s="7" t="s">
        <v>179</v>
      </c>
    </row>
    <row r="70" spans="2:9" ht="36" customHeight="1" thickBot="1" x14ac:dyDescent="0.3">
      <c r="B70" s="629" t="s">
        <v>197</v>
      </c>
      <c r="C70" s="629"/>
      <c r="D70" s="629"/>
      <c r="E70" s="629"/>
      <c r="F70" s="629"/>
      <c r="G70" s="629"/>
      <c r="H70" s="629"/>
      <c r="I70" s="629"/>
    </row>
    <row r="71" spans="2:9" ht="27.75" customHeight="1" x14ac:dyDescent="0.25">
      <c r="B71" s="724" t="s">
        <v>120</v>
      </c>
      <c r="C71" s="623" t="s">
        <v>121</v>
      </c>
      <c r="D71" s="623" t="s">
        <v>183</v>
      </c>
      <c r="E71" s="623"/>
      <c r="F71" s="625" t="s">
        <v>178</v>
      </c>
      <c r="G71" s="626"/>
      <c r="H71" s="623" t="s">
        <v>122</v>
      </c>
      <c r="I71" s="627" t="s">
        <v>123</v>
      </c>
    </row>
    <row r="72" spans="2:9" ht="60.75" thickBot="1" x14ac:dyDescent="0.3">
      <c r="B72" s="725"/>
      <c r="C72" s="624"/>
      <c r="D72" s="499" t="s">
        <v>124</v>
      </c>
      <c r="E72" s="499" t="s">
        <v>170</v>
      </c>
      <c r="F72" s="499" t="s">
        <v>125</v>
      </c>
      <c r="G72" s="499" t="s">
        <v>169</v>
      </c>
      <c r="H72" s="624"/>
      <c r="I72" s="628"/>
    </row>
    <row r="73" spans="2:9" ht="15.75" thickBot="1" x14ac:dyDescent="0.3">
      <c r="B73" s="32" t="s">
        <v>182</v>
      </c>
      <c r="C73" s="34">
        <v>6456299</v>
      </c>
      <c r="D73" s="506">
        <v>2381862</v>
      </c>
      <c r="E73" s="524">
        <v>0.37144995917939982</v>
      </c>
      <c r="F73" s="506">
        <v>3471485</v>
      </c>
      <c r="G73" s="43">
        <v>0.53768962682800159</v>
      </c>
      <c r="H73" s="43">
        <v>0.92707865605356876</v>
      </c>
      <c r="I73" s="545">
        <v>470802</v>
      </c>
    </row>
    <row r="74" spans="2:9" x14ac:dyDescent="0.25">
      <c r="B74" s="25" t="s">
        <v>12</v>
      </c>
      <c r="C74" s="516">
        <v>37806</v>
      </c>
      <c r="D74" s="50">
        <v>25555</v>
      </c>
      <c r="E74" s="544">
        <v>67.595090726339734</v>
      </c>
      <c r="F74" s="543">
        <v>632</v>
      </c>
      <c r="G74" s="47">
        <v>1.6716923239697403</v>
      </c>
      <c r="H74" s="527">
        <v>70.160821033698355</v>
      </c>
      <c r="I74" s="48">
        <v>11281</v>
      </c>
    </row>
    <row r="75" spans="2:9" x14ac:dyDescent="0.25">
      <c r="B75" s="14" t="s">
        <v>13</v>
      </c>
      <c r="C75" s="516">
        <v>112168</v>
      </c>
      <c r="D75" s="50">
        <v>70060</v>
      </c>
      <c r="E75" s="544">
        <v>62.655124456172885</v>
      </c>
      <c r="F75" s="543">
        <v>26812</v>
      </c>
      <c r="G75" s="47">
        <v>23.903430568433066</v>
      </c>
      <c r="H75" s="527">
        <v>88.478888809642683</v>
      </c>
      <c r="I75" s="48">
        <v>12923</v>
      </c>
    </row>
    <row r="76" spans="2:9" x14ac:dyDescent="0.25">
      <c r="B76" s="14" t="s">
        <v>14</v>
      </c>
      <c r="C76" s="516">
        <v>49583</v>
      </c>
      <c r="D76" s="50">
        <v>46648</v>
      </c>
      <c r="E76" s="544">
        <v>94.080632474840158</v>
      </c>
      <c r="F76" s="543">
        <v>8574</v>
      </c>
      <c r="G76" s="47">
        <v>17.292217090535061</v>
      </c>
      <c r="H76" s="527">
        <v>112.94395256438698</v>
      </c>
      <c r="I76" s="48">
        <v>-6418</v>
      </c>
    </row>
    <row r="77" spans="2:9" x14ac:dyDescent="0.25">
      <c r="B77" s="14" t="s">
        <v>15</v>
      </c>
      <c r="C77" s="516">
        <v>26591</v>
      </c>
      <c r="D77" s="50">
        <v>23554</v>
      </c>
      <c r="E77" s="544">
        <v>88.578842465495839</v>
      </c>
      <c r="F77" s="543">
        <v>983</v>
      </c>
      <c r="G77" s="47">
        <v>3.696739498326501</v>
      </c>
      <c r="H77" s="527">
        <v>93.832499717949673</v>
      </c>
      <c r="I77" s="48">
        <v>1640</v>
      </c>
    </row>
    <row r="78" spans="2:9" x14ac:dyDescent="0.25">
      <c r="B78" s="14" t="s">
        <v>16</v>
      </c>
      <c r="C78" s="516">
        <v>42641</v>
      </c>
      <c r="D78" s="50">
        <v>31857</v>
      </c>
      <c r="E78" s="544">
        <v>74.709786355854689</v>
      </c>
      <c r="F78" s="543">
        <v>2383</v>
      </c>
      <c r="G78" s="47">
        <v>5.5885180929152689</v>
      </c>
      <c r="H78" s="527">
        <v>81.325484861987277</v>
      </c>
      <c r="I78" s="48">
        <v>7963</v>
      </c>
    </row>
    <row r="79" spans="2:9" ht="15.75" thickBot="1" x14ac:dyDescent="0.3">
      <c r="B79" s="30" t="s">
        <v>17</v>
      </c>
      <c r="C79" s="516">
        <v>30738</v>
      </c>
      <c r="D79" s="50">
        <v>23140</v>
      </c>
      <c r="E79" s="544">
        <v>75.281410631791275</v>
      </c>
      <c r="F79" s="543">
        <v>1805</v>
      </c>
      <c r="G79" s="47">
        <v>5.8722102934478491</v>
      </c>
      <c r="H79" s="527">
        <v>82.594833756262616</v>
      </c>
      <c r="I79" s="48">
        <v>5350</v>
      </c>
    </row>
    <row r="80" spans="2:9" ht="15.75" thickBot="1" x14ac:dyDescent="0.3">
      <c r="B80" s="33" t="s">
        <v>11</v>
      </c>
      <c r="C80" s="34">
        <f>SUM(C74:C79)</f>
        <v>299527</v>
      </c>
      <c r="D80" s="506">
        <f t="shared" ref="D80:I80" si="3">SUM(D74:D79)</f>
        <v>220814</v>
      </c>
      <c r="E80" s="34">
        <f t="shared" si="3"/>
        <v>462.90088711049458</v>
      </c>
      <c r="F80" s="506">
        <f t="shared" si="3"/>
        <v>41189</v>
      </c>
      <c r="G80" s="34">
        <f t="shared" si="3"/>
        <v>58.024807867627487</v>
      </c>
      <c r="H80" s="34">
        <f t="shared" si="3"/>
        <v>529.33648074392761</v>
      </c>
      <c r="I80" s="506">
        <f t="shared" si="3"/>
        <v>32739</v>
      </c>
    </row>
    <row r="81" spans="2:24" x14ac:dyDescent="0.25">
      <c r="B81" s="40" t="s">
        <v>193</v>
      </c>
    </row>
    <row r="85" spans="2:24" ht="18" x14ac:dyDescent="0.25">
      <c r="B85" s="39" t="s">
        <v>219</v>
      </c>
    </row>
    <row r="88" spans="2:24" ht="26.25" customHeight="1" thickBot="1" x14ac:dyDescent="0.3">
      <c r="B88" s="639" t="s">
        <v>319</v>
      </c>
      <c r="C88" s="639"/>
      <c r="D88" s="639"/>
      <c r="E88" s="639"/>
      <c r="F88" s="639"/>
      <c r="G88" s="639"/>
      <c r="H88" s="639"/>
      <c r="I88" s="639"/>
      <c r="J88" s="639"/>
      <c r="K88" s="639"/>
      <c r="L88" s="639"/>
      <c r="M88" s="639"/>
      <c r="N88" s="639"/>
      <c r="O88" s="639"/>
      <c r="P88" s="639"/>
      <c r="Q88" s="639"/>
      <c r="R88" s="639"/>
      <c r="S88" s="639"/>
      <c r="T88" s="639"/>
      <c r="U88" s="639"/>
      <c r="V88" s="639"/>
      <c r="W88" s="639"/>
      <c r="X88" s="639"/>
    </row>
    <row r="89" spans="2:24" x14ac:dyDescent="0.25">
      <c r="B89" s="748" t="s">
        <v>120</v>
      </c>
      <c r="C89" s="598" t="s">
        <v>221</v>
      </c>
      <c r="D89" s="739" t="s">
        <v>222</v>
      </c>
      <c r="E89" s="598" t="s">
        <v>223</v>
      </c>
      <c r="F89" s="598"/>
      <c r="G89" s="598"/>
      <c r="H89" s="598"/>
      <c r="I89" s="598"/>
      <c r="J89" s="598"/>
      <c r="K89" s="598"/>
      <c r="L89" s="598"/>
      <c r="M89" s="598"/>
      <c r="N89" s="598"/>
      <c r="O89" s="598"/>
      <c r="P89" s="598"/>
      <c r="Q89" s="598"/>
      <c r="R89" s="598"/>
      <c r="S89" s="598"/>
      <c r="T89" s="598"/>
      <c r="U89" s="598"/>
      <c r="V89" s="598"/>
      <c r="W89" s="598"/>
      <c r="X89" s="645"/>
    </row>
    <row r="90" spans="2:24" x14ac:dyDescent="0.25">
      <c r="B90" s="749"/>
      <c r="C90" s="599"/>
      <c r="D90" s="740"/>
      <c r="E90" s="599" t="s">
        <v>224</v>
      </c>
      <c r="F90" s="599"/>
      <c r="G90" s="599" t="s">
        <v>225</v>
      </c>
      <c r="H90" s="599"/>
      <c r="I90" s="599" t="s">
        <v>226</v>
      </c>
      <c r="J90" s="599"/>
      <c r="K90" s="599" t="s">
        <v>227</v>
      </c>
      <c r="L90" s="599"/>
      <c r="M90" s="599" t="s">
        <v>228</v>
      </c>
      <c r="N90" s="599"/>
      <c r="O90" s="599" t="s">
        <v>229</v>
      </c>
      <c r="P90" s="599"/>
      <c r="Q90" s="599" t="s">
        <v>230</v>
      </c>
      <c r="R90" s="599"/>
      <c r="S90" s="599" t="s">
        <v>231</v>
      </c>
      <c r="T90" s="599"/>
      <c r="U90" s="599" t="s">
        <v>232</v>
      </c>
      <c r="V90" s="599"/>
      <c r="W90" s="599" t="s">
        <v>233</v>
      </c>
      <c r="X90" s="644"/>
    </row>
    <row r="91" spans="2:24" x14ac:dyDescent="0.25">
      <c r="B91" s="749"/>
      <c r="C91" s="599"/>
      <c r="D91" s="740"/>
      <c r="E91" s="56" t="s">
        <v>234</v>
      </c>
      <c r="F91" s="57" t="s">
        <v>235</v>
      </c>
      <c r="G91" s="56" t="s">
        <v>234</v>
      </c>
      <c r="H91" s="57" t="s">
        <v>235</v>
      </c>
      <c r="I91" s="56" t="s">
        <v>234</v>
      </c>
      <c r="J91" s="57" t="s">
        <v>235</v>
      </c>
      <c r="K91" s="56" t="s">
        <v>234</v>
      </c>
      <c r="L91" s="57" t="s">
        <v>235</v>
      </c>
      <c r="M91" s="56" t="s">
        <v>234</v>
      </c>
      <c r="N91" s="57" t="s">
        <v>235</v>
      </c>
      <c r="O91" s="56" t="s">
        <v>234</v>
      </c>
      <c r="P91" s="57" t="s">
        <v>235</v>
      </c>
      <c r="Q91" s="56" t="s">
        <v>234</v>
      </c>
      <c r="R91" s="57" t="s">
        <v>235</v>
      </c>
      <c r="S91" s="56" t="s">
        <v>234</v>
      </c>
      <c r="T91" s="57" t="s">
        <v>235</v>
      </c>
      <c r="U91" s="56" t="s">
        <v>234</v>
      </c>
      <c r="V91" s="57" t="s">
        <v>235</v>
      </c>
      <c r="W91" s="56" t="s">
        <v>234</v>
      </c>
      <c r="X91" s="58" t="s">
        <v>235</v>
      </c>
    </row>
    <row r="92" spans="2:24" ht="15.75" thickBot="1" x14ac:dyDescent="0.3">
      <c r="B92" s="59" t="s">
        <v>1</v>
      </c>
      <c r="C92" s="60">
        <v>75806</v>
      </c>
      <c r="D92" s="61">
        <v>11.741401691588324</v>
      </c>
      <c r="E92" s="60">
        <v>903</v>
      </c>
      <c r="F92" s="62">
        <v>1.1911985858639158</v>
      </c>
      <c r="G92" s="60">
        <v>16408</v>
      </c>
      <c r="H92" s="62">
        <v>21.644724691976887</v>
      </c>
      <c r="I92" s="63">
        <v>21815</v>
      </c>
      <c r="J92" s="62">
        <v>28.777405482415642</v>
      </c>
      <c r="K92" s="60">
        <v>17358</v>
      </c>
      <c r="L92" s="62">
        <v>22.897923647204706</v>
      </c>
      <c r="M92" s="60">
        <v>12023</v>
      </c>
      <c r="N92" s="62">
        <v>15.860222146004274</v>
      </c>
      <c r="O92" s="63">
        <v>5766</v>
      </c>
      <c r="P92" s="62">
        <v>7.6062580798353689</v>
      </c>
      <c r="Q92" s="60">
        <v>1408</v>
      </c>
      <c r="R92" s="62">
        <v>1.8573727673271245</v>
      </c>
      <c r="S92" s="60">
        <v>107</v>
      </c>
      <c r="T92" s="62">
        <v>0.14114977706250165</v>
      </c>
      <c r="U92" s="63">
        <v>18</v>
      </c>
      <c r="V92" s="62">
        <v>2.3744822309579718E-2</v>
      </c>
      <c r="W92" s="60">
        <v>0</v>
      </c>
      <c r="X92" s="64">
        <v>0</v>
      </c>
    </row>
    <row r="93" spans="2:24" x14ac:dyDescent="0.25">
      <c r="B93" s="120" t="s">
        <v>12</v>
      </c>
      <c r="C93" s="68">
        <v>403</v>
      </c>
      <c r="D93" s="69">
        <v>10.659683648098186</v>
      </c>
      <c r="E93" s="68">
        <v>13</v>
      </c>
      <c r="F93" s="69">
        <v>3.225806451612903</v>
      </c>
      <c r="G93" s="68">
        <v>110</v>
      </c>
      <c r="H93" s="69">
        <v>27.29528535980149</v>
      </c>
      <c r="I93" s="68">
        <v>114</v>
      </c>
      <c r="J93" s="69">
        <v>28.287841191066999</v>
      </c>
      <c r="K93" s="68">
        <v>84</v>
      </c>
      <c r="L93" s="69">
        <v>20.843672456575682</v>
      </c>
      <c r="M93" s="68">
        <v>60</v>
      </c>
      <c r="N93" s="69">
        <v>14.888337468982629</v>
      </c>
      <c r="O93" s="68">
        <v>14</v>
      </c>
      <c r="P93" s="69">
        <v>3.4739454094292808</v>
      </c>
      <c r="Q93" s="68">
        <v>8</v>
      </c>
      <c r="R93" s="69">
        <v>1.9851116625310175</v>
      </c>
      <c r="S93" s="68">
        <v>0</v>
      </c>
      <c r="T93" s="69">
        <v>0</v>
      </c>
      <c r="U93" s="68">
        <v>0</v>
      </c>
      <c r="V93" s="69">
        <v>0</v>
      </c>
      <c r="W93" s="68">
        <v>0</v>
      </c>
      <c r="X93" s="71">
        <v>0</v>
      </c>
    </row>
    <row r="94" spans="2:24" x14ac:dyDescent="0.25">
      <c r="B94" s="121" t="s">
        <v>13</v>
      </c>
      <c r="C94" s="75">
        <v>1799</v>
      </c>
      <c r="D94" s="76">
        <v>16.038442336495258</v>
      </c>
      <c r="E94" s="75">
        <v>40</v>
      </c>
      <c r="F94" s="76">
        <v>2.2234574763757644</v>
      </c>
      <c r="G94" s="75">
        <v>454</v>
      </c>
      <c r="H94" s="76">
        <v>25.236242356864924</v>
      </c>
      <c r="I94" s="75">
        <v>537</v>
      </c>
      <c r="J94" s="76">
        <v>29.849916620344636</v>
      </c>
      <c r="K94" s="75">
        <v>425</v>
      </c>
      <c r="L94" s="76">
        <v>23.624235686492494</v>
      </c>
      <c r="M94" s="75">
        <v>222</v>
      </c>
      <c r="N94" s="76">
        <v>12.340188993885493</v>
      </c>
      <c r="O94" s="75">
        <v>98</v>
      </c>
      <c r="P94" s="76">
        <v>5.4474708171206228</v>
      </c>
      <c r="Q94" s="75">
        <v>19</v>
      </c>
      <c r="R94" s="76">
        <v>1.0561423012784881</v>
      </c>
      <c r="S94" s="75">
        <v>1</v>
      </c>
      <c r="T94" s="76">
        <v>5.5586436909394105E-2</v>
      </c>
      <c r="U94" s="68">
        <v>3</v>
      </c>
      <c r="V94" s="76">
        <v>0.16675931072818231</v>
      </c>
      <c r="W94" s="70">
        <v>0</v>
      </c>
      <c r="X94" s="77">
        <v>0</v>
      </c>
    </row>
    <row r="95" spans="2:24" x14ac:dyDescent="0.25">
      <c r="B95" s="121" t="s">
        <v>14</v>
      </c>
      <c r="C95" s="75">
        <v>1054</v>
      </c>
      <c r="D95" s="76">
        <v>21.257285763265635</v>
      </c>
      <c r="E95" s="75">
        <v>41</v>
      </c>
      <c r="F95" s="76">
        <v>3.8899430740037952</v>
      </c>
      <c r="G95" s="75">
        <v>275</v>
      </c>
      <c r="H95" s="76">
        <v>26.091081593927896</v>
      </c>
      <c r="I95" s="75">
        <v>296</v>
      </c>
      <c r="J95" s="76">
        <v>28.083491461100568</v>
      </c>
      <c r="K95" s="75">
        <v>255</v>
      </c>
      <c r="L95" s="76">
        <v>24.193548387096776</v>
      </c>
      <c r="M95" s="75">
        <v>128</v>
      </c>
      <c r="N95" s="76">
        <v>12.144212523719165</v>
      </c>
      <c r="O95" s="75">
        <v>47</v>
      </c>
      <c r="P95" s="76">
        <v>4.4592030360531307</v>
      </c>
      <c r="Q95" s="75">
        <v>11</v>
      </c>
      <c r="R95" s="76">
        <v>1.0436432637571158</v>
      </c>
      <c r="S95" s="68">
        <v>0</v>
      </c>
      <c r="T95" s="76">
        <v>0</v>
      </c>
      <c r="U95" s="68">
        <v>1</v>
      </c>
      <c r="V95" s="76">
        <v>9.4876660341555979E-2</v>
      </c>
      <c r="W95" s="75">
        <v>0</v>
      </c>
      <c r="X95" s="77">
        <v>0</v>
      </c>
    </row>
    <row r="96" spans="2:24" x14ac:dyDescent="0.25">
      <c r="B96" s="121" t="s">
        <v>15</v>
      </c>
      <c r="C96" s="75">
        <v>435</v>
      </c>
      <c r="D96" s="76">
        <v>16.3589184310481</v>
      </c>
      <c r="E96" s="75">
        <v>15</v>
      </c>
      <c r="F96" s="76">
        <v>3.4482758620689653</v>
      </c>
      <c r="G96" s="75">
        <v>144</v>
      </c>
      <c r="H96" s="76">
        <v>33.103448275862071</v>
      </c>
      <c r="I96" s="75">
        <v>120</v>
      </c>
      <c r="J96" s="76">
        <v>27.586206896551722</v>
      </c>
      <c r="K96" s="75">
        <v>81</v>
      </c>
      <c r="L96" s="76">
        <v>18.620689655172416</v>
      </c>
      <c r="M96" s="75">
        <v>44</v>
      </c>
      <c r="N96" s="76">
        <v>10.114942528735632</v>
      </c>
      <c r="O96" s="75">
        <v>25</v>
      </c>
      <c r="P96" s="76">
        <v>5.7471264367816088</v>
      </c>
      <c r="Q96" s="75">
        <v>6</v>
      </c>
      <c r="R96" s="76">
        <v>1.3793103448275863</v>
      </c>
      <c r="S96" s="68">
        <v>0</v>
      </c>
      <c r="T96" s="81">
        <v>0</v>
      </c>
      <c r="U96" s="68">
        <v>0</v>
      </c>
      <c r="V96" s="76">
        <v>0</v>
      </c>
      <c r="W96" s="75">
        <v>0</v>
      </c>
      <c r="X96" s="77">
        <v>0</v>
      </c>
    </row>
    <row r="97" spans="2:24" x14ac:dyDescent="0.25">
      <c r="B97" s="121" t="s">
        <v>16</v>
      </c>
      <c r="C97" s="75">
        <v>541</v>
      </c>
      <c r="D97" s="76">
        <v>12.687319715766517</v>
      </c>
      <c r="E97" s="75">
        <v>17</v>
      </c>
      <c r="F97" s="76">
        <v>3.1423290203327174</v>
      </c>
      <c r="G97" s="75">
        <v>152</v>
      </c>
      <c r="H97" s="76">
        <v>28.096118299445472</v>
      </c>
      <c r="I97" s="75">
        <v>161</v>
      </c>
      <c r="J97" s="76">
        <v>29.759704251386321</v>
      </c>
      <c r="K97" s="75">
        <v>106</v>
      </c>
      <c r="L97" s="76">
        <v>19.593345656192238</v>
      </c>
      <c r="M97" s="75">
        <v>61</v>
      </c>
      <c r="N97" s="76">
        <v>11.275415896487985</v>
      </c>
      <c r="O97" s="75">
        <v>28</v>
      </c>
      <c r="P97" s="76">
        <v>5.1756007393715349</v>
      </c>
      <c r="Q97" s="75">
        <v>13</v>
      </c>
      <c r="R97" s="76">
        <v>2.4029574861367835</v>
      </c>
      <c r="S97" s="75">
        <v>2</v>
      </c>
      <c r="T97" s="81">
        <v>0.36968576709796674</v>
      </c>
      <c r="U97" s="68">
        <v>1</v>
      </c>
      <c r="V97" s="76">
        <v>0.18484288354898337</v>
      </c>
      <c r="W97" s="70">
        <v>0</v>
      </c>
      <c r="X97" s="77">
        <v>0</v>
      </c>
    </row>
    <row r="98" spans="2:24" ht="15.75" thickBot="1" x14ac:dyDescent="0.3">
      <c r="B98" s="122" t="s">
        <v>17</v>
      </c>
      <c r="C98" s="70">
        <v>476</v>
      </c>
      <c r="D98" s="81">
        <v>15.485718003773831</v>
      </c>
      <c r="E98" s="70">
        <v>14</v>
      </c>
      <c r="F98" s="81">
        <v>2.9411764705882351</v>
      </c>
      <c r="G98" s="70">
        <v>157</v>
      </c>
      <c r="H98" s="81">
        <v>32.983193277310924</v>
      </c>
      <c r="I98" s="70">
        <v>135</v>
      </c>
      <c r="J98" s="81">
        <v>28.361344537815125</v>
      </c>
      <c r="K98" s="70">
        <v>96</v>
      </c>
      <c r="L98" s="81">
        <v>20.168067226890756</v>
      </c>
      <c r="M98" s="70">
        <v>51</v>
      </c>
      <c r="N98" s="81">
        <v>10.714285714285714</v>
      </c>
      <c r="O98" s="70">
        <v>20</v>
      </c>
      <c r="P98" s="81">
        <v>4.2016806722689077</v>
      </c>
      <c r="Q98" s="70">
        <v>3</v>
      </c>
      <c r="R98" s="81">
        <v>0.63025210084033612</v>
      </c>
      <c r="S98" s="68">
        <v>0</v>
      </c>
      <c r="T98" s="81">
        <v>0</v>
      </c>
      <c r="U98" s="68">
        <v>0</v>
      </c>
      <c r="V98" s="81">
        <v>0</v>
      </c>
      <c r="W98" s="70">
        <v>0</v>
      </c>
      <c r="X98" s="82">
        <v>0</v>
      </c>
    </row>
    <row r="99" spans="2:24" ht="15.75" thickBot="1" x14ac:dyDescent="0.3">
      <c r="B99" s="83" t="s">
        <v>11</v>
      </c>
      <c r="C99" s="84">
        <v>4708</v>
      </c>
      <c r="D99" s="85">
        <v>15.718115562203074</v>
      </c>
      <c r="E99" s="86">
        <v>140</v>
      </c>
      <c r="F99" s="87">
        <v>2.9736618521665252</v>
      </c>
      <c r="G99" s="86">
        <v>1292</v>
      </c>
      <c r="H99" s="87">
        <v>27.442650807136786</v>
      </c>
      <c r="I99" s="88">
        <v>1363</v>
      </c>
      <c r="J99" s="85">
        <v>28.950722175021244</v>
      </c>
      <c r="K99" s="86">
        <v>1047</v>
      </c>
      <c r="L99" s="87">
        <v>22.238742565845371</v>
      </c>
      <c r="M99" s="86">
        <v>566</v>
      </c>
      <c r="N99" s="87">
        <v>12.022090059473237</v>
      </c>
      <c r="O99" s="88">
        <v>232</v>
      </c>
      <c r="P99" s="85">
        <v>4.9277824978759561</v>
      </c>
      <c r="Q99" s="86">
        <v>60</v>
      </c>
      <c r="R99" s="87">
        <v>1.2744265080713679</v>
      </c>
      <c r="S99" s="86">
        <v>3</v>
      </c>
      <c r="T99" s="87">
        <v>6.3721325403568396E-2</v>
      </c>
      <c r="U99" s="88">
        <v>5</v>
      </c>
      <c r="V99" s="85">
        <v>0.10620220900594733</v>
      </c>
      <c r="W99" s="86">
        <v>0</v>
      </c>
      <c r="X99" s="89">
        <v>0</v>
      </c>
    </row>
    <row r="100" spans="2:24" x14ac:dyDescent="0.25">
      <c r="B100" s="90" t="s">
        <v>238</v>
      </c>
    </row>
    <row r="101" spans="2:24" x14ac:dyDescent="0.25">
      <c r="B101" s="148"/>
    </row>
    <row r="102" spans="2:24" x14ac:dyDescent="0.25">
      <c r="B102" s="148"/>
    </row>
    <row r="104" spans="2:24" ht="23.25" customHeight="1" thickBot="1" x14ac:dyDescent="0.3">
      <c r="B104" s="609" t="s">
        <v>320</v>
      </c>
      <c r="C104" s="609"/>
      <c r="D104" s="609"/>
      <c r="E104" s="609"/>
      <c r="F104" s="609"/>
      <c r="G104" s="609"/>
      <c r="H104" s="609"/>
      <c r="I104" s="609"/>
      <c r="J104" s="609"/>
      <c r="K104" s="609"/>
      <c r="L104" s="609"/>
      <c r="M104" s="609"/>
      <c r="N104" s="609"/>
      <c r="O104" s="609"/>
      <c r="P104" s="609"/>
      <c r="Q104" s="609"/>
      <c r="R104" s="609"/>
      <c r="S104" s="609"/>
      <c r="T104" s="609"/>
      <c r="U104" s="609"/>
      <c r="V104" s="609"/>
      <c r="W104" s="609"/>
      <c r="X104" s="609"/>
    </row>
    <row r="105" spans="2:24" x14ac:dyDescent="0.25">
      <c r="B105" s="580" t="s">
        <v>607</v>
      </c>
      <c r="C105" s="755" t="s">
        <v>240</v>
      </c>
      <c r="D105" s="755" t="s">
        <v>241</v>
      </c>
      <c r="E105" s="758" t="s">
        <v>221</v>
      </c>
      <c r="F105" s="761" t="s">
        <v>223</v>
      </c>
      <c r="G105" s="762"/>
      <c r="H105" s="762"/>
      <c r="I105" s="762"/>
      <c r="J105" s="762"/>
      <c r="K105" s="762"/>
      <c r="L105" s="762"/>
      <c r="M105" s="762"/>
      <c r="N105" s="762"/>
      <c r="O105" s="762"/>
      <c r="P105" s="762"/>
      <c r="Q105" s="762"/>
      <c r="R105" s="762"/>
      <c r="S105" s="762"/>
      <c r="T105" s="762"/>
      <c r="U105" s="762"/>
      <c r="V105" s="762"/>
      <c r="W105" s="762"/>
      <c r="X105" s="763"/>
    </row>
    <row r="106" spans="2:24" x14ac:dyDescent="0.25">
      <c r="B106" s="753"/>
      <c r="C106" s="756"/>
      <c r="D106" s="756"/>
      <c r="E106" s="759"/>
      <c r="F106" s="764" t="s">
        <v>224</v>
      </c>
      <c r="G106" s="765"/>
      <c r="H106" s="764" t="s">
        <v>225</v>
      </c>
      <c r="I106" s="765"/>
      <c r="J106" s="764" t="s">
        <v>226</v>
      </c>
      <c r="K106" s="765"/>
      <c r="L106" s="764" t="s">
        <v>227</v>
      </c>
      <c r="M106" s="765"/>
      <c r="N106" s="764" t="s">
        <v>228</v>
      </c>
      <c r="O106" s="765"/>
      <c r="P106" s="764" t="s">
        <v>229</v>
      </c>
      <c r="Q106" s="765"/>
      <c r="R106" s="764" t="s">
        <v>230</v>
      </c>
      <c r="S106" s="765"/>
      <c r="T106" s="764" t="s">
        <v>231</v>
      </c>
      <c r="U106" s="765"/>
      <c r="V106" s="764" t="s">
        <v>232</v>
      </c>
      <c r="W106" s="765"/>
      <c r="X106" s="150" t="s">
        <v>233</v>
      </c>
    </row>
    <row r="107" spans="2:24" ht="36.75" thickBot="1" x14ac:dyDescent="0.3">
      <c r="B107" s="754"/>
      <c r="C107" s="757"/>
      <c r="D107" s="757"/>
      <c r="E107" s="760"/>
      <c r="F107" s="151" t="s">
        <v>234</v>
      </c>
      <c r="G107" s="152" t="s">
        <v>242</v>
      </c>
      <c r="H107" s="151" t="s">
        <v>234</v>
      </c>
      <c r="I107" s="152" t="s">
        <v>242</v>
      </c>
      <c r="J107" s="151" t="s">
        <v>234</v>
      </c>
      <c r="K107" s="152" t="s">
        <v>242</v>
      </c>
      <c r="L107" s="151" t="s">
        <v>234</v>
      </c>
      <c r="M107" s="152" t="s">
        <v>242</v>
      </c>
      <c r="N107" s="151" t="s">
        <v>234</v>
      </c>
      <c r="O107" s="152" t="s">
        <v>242</v>
      </c>
      <c r="P107" s="151" t="s">
        <v>234</v>
      </c>
      <c r="Q107" s="152" t="s">
        <v>242</v>
      </c>
      <c r="R107" s="151" t="s">
        <v>234</v>
      </c>
      <c r="S107" s="152" t="s">
        <v>242</v>
      </c>
      <c r="T107" s="151" t="s">
        <v>234</v>
      </c>
      <c r="U107" s="152" t="s">
        <v>242</v>
      </c>
      <c r="V107" s="151" t="s">
        <v>234</v>
      </c>
      <c r="W107" s="152" t="s">
        <v>242</v>
      </c>
      <c r="X107" s="153" t="s">
        <v>234</v>
      </c>
    </row>
    <row r="108" spans="2:24" ht="15.75" thickBot="1" x14ac:dyDescent="0.3">
      <c r="B108" s="95" t="s">
        <v>1</v>
      </c>
      <c r="C108" s="85">
        <v>1.5612337481384277</v>
      </c>
      <c r="D108" s="85">
        <v>47.991341720462252</v>
      </c>
      <c r="E108" s="84">
        <v>82832</v>
      </c>
      <c r="F108" s="84">
        <v>994</v>
      </c>
      <c r="G108" s="85">
        <v>3.8755156307265226</v>
      </c>
      <c r="H108" s="84">
        <v>17602</v>
      </c>
      <c r="I108" s="85">
        <v>65.146748584329544</v>
      </c>
      <c r="J108" s="96">
        <v>23641</v>
      </c>
      <c r="K108" s="85">
        <v>83.367715771841674</v>
      </c>
      <c r="L108" s="84">
        <v>18907</v>
      </c>
      <c r="M108" s="85">
        <v>68.848865324671536</v>
      </c>
      <c r="N108" s="84">
        <v>13235</v>
      </c>
      <c r="O108" s="85">
        <v>52.934706529347068</v>
      </c>
      <c r="P108" s="96">
        <v>6524</v>
      </c>
      <c r="Q108" s="85">
        <v>28.687515390297957</v>
      </c>
      <c r="R108" s="84">
        <v>1761</v>
      </c>
      <c r="S108" s="85">
        <v>8.6075850371724503</v>
      </c>
      <c r="T108" s="84">
        <v>147</v>
      </c>
      <c r="U108" s="85">
        <v>0.68191623099796361</v>
      </c>
      <c r="V108" s="96">
        <v>20</v>
      </c>
      <c r="W108" s="85">
        <v>9.6181128300816085E-2</v>
      </c>
      <c r="X108" s="97">
        <v>1</v>
      </c>
    </row>
    <row r="109" spans="2:24" x14ac:dyDescent="0.25">
      <c r="B109" s="120" t="s">
        <v>12</v>
      </c>
      <c r="C109" s="69">
        <v>1.2984763009400775</v>
      </c>
      <c r="D109" s="69">
        <v>41.71741778319123</v>
      </c>
      <c r="E109" s="68">
        <v>411</v>
      </c>
      <c r="F109" s="68">
        <v>15</v>
      </c>
      <c r="G109" s="69">
        <v>6.9670227589410123</v>
      </c>
      <c r="H109" s="68">
        <v>111</v>
      </c>
      <c r="I109" s="69">
        <v>58.1151832460733</v>
      </c>
      <c r="J109" s="68">
        <v>115</v>
      </c>
      <c r="K109" s="69">
        <v>66.397228637413392</v>
      </c>
      <c r="L109" s="68">
        <v>87</v>
      </c>
      <c r="M109" s="69">
        <v>51.785714285714292</v>
      </c>
      <c r="N109" s="68">
        <v>61</v>
      </c>
      <c r="O109" s="69">
        <v>39.869281045751634</v>
      </c>
      <c r="P109" s="68">
        <v>14</v>
      </c>
      <c r="Q109" s="69">
        <v>10.911925175370227</v>
      </c>
      <c r="R109" s="68">
        <v>8</v>
      </c>
      <c r="S109" s="69">
        <v>8.501594048884165</v>
      </c>
      <c r="T109" s="68">
        <v>0</v>
      </c>
      <c r="U109" s="69">
        <v>0</v>
      </c>
      <c r="V109" s="68">
        <v>0</v>
      </c>
      <c r="W109" s="69">
        <v>0</v>
      </c>
      <c r="X109" s="98">
        <v>0</v>
      </c>
    </row>
    <row r="110" spans="2:24" x14ac:dyDescent="0.25">
      <c r="B110" s="121" t="s">
        <v>13</v>
      </c>
      <c r="C110" s="76">
        <v>2.9528748670417304</v>
      </c>
      <c r="D110" s="76">
        <v>56.440614926853463</v>
      </c>
      <c r="E110" s="75">
        <v>1821</v>
      </c>
      <c r="F110" s="75">
        <v>40</v>
      </c>
      <c r="G110" s="76">
        <v>7.0959730353024657</v>
      </c>
      <c r="H110" s="75">
        <v>458</v>
      </c>
      <c r="I110" s="76">
        <v>76.935998656139759</v>
      </c>
      <c r="J110" s="75">
        <v>547</v>
      </c>
      <c r="K110" s="76">
        <v>93.921703296703299</v>
      </c>
      <c r="L110" s="75">
        <v>426</v>
      </c>
      <c r="M110" s="76">
        <v>81.065651760228349</v>
      </c>
      <c r="N110" s="75">
        <v>225</v>
      </c>
      <c r="O110" s="76">
        <v>49.35292827374424</v>
      </c>
      <c r="P110" s="75">
        <v>101</v>
      </c>
      <c r="Q110" s="76">
        <v>24.580189827208567</v>
      </c>
      <c r="R110" s="75">
        <v>20</v>
      </c>
      <c r="S110" s="76">
        <v>5.7240984544934168</v>
      </c>
      <c r="T110" s="75">
        <v>1</v>
      </c>
      <c r="U110" s="76">
        <v>0.32573289902280134</v>
      </c>
      <c r="V110" s="75">
        <v>3</v>
      </c>
      <c r="W110" s="76">
        <v>1.2091898428053203</v>
      </c>
      <c r="X110" s="99">
        <v>0</v>
      </c>
    </row>
    <row r="111" spans="2:24" x14ac:dyDescent="0.25">
      <c r="B111" s="121" t="s">
        <v>14</v>
      </c>
      <c r="C111" s="76">
        <v>3.9991445799807668</v>
      </c>
      <c r="D111" s="76">
        <v>84.559700898894278</v>
      </c>
      <c r="E111" s="75">
        <v>1063</v>
      </c>
      <c r="F111" s="75">
        <v>41</v>
      </c>
      <c r="G111" s="76">
        <v>16.160819865983445</v>
      </c>
      <c r="H111" s="75">
        <v>275</v>
      </c>
      <c r="I111" s="76">
        <v>112.47443762781185</v>
      </c>
      <c r="J111" s="75">
        <v>302</v>
      </c>
      <c r="K111" s="76">
        <v>121.7741935483871</v>
      </c>
      <c r="L111" s="75">
        <v>257</v>
      </c>
      <c r="M111" s="76">
        <v>121.16925978312116</v>
      </c>
      <c r="N111" s="75">
        <v>129</v>
      </c>
      <c r="O111" s="76">
        <v>68.544102019128587</v>
      </c>
      <c r="P111" s="75">
        <v>47</v>
      </c>
      <c r="Q111" s="76">
        <v>31.146454605699137</v>
      </c>
      <c r="R111" s="75">
        <v>11</v>
      </c>
      <c r="S111" s="76">
        <v>9.3856655290102395</v>
      </c>
      <c r="T111" s="75">
        <v>0</v>
      </c>
      <c r="U111" s="76">
        <v>0</v>
      </c>
      <c r="V111" s="75">
        <v>1</v>
      </c>
      <c r="W111" s="76">
        <v>1.5527950310559004</v>
      </c>
      <c r="X111" s="99">
        <v>0</v>
      </c>
    </row>
    <row r="112" spans="2:24" x14ac:dyDescent="0.25">
      <c r="B112" s="121" t="s">
        <v>15</v>
      </c>
      <c r="C112" s="76">
        <v>1.7282271973006622</v>
      </c>
      <c r="D112" s="76">
        <v>57.340647857889238</v>
      </c>
      <c r="E112" s="75">
        <v>439</v>
      </c>
      <c r="F112" s="75">
        <v>16</v>
      </c>
      <c r="G112" s="76">
        <v>11.994002998500749</v>
      </c>
      <c r="H112" s="75">
        <v>144</v>
      </c>
      <c r="I112" s="76">
        <v>102.27272727272728</v>
      </c>
      <c r="J112" s="75">
        <v>122</v>
      </c>
      <c r="K112" s="76">
        <v>88.598402323892515</v>
      </c>
      <c r="L112" s="75">
        <v>81</v>
      </c>
      <c r="M112" s="76">
        <v>65.112540192926048</v>
      </c>
      <c r="N112" s="75">
        <v>44</v>
      </c>
      <c r="O112" s="76">
        <v>40.703052728954674</v>
      </c>
      <c r="P112" s="75">
        <v>25</v>
      </c>
      <c r="Q112" s="76">
        <v>25.510204081632654</v>
      </c>
      <c r="R112" s="75">
        <v>7</v>
      </c>
      <c r="S112" s="76">
        <v>8.3932853717026372</v>
      </c>
      <c r="T112" s="75">
        <v>0</v>
      </c>
      <c r="U112" s="76">
        <v>0</v>
      </c>
      <c r="V112" s="75">
        <v>0</v>
      </c>
      <c r="W112" s="76">
        <v>0</v>
      </c>
      <c r="X112" s="99">
        <v>0</v>
      </c>
    </row>
    <row r="113" spans="2:27" x14ac:dyDescent="0.25">
      <c r="B113" s="121" t="s">
        <v>16</v>
      </c>
      <c r="C113" s="76">
        <v>2.8163762388478859</v>
      </c>
      <c r="D113" s="76">
        <v>49.406047516198704</v>
      </c>
      <c r="E113" s="75">
        <v>549</v>
      </c>
      <c r="F113" s="75">
        <v>17</v>
      </c>
      <c r="G113" s="76">
        <v>7.0016474464579899</v>
      </c>
      <c r="H113" s="75">
        <v>155</v>
      </c>
      <c r="I113" s="76">
        <v>71.959145775301764</v>
      </c>
      <c r="J113" s="75">
        <v>162</v>
      </c>
      <c r="K113" s="76">
        <v>82.906857727737972</v>
      </c>
      <c r="L113" s="75">
        <v>109</v>
      </c>
      <c r="M113" s="76">
        <v>57.550158394931366</v>
      </c>
      <c r="N113" s="75">
        <v>62</v>
      </c>
      <c r="O113" s="76">
        <v>35.92120509849363</v>
      </c>
      <c r="P113" s="75">
        <v>28</v>
      </c>
      <c r="Q113" s="76">
        <v>19.350380096751902</v>
      </c>
      <c r="R113" s="75">
        <v>13</v>
      </c>
      <c r="S113" s="76">
        <v>12.252591894439208</v>
      </c>
      <c r="T113" s="75">
        <v>2</v>
      </c>
      <c r="U113" s="76">
        <v>2.2831050228310499</v>
      </c>
      <c r="V113" s="75">
        <v>1</v>
      </c>
      <c r="W113" s="76">
        <v>1.2804097311139564</v>
      </c>
      <c r="X113" s="99">
        <v>0</v>
      </c>
    </row>
    <row r="114" spans="2:27" ht="15.75" thickBot="1" x14ac:dyDescent="0.3">
      <c r="B114" s="122" t="s">
        <v>17</v>
      </c>
      <c r="C114" s="81">
        <v>1.7371520174471216</v>
      </c>
      <c r="D114" s="81">
        <v>61.593737969973056</v>
      </c>
      <c r="E114" s="70">
        <v>480</v>
      </c>
      <c r="F114" s="70">
        <v>15</v>
      </c>
      <c r="G114" s="81">
        <v>9.5419847328244281</v>
      </c>
      <c r="H114" s="70">
        <v>157</v>
      </c>
      <c r="I114" s="81">
        <v>103.63036303630363</v>
      </c>
      <c r="J114" s="70">
        <v>136</v>
      </c>
      <c r="K114" s="81">
        <v>88.42652795838751</v>
      </c>
      <c r="L114" s="70">
        <v>98</v>
      </c>
      <c r="M114" s="81">
        <v>74.468085106382972</v>
      </c>
      <c r="N114" s="70">
        <v>51</v>
      </c>
      <c r="O114" s="81">
        <v>43.701799485861187</v>
      </c>
      <c r="P114" s="70">
        <v>20</v>
      </c>
      <c r="Q114" s="81">
        <v>21.390374331550802</v>
      </c>
      <c r="R114" s="70">
        <v>3</v>
      </c>
      <c r="S114" s="81">
        <v>4.1322314049586781</v>
      </c>
      <c r="T114" s="70">
        <v>0</v>
      </c>
      <c r="U114" s="81">
        <v>0</v>
      </c>
      <c r="V114" s="70">
        <v>0</v>
      </c>
      <c r="W114" s="81">
        <v>0</v>
      </c>
      <c r="X114" s="100">
        <v>0</v>
      </c>
    </row>
    <row r="115" spans="2:27" ht="15.75" thickBot="1" x14ac:dyDescent="0.3">
      <c r="B115" s="83" t="s">
        <v>11</v>
      </c>
      <c r="C115" s="87">
        <v>2.6649311035409795</v>
      </c>
      <c r="D115" s="87">
        <v>58.62298148877511</v>
      </c>
      <c r="E115" s="84">
        <v>4763</v>
      </c>
      <c r="F115" s="86">
        <v>144</v>
      </c>
      <c r="G115" s="87">
        <v>9.1948151459038385</v>
      </c>
      <c r="H115" s="86">
        <v>1300</v>
      </c>
      <c r="I115" s="87">
        <v>84.497887552811179</v>
      </c>
      <c r="J115" s="88">
        <v>1384</v>
      </c>
      <c r="K115" s="85">
        <v>92.85474672928548</v>
      </c>
      <c r="L115" s="86">
        <v>1058</v>
      </c>
      <c r="M115" s="87">
        <v>78.312361213915622</v>
      </c>
      <c r="N115" s="86">
        <v>572</v>
      </c>
      <c r="O115" s="87">
        <v>47.886144830473</v>
      </c>
      <c r="P115" s="88">
        <v>235</v>
      </c>
      <c r="Q115" s="85">
        <v>22.897788171100068</v>
      </c>
      <c r="R115" s="86">
        <v>62</v>
      </c>
      <c r="S115" s="87">
        <v>7.5352455031599419</v>
      </c>
      <c r="T115" s="86">
        <v>3</v>
      </c>
      <c r="U115" s="87">
        <v>0.42783799201369083</v>
      </c>
      <c r="V115" s="88">
        <v>5</v>
      </c>
      <c r="W115" s="85">
        <v>0.89525514771709935</v>
      </c>
      <c r="X115" s="101">
        <v>0</v>
      </c>
    </row>
    <row r="116" spans="2:27" x14ac:dyDescent="0.25">
      <c r="B116" s="90" t="s">
        <v>243</v>
      </c>
    </row>
    <row r="117" spans="2:27" x14ac:dyDescent="0.25">
      <c r="B117" s="102" t="s">
        <v>244</v>
      </c>
    </row>
    <row r="118" spans="2:27" x14ac:dyDescent="0.25">
      <c r="B118" s="102"/>
    </row>
    <row r="119" spans="2:27" x14ac:dyDescent="0.25">
      <c r="B119" s="102"/>
    </row>
    <row r="120" spans="2:27" x14ac:dyDescent="0.25">
      <c r="B120" s="102"/>
    </row>
    <row r="121" spans="2:27" ht="24.75" customHeight="1" thickBot="1" x14ac:dyDescent="0.3">
      <c r="B121" s="576" t="s">
        <v>321</v>
      </c>
      <c r="C121" s="576"/>
      <c r="D121" s="576"/>
      <c r="E121" s="576"/>
      <c r="F121" s="576"/>
      <c r="G121" s="576"/>
      <c r="H121" s="576"/>
      <c r="I121" s="576"/>
      <c r="J121" s="576"/>
      <c r="K121" s="576"/>
      <c r="L121" s="576"/>
      <c r="M121" s="576"/>
      <c r="N121" s="576"/>
      <c r="O121" s="576"/>
      <c r="P121" s="576"/>
      <c r="Q121" s="576"/>
      <c r="R121" s="576"/>
      <c r="S121" s="576"/>
      <c r="T121" s="576"/>
      <c r="U121" s="576"/>
      <c r="V121" s="576"/>
      <c r="W121" s="576"/>
      <c r="X121" s="576"/>
      <c r="Y121" s="576"/>
      <c r="Z121" s="576"/>
      <c r="AA121" s="576"/>
    </row>
    <row r="122" spans="2:27" x14ac:dyDescent="0.25">
      <c r="B122" s="664" t="s">
        <v>606</v>
      </c>
      <c r="C122" s="667" t="s">
        <v>147</v>
      </c>
      <c r="D122" s="670" t="s">
        <v>246</v>
      </c>
      <c r="E122" s="671"/>
      <c r="F122" s="671"/>
      <c r="G122" s="671"/>
      <c r="H122" s="671"/>
      <c r="I122" s="671"/>
      <c r="J122" s="671"/>
      <c r="K122" s="671"/>
      <c r="L122" s="671"/>
      <c r="M122" s="671"/>
      <c r="N122" s="671"/>
      <c r="O122" s="671"/>
      <c r="P122" s="671"/>
      <c r="Q122" s="671"/>
      <c r="R122" s="671"/>
      <c r="S122" s="671"/>
      <c r="T122" s="671"/>
      <c r="U122" s="671"/>
      <c r="V122" s="671"/>
      <c r="W122" s="671"/>
      <c r="X122" s="671"/>
      <c r="Y122" s="671"/>
      <c r="Z122" s="671"/>
      <c r="AA122" s="672"/>
    </row>
    <row r="123" spans="2:27" x14ac:dyDescent="0.25">
      <c r="B123" s="665"/>
      <c r="C123" s="668"/>
      <c r="D123" s="673" t="s">
        <v>247</v>
      </c>
      <c r="E123" s="674"/>
      <c r="F123" s="677" t="s">
        <v>248</v>
      </c>
      <c r="G123" s="678"/>
      <c r="H123" s="678"/>
      <c r="I123" s="679"/>
      <c r="J123" s="677" t="s">
        <v>249</v>
      </c>
      <c r="K123" s="678"/>
      <c r="L123" s="678"/>
      <c r="M123" s="679"/>
      <c r="N123" s="673" t="s">
        <v>250</v>
      </c>
      <c r="O123" s="674"/>
      <c r="P123" s="673" t="s">
        <v>251</v>
      </c>
      <c r="Q123" s="674"/>
      <c r="R123" s="673" t="s">
        <v>252</v>
      </c>
      <c r="S123" s="674"/>
      <c r="T123" s="673" t="s">
        <v>253</v>
      </c>
      <c r="U123" s="674"/>
      <c r="V123" s="673" t="s">
        <v>254</v>
      </c>
      <c r="W123" s="674"/>
      <c r="X123" s="673" t="s">
        <v>255</v>
      </c>
      <c r="Y123" s="674"/>
      <c r="Z123" s="673" t="s">
        <v>256</v>
      </c>
      <c r="AA123" s="680"/>
    </row>
    <row r="124" spans="2:27" x14ac:dyDescent="0.25">
      <c r="B124" s="665"/>
      <c r="C124" s="668"/>
      <c r="D124" s="675"/>
      <c r="E124" s="676"/>
      <c r="F124" s="593" t="s">
        <v>257</v>
      </c>
      <c r="G124" s="594"/>
      <c r="H124" s="593" t="s">
        <v>258</v>
      </c>
      <c r="I124" s="594"/>
      <c r="J124" s="593" t="s">
        <v>259</v>
      </c>
      <c r="K124" s="594"/>
      <c r="L124" s="593" t="s">
        <v>260</v>
      </c>
      <c r="M124" s="594"/>
      <c r="N124" s="675"/>
      <c r="O124" s="676"/>
      <c r="P124" s="675"/>
      <c r="Q124" s="676"/>
      <c r="R124" s="675"/>
      <c r="S124" s="676"/>
      <c r="T124" s="675"/>
      <c r="U124" s="676"/>
      <c r="V124" s="675"/>
      <c r="W124" s="676"/>
      <c r="X124" s="675"/>
      <c r="Y124" s="676"/>
      <c r="Z124" s="675"/>
      <c r="AA124" s="681"/>
    </row>
    <row r="125" spans="2:27" ht="15.75" thickBot="1" x14ac:dyDescent="0.3">
      <c r="B125" s="666"/>
      <c r="C125" s="669"/>
      <c r="D125" s="103" t="s">
        <v>261</v>
      </c>
      <c r="E125" s="104" t="s">
        <v>235</v>
      </c>
      <c r="F125" s="105" t="s">
        <v>261</v>
      </c>
      <c r="G125" s="104" t="s">
        <v>235</v>
      </c>
      <c r="H125" s="105" t="s">
        <v>261</v>
      </c>
      <c r="I125" s="104" t="s">
        <v>235</v>
      </c>
      <c r="J125" s="105" t="s">
        <v>261</v>
      </c>
      <c r="K125" s="104" t="s">
        <v>235</v>
      </c>
      <c r="L125" s="105" t="s">
        <v>261</v>
      </c>
      <c r="M125" s="104" t="s">
        <v>235</v>
      </c>
      <c r="N125" s="105" t="s">
        <v>261</v>
      </c>
      <c r="O125" s="104" t="s">
        <v>235</v>
      </c>
      <c r="P125" s="105" t="s">
        <v>261</v>
      </c>
      <c r="Q125" s="104" t="s">
        <v>235</v>
      </c>
      <c r="R125" s="105" t="s">
        <v>261</v>
      </c>
      <c r="S125" s="104" t="s">
        <v>235</v>
      </c>
      <c r="T125" s="105" t="s">
        <v>261</v>
      </c>
      <c r="U125" s="104" t="s">
        <v>235</v>
      </c>
      <c r="V125" s="106" t="s">
        <v>261</v>
      </c>
      <c r="W125" s="104" t="s">
        <v>235</v>
      </c>
      <c r="X125" s="105" t="s">
        <v>261</v>
      </c>
      <c r="Y125" s="104" t="s">
        <v>235</v>
      </c>
      <c r="Z125" s="105" t="s">
        <v>261</v>
      </c>
      <c r="AA125" s="107" t="s">
        <v>235</v>
      </c>
    </row>
    <row r="126" spans="2:27" ht="15.75" thickBot="1" x14ac:dyDescent="0.3">
      <c r="B126" s="95" t="s">
        <v>1</v>
      </c>
      <c r="C126" s="84">
        <v>75806</v>
      </c>
      <c r="D126" s="84">
        <v>229</v>
      </c>
      <c r="E126" s="85">
        <v>0.3020869060496531</v>
      </c>
      <c r="F126" s="84">
        <v>10312</v>
      </c>
      <c r="G126" s="85">
        <v>13.603144869799225</v>
      </c>
      <c r="H126" s="96">
        <v>17126</v>
      </c>
      <c r="I126" s="85">
        <v>22.591879270770125</v>
      </c>
      <c r="J126" s="84">
        <v>26892</v>
      </c>
      <c r="K126" s="85">
        <v>35.474764530512097</v>
      </c>
      <c r="L126" s="84">
        <v>1282</v>
      </c>
      <c r="M126" s="85">
        <v>1.6911590111600663</v>
      </c>
      <c r="N126" s="96">
        <v>66</v>
      </c>
      <c r="O126" s="85">
        <v>8.7064348468458966E-2</v>
      </c>
      <c r="P126" s="84">
        <v>5733</v>
      </c>
      <c r="Q126" s="85">
        <v>7.5627259056011393</v>
      </c>
      <c r="R126" s="84">
        <v>2912</v>
      </c>
      <c r="S126" s="85">
        <v>3.8413845869720076</v>
      </c>
      <c r="T126" s="84">
        <v>7932</v>
      </c>
      <c r="U126" s="85">
        <v>10.463551697754795</v>
      </c>
      <c r="V126" s="96">
        <v>619</v>
      </c>
      <c r="W126" s="84">
        <v>0.81655805609054699</v>
      </c>
      <c r="X126" s="84">
        <v>751</v>
      </c>
      <c r="Y126" s="85">
        <v>0.99068675302746489</v>
      </c>
      <c r="Z126" s="84">
        <v>1952</v>
      </c>
      <c r="AA126" s="108">
        <v>2.5749940637944229</v>
      </c>
    </row>
    <row r="127" spans="2:27" x14ac:dyDescent="0.25">
      <c r="B127" s="120" t="s">
        <v>12</v>
      </c>
      <c r="C127" s="68">
        <v>403</v>
      </c>
      <c r="D127" s="68">
        <v>2</v>
      </c>
      <c r="E127" s="69">
        <v>0.49627791563275436</v>
      </c>
      <c r="F127" s="68">
        <v>114</v>
      </c>
      <c r="G127" s="69">
        <v>28.287841191066999</v>
      </c>
      <c r="H127" s="68">
        <v>131</v>
      </c>
      <c r="I127" s="69">
        <v>32.506203473945412</v>
      </c>
      <c r="J127" s="68">
        <v>74</v>
      </c>
      <c r="K127" s="69">
        <v>18.362282878411911</v>
      </c>
      <c r="L127" s="68">
        <v>10</v>
      </c>
      <c r="M127" s="69">
        <v>2.481389578163772</v>
      </c>
      <c r="N127" s="68">
        <v>0</v>
      </c>
      <c r="O127" s="69">
        <v>0</v>
      </c>
      <c r="P127" s="68">
        <v>9</v>
      </c>
      <c r="Q127" s="69">
        <v>2.2332506203473943</v>
      </c>
      <c r="R127" s="68">
        <v>2</v>
      </c>
      <c r="S127" s="69">
        <v>0.49627791563275436</v>
      </c>
      <c r="T127" s="68">
        <v>3</v>
      </c>
      <c r="U127" s="69">
        <v>0.74441687344913154</v>
      </c>
      <c r="V127" s="75">
        <v>0</v>
      </c>
      <c r="W127" s="76">
        <v>0</v>
      </c>
      <c r="X127" s="68">
        <v>5</v>
      </c>
      <c r="Y127" s="69">
        <v>1.240694789081886</v>
      </c>
      <c r="Z127" s="68">
        <v>53</v>
      </c>
      <c r="AA127" s="71">
        <v>13.151364764267989</v>
      </c>
    </row>
    <row r="128" spans="2:27" x14ac:dyDescent="0.25">
      <c r="B128" s="121" t="s">
        <v>13</v>
      </c>
      <c r="C128" s="75">
        <v>1799</v>
      </c>
      <c r="D128" s="75">
        <v>13</v>
      </c>
      <c r="E128" s="76">
        <v>0.72262367982212339</v>
      </c>
      <c r="F128" s="75">
        <v>265</v>
      </c>
      <c r="G128" s="76">
        <v>14.73040578098944</v>
      </c>
      <c r="H128" s="75">
        <v>474</v>
      </c>
      <c r="I128" s="76">
        <v>26.347971095052809</v>
      </c>
      <c r="J128" s="75">
        <v>575</v>
      </c>
      <c r="K128" s="76">
        <v>31.962201222901609</v>
      </c>
      <c r="L128" s="75">
        <v>93</v>
      </c>
      <c r="M128" s="76">
        <v>5.1695386325736514</v>
      </c>
      <c r="N128" s="75">
        <v>11</v>
      </c>
      <c r="O128" s="76">
        <v>0.61145080600333523</v>
      </c>
      <c r="P128" s="75">
        <v>58</v>
      </c>
      <c r="Q128" s="76">
        <v>3.2240133407448588</v>
      </c>
      <c r="R128" s="75">
        <v>36</v>
      </c>
      <c r="S128" s="76">
        <v>2.0011117287381879</v>
      </c>
      <c r="T128" s="75">
        <v>45</v>
      </c>
      <c r="U128" s="76">
        <v>2.5013896609227348</v>
      </c>
      <c r="V128" s="75">
        <v>6</v>
      </c>
      <c r="W128" s="76">
        <v>0.33351862145636463</v>
      </c>
      <c r="X128" s="68">
        <v>13</v>
      </c>
      <c r="Y128" s="76">
        <v>0.72262367982212339</v>
      </c>
      <c r="Z128" s="68">
        <v>210</v>
      </c>
      <c r="AA128" s="77">
        <v>11.673151750972762</v>
      </c>
    </row>
    <row r="129" spans="2:27" x14ac:dyDescent="0.25">
      <c r="B129" s="121" t="s">
        <v>14</v>
      </c>
      <c r="C129" s="75">
        <v>1054</v>
      </c>
      <c r="D129" s="75">
        <v>11</v>
      </c>
      <c r="E129" s="76">
        <v>1.0436432637571158</v>
      </c>
      <c r="F129" s="75">
        <v>301</v>
      </c>
      <c r="G129" s="76">
        <v>28.55787476280835</v>
      </c>
      <c r="H129" s="75">
        <v>317</v>
      </c>
      <c r="I129" s="76">
        <v>30.075901328273247</v>
      </c>
      <c r="J129" s="75">
        <v>245</v>
      </c>
      <c r="K129" s="76">
        <v>23.244781783681216</v>
      </c>
      <c r="L129" s="75">
        <v>29</v>
      </c>
      <c r="M129" s="76">
        <v>2.7514231499051234</v>
      </c>
      <c r="N129" s="68">
        <v>1</v>
      </c>
      <c r="O129" s="76">
        <v>9.4876660341555979E-2</v>
      </c>
      <c r="P129" s="75">
        <v>20</v>
      </c>
      <c r="Q129" s="76">
        <v>1.8975332068311195</v>
      </c>
      <c r="R129" s="75">
        <v>5</v>
      </c>
      <c r="S129" s="76">
        <v>0.47438330170777987</v>
      </c>
      <c r="T129" s="75">
        <v>17</v>
      </c>
      <c r="U129" s="76">
        <v>1.6129032258064515</v>
      </c>
      <c r="V129" s="75">
        <v>0</v>
      </c>
      <c r="W129" s="76">
        <v>0</v>
      </c>
      <c r="X129" s="68">
        <v>23</v>
      </c>
      <c r="Y129" s="76">
        <v>2.1821631878557874</v>
      </c>
      <c r="Z129" s="68">
        <v>85</v>
      </c>
      <c r="AA129" s="77">
        <v>8.064516129032258</v>
      </c>
    </row>
    <row r="130" spans="2:27" x14ac:dyDescent="0.25">
      <c r="B130" s="121" t="s">
        <v>15</v>
      </c>
      <c r="C130" s="75">
        <v>435</v>
      </c>
      <c r="D130" s="75">
        <v>4</v>
      </c>
      <c r="E130" s="76">
        <v>0.91954022988505746</v>
      </c>
      <c r="F130" s="75">
        <v>146</v>
      </c>
      <c r="G130" s="76">
        <v>33.5632183908046</v>
      </c>
      <c r="H130" s="75">
        <v>131</v>
      </c>
      <c r="I130" s="76">
        <v>30.114942528735632</v>
      </c>
      <c r="J130" s="75">
        <v>89</v>
      </c>
      <c r="K130" s="76">
        <v>20.459770114942529</v>
      </c>
      <c r="L130" s="75">
        <v>14</v>
      </c>
      <c r="M130" s="76">
        <v>3.2183908045977012</v>
      </c>
      <c r="N130" s="68">
        <v>0</v>
      </c>
      <c r="O130" s="76">
        <v>0</v>
      </c>
      <c r="P130" s="75">
        <v>6</v>
      </c>
      <c r="Q130" s="76">
        <v>1.3793103448275863</v>
      </c>
      <c r="R130" s="75">
        <v>0</v>
      </c>
      <c r="S130" s="76">
        <v>0</v>
      </c>
      <c r="T130" s="75">
        <v>2</v>
      </c>
      <c r="U130" s="76">
        <v>0.45977011494252873</v>
      </c>
      <c r="V130" s="75">
        <v>1</v>
      </c>
      <c r="W130" s="76">
        <v>0.22988505747126436</v>
      </c>
      <c r="X130" s="68">
        <v>5</v>
      </c>
      <c r="Y130" s="76">
        <v>1.1494252873563218</v>
      </c>
      <c r="Z130" s="68">
        <v>37</v>
      </c>
      <c r="AA130" s="77">
        <v>8.5057471264367823</v>
      </c>
    </row>
    <row r="131" spans="2:27" x14ac:dyDescent="0.25">
      <c r="B131" s="121" t="s">
        <v>16</v>
      </c>
      <c r="C131" s="75">
        <v>541</v>
      </c>
      <c r="D131" s="68">
        <v>3</v>
      </c>
      <c r="E131" s="76">
        <v>0.55452865064695012</v>
      </c>
      <c r="F131" s="75">
        <v>127</v>
      </c>
      <c r="G131" s="76">
        <v>23.475046210720887</v>
      </c>
      <c r="H131" s="75">
        <v>163</v>
      </c>
      <c r="I131" s="76">
        <v>30.129390018484287</v>
      </c>
      <c r="J131" s="75">
        <v>106</v>
      </c>
      <c r="K131" s="76">
        <v>19.593345656192238</v>
      </c>
      <c r="L131" s="68">
        <v>15</v>
      </c>
      <c r="M131" s="76">
        <v>2.7726432532347505</v>
      </c>
      <c r="N131" s="68">
        <v>0</v>
      </c>
      <c r="O131" s="76">
        <v>0</v>
      </c>
      <c r="P131" s="75">
        <v>4</v>
      </c>
      <c r="Q131" s="76">
        <v>0.73937153419593349</v>
      </c>
      <c r="R131" s="75">
        <v>2</v>
      </c>
      <c r="S131" s="76">
        <v>0.36968576709796674</v>
      </c>
      <c r="T131" s="75">
        <v>3</v>
      </c>
      <c r="U131" s="76">
        <v>0.55452865064695012</v>
      </c>
      <c r="V131" s="75">
        <v>0</v>
      </c>
      <c r="W131" s="76">
        <v>0</v>
      </c>
      <c r="X131" s="68">
        <v>43</v>
      </c>
      <c r="Y131" s="76">
        <v>7.9482439926062849</v>
      </c>
      <c r="Z131" s="68">
        <v>75</v>
      </c>
      <c r="AA131" s="77">
        <v>13.863216266173753</v>
      </c>
    </row>
    <row r="132" spans="2:27" ht="15.75" thickBot="1" x14ac:dyDescent="0.3">
      <c r="B132" s="122" t="s">
        <v>17</v>
      </c>
      <c r="C132" s="70">
        <v>476</v>
      </c>
      <c r="D132" s="126">
        <v>1</v>
      </c>
      <c r="E132" s="81">
        <v>0.21008403361344538</v>
      </c>
      <c r="F132" s="70">
        <v>133</v>
      </c>
      <c r="G132" s="81">
        <v>27.941176470588236</v>
      </c>
      <c r="H132" s="70">
        <v>157</v>
      </c>
      <c r="I132" s="81">
        <v>32.983193277310924</v>
      </c>
      <c r="J132" s="70">
        <v>117</v>
      </c>
      <c r="K132" s="81">
        <v>24.579831932773107</v>
      </c>
      <c r="L132" s="70">
        <v>13</v>
      </c>
      <c r="M132" s="81">
        <v>2.73109243697479</v>
      </c>
      <c r="N132" s="68">
        <v>0</v>
      </c>
      <c r="O132" s="81">
        <v>0</v>
      </c>
      <c r="P132" s="70">
        <v>4</v>
      </c>
      <c r="Q132" s="81">
        <v>0.84033613445378152</v>
      </c>
      <c r="R132" s="70">
        <v>2</v>
      </c>
      <c r="S132" s="81">
        <v>0.42016806722689076</v>
      </c>
      <c r="T132" s="70">
        <v>7</v>
      </c>
      <c r="U132" s="81">
        <v>1.4705882352941175</v>
      </c>
      <c r="V132" s="75">
        <v>1</v>
      </c>
      <c r="W132" s="81">
        <v>0.21008403361344538</v>
      </c>
      <c r="X132" s="68">
        <v>5</v>
      </c>
      <c r="Y132" s="81">
        <v>1.0504201680672269</v>
      </c>
      <c r="Z132" s="68">
        <v>36</v>
      </c>
      <c r="AA132" s="82">
        <v>7.5630252100840334</v>
      </c>
    </row>
    <row r="133" spans="2:27" ht="15.75" thickBot="1" x14ac:dyDescent="0.3">
      <c r="B133" s="83" t="s">
        <v>11</v>
      </c>
      <c r="C133" s="84">
        <v>4708</v>
      </c>
      <c r="D133" s="86">
        <v>34</v>
      </c>
      <c r="E133" s="87">
        <v>0.72217502124044175</v>
      </c>
      <c r="F133" s="86">
        <v>1086</v>
      </c>
      <c r="G133" s="87">
        <v>23.06711979609176</v>
      </c>
      <c r="H133" s="88">
        <v>1373</v>
      </c>
      <c r="I133" s="85">
        <v>29.163126593033134</v>
      </c>
      <c r="J133" s="86">
        <v>1206</v>
      </c>
      <c r="K133" s="87">
        <v>25.615972812234496</v>
      </c>
      <c r="L133" s="86">
        <v>174</v>
      </c>
      <c r="M133" s="87">
        <v>3.6958368734069671</v>
      </c>
      <c r="N133" s="88">
        <v>12</v>
      </c>
      <c r="O133" s="85">
        <v>0.25488530161427359</v>
      </c>
      <c r="P133" s="86">
        <v>101</v>
      </c>
      <c r="Q133" s="87">
        <v>2.145284621920136</v>
      </c>
      <c r="R133" s="86">
        <v>47</v>
      </c>
      <c r="S133" s="87">
        <v>0.99830076465590478</v>
      </c>
      <c r="T133" s="86">
        <v>77</v>
      </c>
      <c r="U133" s="87">
        <v>1.6355140186915886</v>
      </c>
      <c r="V133" s="86">
        <v>8</v>
      </c>
      <c r="W133" s="87">
        <v>0.16992353440951571</v>
      </c>
      <c r="X133" s="86">
        <v>94</v>
      </c>
      <c r="Y133" s="87">
        <v>1.9966015293118096</v>
      </c>
      <c r="Z133" s="86">
        <v>496</v>
      </c>
      <c r="AA133" s="89">
        <v>10.535259133389975</v>
      </c>
    </row>
    <row r="134" spans="2:27" x14ac:dyDescent="0.25">
      <c r="B134" s="90" t="s">
        <v>262</v>
      </c>
    </row>
    <row r="135" spans="2:27" x14ac:dyDescent="0.25">
      <c r="B135" s="102"/>
    </row>
    <row r="136" spans="2:27" x14ac:dyDescent="0.25">
      <c r="B136" s="102"/>
    </row>
    <row r="138" spans="2:27" ht="34.5" customHeight="1" thickBot="1" x14ac:dyDescent="0.3">
      <c r="B138" s="595" t="s">
        <v>322</v>
      </c>
      <c r="C138" s="595"/>
      <c r="D138" s="595"/>
      <c r="E138" s="595"/>
      <c r="F138" s="595"/>
      <c r="G138" s="595"/>
      <c r="H138" s="595"/>
      <c r="I138" s="595"/>
      <c r="J138" s="595"/>
      <c r="K138" s="595"/>
      <c r="L138" s="595"/>
      <c r="M138" s="595"/>
      <c r="N138" s="595"/>
      <c r="O138" s="595"/>
    </row>
    <row r="139" spans="2:27" x14ac:dyDescent="0.25">
      <c r="B139" s="596" t="s">
        <v>605</v>
      </c>
      <c r="C139" s="598" t="s">
        <v>147</v>
      </c>
      <c r="D139" s="600" t="s">
        <v>264</v>
      </c>
      <c r="E139" s="601"/>
      <c r="F139" s="600" t="s">
        <v>265</v>
      </c>
      <c r="G139" s="601"/>
      <c r="H139" s="600" t="s">
        <v>266</v>
      </c>
      <c r="I139" s="601"/>
      <c r="J139" s="600" t="s">
        <v>267</v>
      </c>
      <c r="K139" s="601"/>
      <c r="L139" s="600" t="s">
        <v>268</v>
      </c>
      <c r="M139" s="601"/>
      <c r="N139" s="600" t="s">
        <v>233</v>
      </c>
      <c r="O139" s="719"/>
    </row>
    <row r="140" spans="2:27" x14ac:dyDescent="0.25">
      <c r="B140" s="597"/>
      <c r="C140" s="599"/>
      <c r="D140" s="56" t="s">
        <v>269</v>
      </c>
      <c r="E140" s="57" t="s">
        <v>235</v>
      </c>
      <c r="F140" s="56" t="s">
        <v>269</v>
      </c>
      <c r="G140" s="57" t="s">
        <v>235</v>
      </c>
      <c r="H140" s="56" t="s">
        <v>269</v>
      </c>
      <c r="I140" s="57" t="s">
        <v>235</v>
      </c>
      <c r="J140" s="56" t="s">
        <v>269</v>
      </c>
      <c r="K140" s="57" t="s">
        <v>235</v>
      </c>
      <c r="L140" s="56" t="s">
        <v>269</v>
      </c>
      <c r="M140" s="57" t="s">
        <v>235</v>
      </c>
      <c r="N140" s="56" t="s">
        <v>269</v>
      </c>
      <c r="O140" s="58" t="s">
        <v>235</v>
      </c>
    </row>
    <row r="141" spans="2:27" ht="15.75" thickBot="1" x14ac:dyDescent="0.3">
      <c r="B141" s="114" t="s">
        <v>1</v>
      </c>
      <c r="C141" s="60">
        <v>75806</v>
      </c>
      <c r="D141" s="60">
        <v>37847</v>
      </c>
      <c r="E141" s="62">
        <v>49.926127219481309</v>
      </c>
      <c r="F141" s="60">
        <v>34266</v>
      </c>
      <c r="G141" s="62">
        <v>45.202226736669921</v>
      </c>
      <c r="H141" s="63">
        <v>1491</v>
      </c>
      <c r="I141" s="62">
        <v>1.9668627813101864</v>
      </c>
      <c r="J141" s="60">
        <v>41</v>
      </c>
      <c r="K141" s="62">
        <v>5.4085428594042681E-2</v>
      </c>
      <c r="L141" s="60">
        <v>2160</v>
      </c>
      <c r="M141" s="62">
        <v>2.8493786771495659</v>
      </c>
      <c r="N141" s="60">
        <v>1</v>
      </c>
      <c r="O141" s="64">
        <v>1.3191567949766508E-3</v>
      </c>
    </row>
    <row r="142" spans="2:27" x14ac:dyDescent="0.25">
      <c r="B142" s="120" t="s">
        <v>12</v>
      </c>
      <c r="C142" s="68">
        <v>403</v>
      </c>
      <c r="D142" s="68">
        <v>25</v>
      </c>
      <c r="E142" s="69">
        <v>6.2034739454094296</v>
      </c>
      <c r="F142" s="68">
        <v>372</v>
      </c>
      <c r="G142" s="69">
        <v>92.307692307692307</v>
      </c>
      <c r="H142" s="68">
        <v>5</v>
      </c>
      <c r="I142" s="69">
        <v>1.24069478908189</v>
      </c>
      <c r="J142" s="68">
        <v>0</v>
      </c>
      <c r="K142" s="69">
        <v>0</v>
      </c>
      <c r="L142" s="68">
        <v>1</v>
      </c>
      <c r="M142" s="69">
        <v>0.24813895781637718</v>
      </c>
      <c r="N142" s="68">
        <v>0</v>
      </c>
      <c r="O142" s="71">
        <v>0</v>
      </c>
    </row>
    <row r="143" spans="2:27" x14ac:dyDescent="0.25">
      <c r="B143" s="121" t="s">
        <v>13</v>
      </c>
      <c r="C143" s="75">
        <v>1799</v>
      </c>
      <c r="D143" s="75">
        <v>400</v>
      </c>
      <c r="E143" s="76">
        <v>22.234574763757642</v>
      </c>
      <c r="F143" s="75">
        <v>1334</v>
      </c>
      <c r="G143" s="76">
        <v>74.152306837131746</v>
      </c>
      <c r="H143" s="75">
        <v>48</v>
      </c>
      <c r="I143" s="76">
        <v>2.668148971650917</v>
      </c>
      <c r="J143" s="75">
        <v>0</v>
      </c>
      <c r="K143" s="76">
        <v>0</v>
      </c>
      <c r="L143" s="75">
        <v>17</v>
      </c>
      <c r="M143" s="76">
        <v>0.94496942745969981</v>
      </c>
      <c r="N143" s="75">
        <v>0</v>
      </c>
      <c r="O143" s="77">
        <v>0</v>
      </c>
    </row>
    <row r="144" spans="2:27" x14ac:dyDescent="0.25">
      <c r="B144" s="121" t="s">
        <v>14</v>
      </c>
      <c r="C144" s="75">
        <v>1054</v>
      </c>
      <c r="D144" s="75">
        <v>132</v>
      </c>
      <c r="E144" s="76">
        <v>12.523719165085389</v>
      </c>
      <c r="F144" s="75">
        <v>906</v>
      </c>
      <c r="G144" s="76">
        <v>85.958254269449725</v>
      </c>
      <c r="H144" s="75">
        <v>2</v>
      </c>
      <c r="I144" s="76">
        <v>0.18975332068311196</v>
      </c>
      <c r="J144" s="75">
        <v>0</v>
      </c>
      <c r="K144" s="76">
        <v>0</v>
      </c>
      <c r="L144" s="75">
        <v>14</v>
      </c>
      <c r="M144" s="76">
        <v>1.3282732447817838</v>
      </c>
      <c r="N144" s="75">
        <v>0</v>
      </c>
      <c r="O144" s="77">
        <v>0</v>
      </c>
    </row>
    <row r="145" spans="2:16" x14ac:dyDescent="0.25">
      <c r="B145" s="121" t="s">
        <v>15</v>
      </c>
      <c r="C145" s="75">
        <v>435</v>
      </c>
      <c r="D145" s="75">
        <v>26</v>
      </c>
      <c r="E145" s="76">
        <v>5.9770114942528734</v>
      </c>
      <c r="F145" s="75">
        <v>401</v>
      </c>
      <c r="G145" s="76">
        <v>92.18390804597702</v>
      </c>
      <c r="H145" s="75">
        <v>5</v>
      </c>
      <c r="I145" s="76">
        <v>1.1494252873563218</v>
      </c>
      <c r="J145" s="75">
        <v>0</v>
      </c>
      <c r="K145" s="76">
        <v>0</v>
      </c>
      <c r="L145" s="75">
        <v>3</v>
      </c>
      <c r="M145" s="76">
        <v>0.68965517241379315</v>
      </c>
      <c r="N145" s="75">
        <v>0</v>
      </c>
      <c r="O145" s="77">
        <v>0</v>
      </c>
    </row>
    <row r="146" spans="2:16" x14ac:dyDescent="0.25">
      <c r="B146" s="121" t="s">
        <v>16</v>
      </c>
      <c r="C146" s="75">
        <v>541</v>
      </c>
      <c r="D146" s="75">
        <v>33</v>
      </c>
      <c r="E146" s="76">
        <v>6.0998151571164509</v>
      </c>
      <c r="F146" s="75">
        <v>501</v>
      </c>
      <c r="G146" s="76">
        <v>92.606284658040664</v>
      </c>
      <c r="H146" s="75">
        <v>4</v>
      </c>
      <c r="I146" s="76">
        <v>0.73937153419593349</v>
      </c>
      <c r="J146" s="75">
        <v>0</v>
      </c>
      <c r="K146" s="76">
        <v>0</v>
      </c>
      <c r="L146" s="75">
        <v>3</v>
      </c>
      <c r="M146" s="76">
        <v>0.55452865064695012</v>
      </c>
      <c r="N146" s="75">
        <v>0</v>
      </c>
      <c r="O146" s="77">
        <v>0</v>
      </c>
    </row>
    <row r="147" spans="2:16" ht="15.75" thickBot="1" x14ac:dyDescent="0.3">
      <c r="B147" s="154" t="s">
        <v>17</v>
      </c>
      <c r="C147" s="155">
        <v>476</v>
      </c>
      <c r="D147" s="155">
        <v>32</v>
      </c>
      <c r="E147" s="156">
        <v>6.7226890756302522</v>
      </c>
      <c r="F147" s="155">
        <v>437</v>
      </c>
      <c r="G147" s="156">
        <v>91.806722689075627</v>
      </c>
      <c r="H147" s="155">
        <v>4</v>
      </c>
      <c r="I147" s="156">
        <v>0.84033613445378152</v>
      </c>
      <c r="J147" s="155">
        <v>0</v>
      </c>
      <c r="K147" s="156">
        <v>0</v>
      </c>
      <c r="L147" s="155">
        <v>3</v>
      </c>
      <c r="M147" s="156">
        <v>0.63025210084033612</v>
      </c>
      <c r="N147" s="155">
        <v>0</v>
      </c>
      <c r="O147" s="157">
        <v>0</v>
      </c>
    </row>
    <row r="148" spans="2:16" ht="15.75" thickBot="1" x14ac:dyDescent="0.3">
      <c r="B148" s="83" t="s">
        <v>11</v>
      </c>
      <c r="C148" s="84">
        <v>4708</v>
      </c>
      <c r="D148" s="86">
        <v>648</v>
      </c>
      <c r="E148" s="87">
        <v>13.763806287170773</v>
      </c>
      <c r="F148" s="86">
        <v>3951</v>
      </c>
      <c r="G148" s="87">
        <v>83.920985556499573</v>
      </c>
      <c r="H148" s="88">
        <v>68</v>
      </c>
      <c r="I148" s="85">
        <v>1.4443500424808835</v>
      </c>
      <c r="J148" s="86">
        <v>0</v>
      </c>
      <c r="K148" s="87">
        <v>0</v>
      </c>
      <c r="L148" s="86">
        <v>41</v>
      </c>
      <c r="M148" s="87">
        <v>0.8708581138487681</v>
      </c>
      <c r="N148" s="86">
        <v>0</v>
      </c>
      <c r="O148" s="89">
        <v>0</v>
      </c>
    </row>
    <row r="149" spans="2:16" x14ac:dyDescent="0.25">
      <c r="B149" s="90" t="s">
        <v>262</v>
      </c>
    </row>
    <row r="153" spans="2:16" ht="39.75" customHeight="1" thickBot="1" x14ac:dyDescent="0.3">
      <c r="B153" s="576" t="s">
        <v>323</v>
      </c>
      <c r="C153" s="576"/>
      <c r="D153" s="576"/>
      <c r="E153" s="576"/>
      <c r="F153" s="576"/>
      <c r="G153" s="576"/>
      <c r="H153" s="576"/>
      <c r="I153" s="576"/>
      <c r="K153" s="576" t="s">
        <v>324</v>
      </c>
      <c r="L153" s="576"/>
      <c r="M153" s="576"/>
      <c r="N153" s="576"/>
      <c r="O153" s="576"/>
      <c r="P153" s="576"/>
    </row>
    <row r="154" spans="2:16" x14ac:dyDescent="0.25">
      <c r="B154" s="580" t="s">
        <v>606</v>
      </c>
      <c r="C154" s="582" t="s">
        <v>147</v>
      </c>
      <c r="D154" s="584" t="s">
        <v>271</v>
      </c>
      <c r="E154" s="585"/>
      <c r="F154" s="586" t="s">
        <v>272</v>
      </c>
      <c r="G154" s="587"/>
      <c r="H154" s="584" t="s">
        <v>233</v>
      </c>
      <c r="I154" s="588"/>
      <c r="J154" s="130"/>
      <c r="K154" s="580" t="s">
        <v>605</v>
      </c>
      <c r="L154" s="582" t="s">
        <v>147</v>
      </c>
      <c r="M154" s="584" t="s">
        <v>274</v>
      </c>
      <c r="N154" s="585"/>
      <c r="O154" s="586" t="s">
        <v>275</v>
      </c>
      <c r="P154" s="589"/>
    </row>
    <row r="155" spans="2:16" x14ac:dyDescent="0.25">
      <c r="B155" s="581"/>
      <c r="C155" s="583" t="s">
        <v>221</v>
      </c>
      <c r="D155" s="131" t="s">
        <v>269</v>
      </c>
      <c r="E155" s="132" t="s">
        <v>235</v>
      </c>
      <c r="F155" s="131" t="s">
        <v>269</v>
      </c>
      <c r="G155" s="132" t="s">
        <v>235</v>
      </c>
      <c r="H155" s="131" t="s">
        <v>269</v>
      </c>
      <c r="I155" s="133" t="s">
        <v>235</v>
      </c>
      <c r="J155" s="130"/>
      <c r="K155" s="581"/>
      <c r="L155" s="583" t="s">
        <v>221</v>
      </c>
      <c r="M155" s="131" t="s">
        <v>269</v>
      </c>
      <c r="N155" s="132" t="s">
        <v>235</v>
      </c>
      <c r="O155" s="131" t="s">
        <v>269</v>
      </c>
      <c r="P155" s="133" t="s">
        <v>235</v>
      </c>
    </row>
    <row r="156" spans="2:16" ht="15.75" thickBot="1" x14ac:dyDescent="0.3">
      <c r="B156" s="134" t="s">
        <v>1</v>
      </c>
      <c r="C156" s="135">
        <v>75806</v>
      </c>
      <c r="D156" s="135">
        <v>6981</v>
      </c>
      <c r="E156" s="136">
        <v>9.2090335857319996</v>
      </c>
      <c r="F156" s="135">
        <v>68712</v>
      </c>
      <c r="G156" s="136">
        <v>90.641901696435639</v>
      </c>
      <c r="H156" s="135">
        <v>113</v>
      </c>
      <c r="I156" s="137">
        <v>0.14906471783236155</v>
      </c>
      <c r="J156" s="130"/>
      <c r="K156" s="134" t="s">
        <v>1</v>
      </c>
      <c r="L156" s="135">
        <v>75806</v>
      </c>
      <c r="M156" s="135">
        <v>58655</v>
      </c>
      <c r="N156" s="136">
        <v>77.375141809355469</v>
      </c>
      <c r="O156" s="135">
        <v>17151</v>
      </c>
      <c r="P156" s="137">
        <v>22.624858190644538</v>
      </c>
    </row>
    <row r="157" spans="2:16" x14ac:dyDescent="0.25">
      <c r="B157" s="120" t="s">
        <v>12</v>
      </c>
      <c r="C157" s="68">
        <v>403</v>
      </c>
      <c r="D157" s="68">
        <v>25</v>
      </c>
      <c r="E157" s="69">
        <v>6.2034739454094296</v>
      </c>
      <c r="F157" s="68">
        <v>378</v>
      </c>
      <c r="G157" s="69">
        <v>93.796526054590572</v>
      </c>
      <c r="H157" s="68">
        <v>0</v>
      </c>
      <c r="I157" s="71">
        <v>0</v>
      </c>
      <c r="K157" s="120" t="s">
        <v>12</v>
      </c>
      <c r="L157" s="68">
        <v>403</v>
      </c>
      <c r="M157" s="68">
        <v>160</v>
      </c>
      <c r="N157" s="69">
        <v>39.702233250620353</v>
      </c>
      <c r="O157" s="68">
        <v>243</v>
      </c>
      <c r="P157" s="71">
        <v>60.297766749379655</v>
      </c>
    </row>
    <row r="158" spans="2:16" x14ac:dyDescent="0.25">
      <c r="B158" s="121" t="s">
        <v>13</v>
      </c>
      <c r="C158" s="75">
        <v>1799</v>
      </c>
      <c r="D158" s="75">
        <v>103</v>
      </c>
      <c r="E158" s="76">
        <v>5.7254030016675932</v>
      </c>
      <c r="F158" s="75">
        <v>1696</v>
      </c>
      <c r="G158" s="76">
        <v>94.274596998332399</v>
      </c>
      <c r="H158" s="75">
        <v>0</v>
      </c>
      <c r="I158" s="77">
        <v>0</v>
      </c>
      <c r="K158" s="121" t="s">
        <v>13</v>
      </c>
      <c r="L158" s="75">
        <v>1799</v>
      </c>
      <c r="M158" s="75">
        <v>1534</v>
      </c>
      <c r="N158" s="76">
        <v>85.269594219010557</v>
      </c>
      <c r="O158" s="75">
        <v>265</v>
      </c>
      <c r="P158" s="77">
        <v>14.73040578098944</v>
      </c>
    </row>
    <row r="159" spans="2:16" x14ac:dyDescent="0.25">
      <c r="B159" s="121" t="s">
        <v>14</v>
      </c>
      <c r="C159" s="75">
        <v>1054</v>
      </c>
      <c r="D159" s="75">
        <v>64</v>
      </c>
      <c r="E159" s="76">
        <v>6.0721062618595827</v>
      </c>
      <c r="F159" s="75">
        <v>990</v>
      </c>
      <c r="G159" s="76">
        <v>93.927893738140426</v>
      </c>
      <c r="H159" s="75">
        <v>0</v>
      </c>
      <c r="I159" s="77">
        <v>0</v>
      </c>
      <c r="K159" s="121" t="s">
        <v>14</v>
      </c>
      <c r="L159" s="75">
        <v>1054</v>
      </c>
      <c r="M159" s="75">
        <v>698</v>
      </c>
      <c r="N159" s="76">
        <v>66.223908918406067</v>
      </c>
      <c r="O159" s="75">
        <v>356</v>
      </c>
      <c r="P159" s="77">
        <v>33.776091081593925</v>
      </c>
    </row>
    <row r="160" spans="2:16" x14ac:dyDescent="0.25">
      <c r="B160" s="121" t="s">
        <v>15</v>
      </c>
      <c r="C160" s="75">
        <v>435</v>
      </c>
      <c r="D160" s="75">
        <v>39</v>
      </c>
      <c r="E160" s="76">
        <v>8.9655172413793096</v>
      </c>
      <c r="F160" s="75">
        <v>396</v>
      </c>
      <c r="G160" s="76">
        <v>91.034482758620697</v>
      </c>
      <c r="H160" s="75">
        <v>0</v>
      </c>
      <c r="I160" s="77">
        <v>0</v>
      </c>
      <c r="K160" s="121" t="s">
        <v>15</v>
      </c>
      <c r="L160" s="75">
        <v>435</v>
      </c>
      <c r="M160" s="75">
        <v>248</v>
      </c>
      <c r="N160" s="76">
        <v>57.011494252873561</v>
      </c>
      <c r="O160" s="75">
        <v>187</v>
      </c>
      <c r="P160" s="77">
        <v>42.988505747126439</v>
      </c>
    </row>
    <row r="161" spans="2:32" x14ac:dyDescent="0.25">
      <c r="B161" s="121" t="s">
        <v>16</v>
      </c>
      <c r="C161" s="75">
        <v>541</v>
      </c>
      <c r="D161" s="75">
        <v>31</v>
      </c>
      <c r="E161" s="76">
        <v>5.730129390018484</v>
      </c>
      <c r="F161" s="75">
        <v>510</v>
      </c>
      <c r="G161" s="76">
        <v>94.269870609981524</v>
      </c>
      <c r="H161" s="68">
        <v>0</v>
      </c>
      <c r="I161" s="77">
        <v>0</v>
      </c>
      <c r="K161" s="121" t="s">
        <v>16</v>
      </c>
      <c r="L161" s="75">
        <v>541</v>
      </c>
      <c r="M161" s="75">
        <v>279</v>
      </c>
      <c r="N161" s="76">
        <v>51.571164510166355</v>
      </c>
      <c r="O161" s="75">
        <v>262</v>
      </c>
      <c r="P161" s="77">
        <v>48.428835489833645</v>
      </c>
    </row>
    <row r="162" spans="2:32" ht="15.75" thickBot="1" x14ac:dyDescent="0.3">
      <c r="B162" s="122" t="s">
        <v>17</v>
      </c>
      <c r="C162" s="70">
        <v>476</v>
      </c>
      <c r="D162" s="70">
        <v>37</v>
      </c>
      <c r="E162" s="81">
        <v>7.7731092436974789</v>
      </c>
      <c r="F162" s="70">
        <v>439</v>
      </c>
      <c r="G162" s="81">
        <v>92.226890756302524</v>
      </c>
      <c r="H162" s="68">
        <v>0</v>
      </c>
      <c r="I162" s="82">
        <v>0</v>
      </c>
      <c r="K162" s="122" t="s">
        <v>17</v>
      </c>
      <c r="L162" s="70">
        <v>476</v>
      </c>
      <c r="M162" s="70">
        <v>312</v>
      </c>
      <c r="N162" s="81">
        <v>65.546218487394952</v>
      </c>
      <c r="O162" s="70">
        <v>164</v>
      </c>
      <c r="P162" s="82">
        <v>34.45378151260504</v>
      </c>
    </row>
    <row r="163" spans="2:32" ht="15.75" thickBot="1" x14ac:dyDescent="0.3">
      <c r="B163" s="158" t="s">
        <v>11</v>
      </c>
      <c r="C163" s="159">
        <v>4708</v>
      </c>
      <c r="D163" s="160">
        <v>299</v>
      </c>
      <c r="E163" s="161">
        <v>6.350892098555649</v>
      </c>
      <c r="F163" s="160">
        <v>4409</v>
      </c>
      <c r="G163" s="161">
        <v>93.649107901444353</v>
      </c>
      <c r="H163" s="160">
        <v>0</v>
      </c>
      <c r="I163" s="162">
        <v>0</v>
      </c>
      <c r="J163" s="130"/>
      <c r="K163" s="158" t="s">
        <v>11</v>
      </c>
      <c r="L163" s="159">
        <v>4708</v>
      </c>
      <c r="M163" s="160">
        <v>3231</v>
      </c>
      <c r="N163" s="161">
        <v>68.62786745964317</v>
      </c>
      <c r="O163" s="160">
        <v>1477</v>
      </c>
      <c r="P163" s="162">
        <v>31.372132540356841</v>
      </c>
    </row>
    <row r="164" spans="2:32" x14ac:dyDescent="0.25">
      <c r="B164" s="90" t="s">
        <v>262</v>
      </c>
      <c r="K164" s="90" t="s">
        <v>262</v>
      </c>
    </row>
    <row r="165" spans="2:32" x14ac:dyDescent="0.25">
      <c r="B165" s="90"/>
      <c r="K165" s="90"/>
    </row>
    <row r="168" spans="2:32" ht="18" x14ac:dyDescent="0.25">
      <c r="B168" s="246" t="s">
        <v>369</v>
      </c>
    </row>
    <row r="171" spans="2:32" ht="29.25" customHeight="1" thickBot="1" x14ac:dyDescent="0.3">
      <c r="B171" s="648" t="s">
        <v>375</v>
      </c>
      <c r="C171" s="648"/>
      <c r="D171" s="648"/>
      <c r="E171" s="648"/>
      <c r="F171" s="648"/>
      <c r="G171" s="648"/>
      <c r="H171" s="648"/>
      <c r="I171" s="648"/>
      <c r="J171" s="648"/>
      <c r="K171" s="648"/>
      <c r="L171" s="648"/>
      <c r="M171" s="648"/>
      <c r="N171" s="648"/>
      <c r="O171" s="648"/>
      <c r="P171" s="648"/>
      <c r="Q171" s="648"/>
      <c r="R171" s="648"/>
      <c r="S171" s="648"/>
      <c r="T171" s="648"/>
      <c r="U171" s="648"/>
      <c r="V171" s="648"/>
      <c r="W171" s="648"/>
      <c r="X171" s="648"/>
      <c r="Y171" s="648"/>
      <c r="Z171" s="648"/>
      <c r="AA171" s="648"/>
      <c r="AB171" s="648"/>
      <c r="AC171" s="648"/>
      <c r="AD171" s="648"/>
    </row>
    <row r="172" spans="2:32" ht="22.5" customHeight="1" x14ac:dyDescent="0.25">
      <c r="B172" s="649" t="s">
        <v>120</v>
      </c>
      <c r="C172" s="646" t="s">
        <v>340</v>
      </c>
      <c r="D172" s="646" t="s">
        <v>341</v>
      </c>
      <c r="E172" s="646"/>
      <c r="F172" s="646" t="s">
        <v>342</v>
      </c>
      <c r="G172" s="646"/>
      <c r="H172" s="646" t="s">
        <v>343</v>
      </c>
      <c r="I172" s="646"/>
      <c r="J172" s="646" t="s">
        <v>344</v>
      </c>
      <c r="K172" s="646"/>
      <c r="L172" s="646" t="s">
        <v>345</v>
      </c>
      <c r="M172" s="646"/>
      <c r="N172" s="646" t="s">
        <v>346</v>
      </c>
      <c r="O172" s="646"/>
      <c r="P172" s="646" t="s">
        <v>347</v>
      </c>
      <c r="Q172" s="646"/>
      <c r="R172" s="646" t="s">
        <v>348</v>
      </c>
      <c r="S172" s="716"/>
      <c r="T172" s="646" t="s">
        <v>349</v>
      </c>
      <c r="U172" s="646" t="s">
        <v>350</v>
      </c>
      <c r="V172" s="646"/>
      <c r="W172" s="646" t="s">
        <v>351</v>
      </c>
      <c r="X172" s="646"/>
      <c r="Y172" s="646" t="s">
        <v>352</v>
      </c>
      <c r="Z172" s="646"/>
      <c r="AA172" s="646" t="s">
        <v>347</v>
      </c>
      <c r="AB172" s="646"/>
      <c r="AC172" s="646" t="s">
        <v>353</v>
      </c>
      <c r="AD172" s="646"/>
      <c r="AE172" s="646" t="s">
        <v>354</v>
      </c>
      <c r="AF172" s="647"/>
    </row>
    <row r="173" spans="2:32" ht="42" customHeight="1" thickBot="1" x14ac:dyDescent="0.3">
      <c r="B173" s="650"/>
      <c r="C173" s="651"/>
      <c r="D173" s="216" t="s">
        <v>355</v>
      </c>
      <c r="E173" s="217" t="s">
        <v>235</v>
      </c>
      <c r="F173" s="216" t="s">
        <v>355</v>
      </c>
      <c r="G173" s="217" t="s">
        <v>235</v>
      </c>
      <c r="H173" s="216" t="s">
        <v>356</v>
      </c>
      <c r="I173" s="217" t="s">
        <v>235</v>
      </c>
      <c r="J173" s="216" t="s">
        <v>355</v>
      </c>
      <c r="K173" s="217" t="s">
        <v>235</v>
      </c>
      <c r="L173" s="216" t="s">
        <v>355</v>
      </c>
      <c r="M173" s="217" t="s">
        <v>235</v>
      </c>
      <c r="N173" s="216" t="s">
        <v>355</v>
      </c>
      <c r="O173" s="217" t="s">
        <v>235</v>
      </c>
      <c r="P173" s="216" t="s">
        <v>357</v>
      </c>
      <c r="Q173" s="217" t="s">
        <v>235</v>
      </c>
      <c r="R173" s="216" t="s">
        <v>357</v>
      </c>
      <c r="S173" s="247" t="s">
        <v>235</v>
      </c>
      <c r="T173" s="651"/>
      <c r="U173" s="216" t="s">
        <v>356</v>
      </c>
      <c r="V173" s="217" t="s">
        <v>235</v>
      </c>
      <c r="W173" s="216" t="s">
        <v>356</v>
      </c>
      <c r="X173" s="217" t="s">
        <v>235</v>
      </c>
      <c r="Y173" s="216" t="s">
        <v>356</v>
      </c>
      <c r="Z173" s="217" t="s">
        <v>235</v>
      </c>
      <c r="AA173" s="216" t="s">
        <v>358</v>
      </c>
      <c r="AB173" s="217" t="s">
        <v>235</v>
      </c>
      <c r="AC173" s="216" t="s">
        <v>359</v>
      </c>
      <c r="AD173" s="217" t="s">
        <v>235</v>
      </c>
      <c r="AE173" s="216" t="s">
        <v>356</v>
      </c>
      <c r="AF173" s="218" t="s">
        <v>235</v>
      </c>
    </row>
    <row r="174" spans="2:32" ht="15.75" thickBot="1" x14ac:dyDescent="0.3">
      <c r="B174" s="219" t="s">
        <v>1</v>
      </c>
      <c r="C174" s="220">
        <v>78320</v>
      </c>
      <c r="D174" s="221">
        <v>74632</v>
      </c>
      <c r="E174" s="222">
        <v>0.95291113381001025</v>
      </c>
      <c r="F174" s="221">
        <v>74678</v>
      </c>
      <c r="G174" s="222">
        <v>0.95349846782431047</v>
      </c>
      <c r="H174" s="221">
        <v>76321</v>
      </c>
      <c r="I174" s="222">
        <v>0.97447650663942798</v>
      </c>
      <c r="J174" s="221">
        <v>74706</v>
      </c>
      <c r="K174" s="222">
        <v>0.95385597548518897</v>
      </c>
      <c r="L174" s="221">
        <v>74631</v>
      </c>
      <c r="M174" s="222">
        <v>0.95289836567926456</v>
      </c>
      <c r="N174" s="221">
        <v>75155</v>
      </c>
      <c r="O174" s="222">
        <v>0.95958886618998973</v>
      </c>
      <c r="P174" s="221">
        <v>76045</v>
      </c>
      <c r="Q174" s="222">
        <v>0.9709525025536262</v>
      </c>
      <c r="R174" s="221">
        <v>41829</v>
      </c>
      <c r="S174" s="223">
        <v>0.53407814096016348</v>
      </c>
      <c r="T174" s="220">
        <v>80214</v>
      </c>
      <c r="U174" s="221">
        <v>77080</v>
      </c>
      <c r="V174" s="222">
        <v>0.96092951355125045</v>
      </c>
      <c r="W174" s="221">
        <v>44453</v>
      </c>
      <c r="X174" s="222">
        <v>1.1083601366345026</v>
      </c>
      <c r="Y174" s="221">
        <v>77051</v>
      </c>
      <c r="Z174" s="222">
        <v>0.96056798065175653</v>
      </c>
      <c r="AA174" s="221">
        <v>73908</v>
      </c>
      <c r="AB174" s="222">
        <v>0.92138529433764682</v>
      </c>
      <c r="AC174" s="221">
        <v>58017</v>
      </c>
      <c r="AD174" s="222">
        <v>0.72327773206672152</v>
      </c>
      <c r="AE174" s="221">
        <v>37040</v>
      </c>
      <c r="AF174" s="224">
        <v>0.92352955843119655</v>
      </c>
    </row>
    <row r="175" spans="2:32" ht="15.75" thickBot="1" x14ac:dyDescent="0.3">
      <c r="B175" s="219" t="s">
        <v>11</v>
      </c>
      <c r="C175" s="220">
        <v>5440</v>
      </c>
      <c r="D175" s="221">
        <v>4548</v>
      </c>
      <c r="E175" s="222">
        <v>0.83602941176470591</v>
      </c>
      <c r="F175" s="221">
        <v>4574</v>
      </c>
      <c r="G175" s="222">
        <v>0.84080882352941178</v>
      </c>
      <c r="H175" s="221">
        <v>4467</v>
      </c>
      <c r="I175" s="222">
        <v>0.82113970588235297</v>
      </c>
      <c r="J175" s="221">
        <v>4571</v>
      </c>
      <c r="K175" s="222">
        <v>0.84025735294117643</v>
      </c>
      <c r="L175" s="221">
        <v>4570</v>
      </c>
      <c r="M175" s="222">
        <v>0.84007352941176472</v>
      </c>
      <c r="N175" s="221">
        <v>4642</v>
      </c>
      <c r="O175" s="222">
        <v>0.85330882352941173</v>
      </c>
      <c r="P175" s="221">
        <v>4818</v>
      </c>
      <c r="Q175" s="222">
        <v>0.88566176470588232</v>
      </c>
      <c r="R175" s="221">
        <v>2284</v>
      </c>
      <c r="S175" s="223">
        <v>0.4198529411764706</v>
      </c>
      <c r="T175" s="220">
        <v>5622</v>
      </c>
      <c r="U175" s="221">
        <v>5002</v>
      </c>
      <c r="V175" s="222">
        <v>0.88971896122376382</v>
      </c>
      <c r="W175" s="254">
        <v>3282</v>
      </c>
      <c r="X175" s="222">
        <v>1.167556029882604</v>
      </c>
      <c r="Y175" s="221">
        <v>4993</v>
      </c>
      <c r="Z175" s="222">
        <v>0.88811810743507646</v>
      </c>
      <c r="AA175" s="221">
        <v>4912</v>
      </c>
      <c r="AB175" s="222">
        <v>0.87371042333689075</v>
      </c>
      <c r="AC175" s="221">
        <v>3350</v>
      </c>
      <c r="AD175" s="222">
        <v>0.59587335467805047</v>
      </c>
      <c r="AE175" s="221">
        <v>1913</v>
      </c>
      <c r="AF175" s="224">
        <v>0.68054073283528993</v>
      </c>
    </row>
    <row r="176" spans="2:32" x14ac:dyDescent="0.25">
      <c r="B176" s="510" t="str">
        <f t="shared" ref="B176:B181" si="4">B157</f>
        <v>Cáceres</v>
      </c>
      <c r="C176" s="225">
        <v>616</v>
      </c>
      <c r="D176" s="226">
        <v>446</v>
      </c>
      <c r="E176" s="227">
        <v>0.72402597402597402</v>
      </c>
      <c r="F176" s="226">
        <v>446</v>
      </c>
      <c r="G176" s="227">
        <v>0.72402597402597402</v>
      </c>
      <c r="H176" s="226">
        <v>118</v>
      </c>
      <c r="I176" s="227">
        <v>0.19155844155844157</v>
      </c>
      <c r="J176" s="226">
        <v>446</v>
      </c>
      <c r="K176" s="227">
        <v>0.72402597402597402</v>
      </c>
      <c r="L176" s="226">
        <v>446</v>
      </c>
      <c r="M176" s="227">
        <v>0.72402597402597402</v>
      </c>
      <c r="N176" s="226">
        <v>482</v>
      </c>
      <c r="O176" s="227">
        <v>0.78246753246753242</v>
      </c>
      <c r="P176" s="226">
        <v>507</v>
      </c>
      <c r="Q176" s="227">
        <v>0.82305194805194803</v>
      </c>
      <c r="R176" s="226">
        <v>199</v>
      </c>
      <c r="S176" s="228">
        <v>0.32305194805194803</v>
      </c>
      <c r="T176" s="225">
        <v>672</v>
      </c>
      <c r="U176" s="226">
        <v>549</v>
      </c>
      <c r="V176" s="227">
        <v>0.8169642857142857</v>
      </c>
      <c r="W176" s="226">
        <v>391</v>
      </c>
      <c r="X176" s="227">
        <v>1.1636904761904763</v>
      </c>
      <c r="Y176" s="226">
        <v>555</v>
      </c>
      <c r="Z176" s="227">
        <v>0.8258928571428571</v>
      </c>
      <c r="AA176" s="226">
        <v>553</v>
      </c>
      <c r="AB176" s="227">
        <v>0.82291666666666663</v>
      </c>
      <c r="AC176" s="226">
        <v>556</v>
      </c>
      <c r="AD176" s="227">
        <v>0.82738095238095233</v>
      </c>
      <c r="AE176" s="226">
        <v>183</v>
      </c>
      <c r="AF176" s="229">
        <v>0.5446428571428571</v>
      </c>
    </row>
    <row r="177" spans="2:32" x14ac:dyDescent="0.25">
      <c r="B177" s="509" t="str">
        <f t="shared" si="4"/>
        <v>Caucasia</v>
      </c>
      <c r="C177" s="230">
        <v>1750</v>
      </c>
      <c r="D177" s="231">
        <v>1531</v>
      </c>
      <c r="E177" s="232">
        <v>0.87485714285714289</v>
      </c>
      <c r="F177" s="231">
        <v>1526</v>
      </c>
      <c r="G177" s="232">
        <v>0.872</v>
      </c>
      <c r="H177" s="231">
        <v>3423</v>
      </c>
      <c r="I177" s="232">
        <v>1.956</v>
      </c>
      <c r="J177" s="231">
        <v>1525</v>
      </c>
      <c r="K177" s="232">
        <v>0.87142857142857144</v>
      </c>
      <c r="L177" s="231">
        <v>1525</v>
      </c>
      <c r="M177" s="232">
        <v>0.87142857142857144</v>
      </c>
      <c r="N177" s="231">
        <v>1562</v>
      </c>
      <c r="O177" s="232">
        <v>0.89257142857142857</v>
      </c>
      <c r="P177" s="231">
        <v>1563</v>
      </c>
      <c r="Q177" s="232">
        <v>0.89314285714285713</v>
      </c>
      <c r="R177" s="231">
        <v>751</v>
      </c>
      <c r="S177" s="233">
        <v>0.42914285714285716</v>
      </c>
      <c r="T177" s="230">
        <v>1748</v>
      </c>
      <c r="U177" s="231">
        <v>1625</v>
      </c>
      <c r="V177" s="232">
        <v>0.9296338672768879</v>
      </c>
      <c r="W177" s="231">
        <v>999</v>
      </c>
      <c r="X177" s="232">
        <v>1.1430205949656751</v>
      </c>
      <c r="Y177" s="231">
        <v>1627</v>
      </c>
      <c r="Z177" s="232">
        <v>0.93077803203661325</v>
      </c>
      <c r="AA177" s="231">
        <v>1624</v>
      </c>
      <c r="AB177" s="232">
        <v>0.92906178489702518</v>
      </c>
      <c r="AC177" s="231">
        <v>661</v>
      </c>
      <c r="AD177" s="232">
        <v>0.37814645308924483</v>
      </c>
      <c r="AE177" s="231">
        <v>630</v>
      </c>
      <c r="AF177" s="234">
        <v>0.7208237986270023</v>
      </c>
    </row>
    <row r="178" spans="2:32" x14ac:dyDescent="0.25">
      <c r="B178" s="510" t="str">
        <f t="shared" si="4"/>
        <v>El Bagre</v>
      </c>
      <c r="C178" s="225">
        <v>1290</v>
      </c>
      <c r="D178" s="226">
        <v>1096</v>
      </c>
      <c r="E178" s="227">
        <v>0.84961240310077524</v>
      </c>
      <c r="F178" s="226">
        <v>1098</v>
      </c>
      <c r="G178" s="227">
        <v>0.85116279069767442</v>
      </c>
      <c r="H178" s="226">
        <v>392</v>
      </c>
      <c r="I178" s="227">
        <v>0.30387596899224806</v>
      </c>
      <c r="J178" s="226">
        <v>1097</v>
      </c>
      <c r="K178" s="227">
        <v>0.85038759689922483</v>
      </c>
      <c r="L178" s="226">
        <v>1096</v>
      </c>
      <c r="M178" s="227">
        <v>0.84961240310077524</v>
      </c>
      <c r="N178" s="226">
        <v>1089</v>
      </c>
      <c r="O178" s="227">
        <v>0.84418604651162787</v>
      </c>
      <c r="P178" s="226">
        <v>1149</v>
      </c>
      <c r="Q178" s="227">
        <v>0.8906976744186047</v>
      </c>
      <c r="R178" s="226">
        <v>434</v>
      </c>
      <c r="S178" s="228">
        <v>0.33643410852713179</v>
      </c>
      <c r="T178" s="225">
        <v>1367</v>
      </c>
      <c r="U178" s="226">
        <v>1211</v>
      </c>
      <c r="V178" s="227">
        <v>0.88588149231894664</v>
      </c>
      <c r="W178" s="226">
        <v>848</v>
      </c>
      <c r="X178" s="227">
        <v>1.2406730065837601</v>
      </c>
      <c r="Y178" s="226">
        <v>1210</v>
      </c>
      <c r="Z178" s="227">
        <v>0.88514996342355523</v>
      </c>
      <c r="AA178" s="226">
        <v>1175</v>
      </c>
      <c r="AB178" s="227">
        <v>0.85954645208485736</v>
      </c>
      <c r="AC178" s="226">
        <v>846</v>
      </c>
      <c r="AD178" s="227">
        <v>0.61887344550109724</v>
      </c>
      <c r="AE178" s="226">
        <v>465</v>
      </c>
      <c r="AF178" s="229">
        <v>0.68032187271397215</v>
      </c>
    </row>
    <row r="179" spans="2:32" x14ac:dyDescent="0.25">
      <c r="B179" s="509" t="str">
        <f t="shared" si="4"/>
        <v>Nechí</v>
      </c>
      <c r="C179" s="230">
        <v>581</v>
      </c>
      <c r="D179" s="231">
        <v>477</v>
      </c>
      <c r="E179" s="232">
        <v>0.82099827882960408</v>
      </c>
      <c r="F179" s="231">
        <v>477</v>
      </c>
      <c r="G179" s="232">
        <v>0.82099827882960408</v>
      </c>
      <c r="H179" s="231">
        <v>157</v>
      </c>
      <c r="I179" s="232">
        <v>0.27022375215146299</v>
      </c>
      <c r="J179" s="231">
        <v>477</v>
      </c>
      <c r="K179" s="232">
        <v>0.82099827882960408</v>
      </c>
      <c r="L179" s="231">
        <v>477</v>
      </c>
      <c r="M179" s="232">
        <v>0.82099827882960408</v>
      </c>
      <c r="N179" s="231">
        <v>478</v>
      </c>
      <c r="O179" s="232">
        <v>0.82271944922547335</v>
      </c>
      <c r="P179" s="231">
        <v>507</v>
      </c>
      <c r="Q179" s="232">
        <v>0.87263339070567991</v>
      </c>
      <c r="R179" s="231">
        <v>331</v>
      </c>
      <c r="S179" s="233">
        <v>0.56970740103270223</v>
      </c>
      <c r="T179" s="230">
        <v>615</v>
      </c>
      <c r="U179" s="231">
        <v>532</v>
      </c>
      <c r="V179" s="232">
        <v>0.86504065040650402</v>
      </c>
      <c r="W179" s="231">
        <v>320</v>
      </c>
      <c r="X179" s="232">
        <v>1.0406504065040652</v>
      </c>
      <c r="Y179" s="231">
        <v>532</v>
      </c>
      <c r="Z179" s="232">
        <v>0.86504065040650402</v>
      </c>
      <c r="AA179" s="231">
        <v>520</v>
      </c>
      <c r="AB179" s="232">
        <v>0.84552845528455289</v>
      </c>
      <c r="AC179" s="231">
        <v>393</v>
      </c>
      <c r="AD179" s="232">
        <v>0.63902439024390245</v>
      </c>
      <c r="AE179" s="231">
        <v>235</v>
      </c>
      <c r="AF179" s="234">
        <v>0.76422764227642281</v>
      </c>
    </row>
    <row r="180" spans="2:32" x14ac:dyDescent="0.25">
      <c r="B180" s="510" t="str">
        <f t="shared" si="4"/>
        <v>Tarazá</v>
      </c>
      <c r="C180" s="225">
        <v>651</v>
      </c>
      <c r="D180" s="226">
        <v>575</v>
      </c>
      <c r="E180" s="227">
        <v>0.88325652841781876</v>
      </c>
      <c r="F180" s="226">
        <v>577</v>
      </c>
      <c r="G180" s="227">
        <v>0.88632872503840243</v>
      </c>
      <c r="H180" s="226">
        <v>208</v>
      </c>
      <c r="I180" s="227">
        <v>0.31950844854070659</v>
      </c>
      <c r="J180" s="226">
        <v>576</v>
      </c>
      <c r="K180" s="227">
        <v>0.88479262672811065</v>
      </c>
      <c r="L180" s="226">
        <v>576</v>
      </c>
      <c r="M180" s="227">
        <v>0.88479262672811065</v>
      </c>
      <c r="N180" s="226">
        <v>582</v>
      </c>
      <c r="O180" s="227">
        <v>0.89400921658986177</v>
      </c>
      <c r="P180" s="226">
        <v>616</v>
      </c>
      <c r="Q180" s="227">
        <v>0.94623655913978499</v>
      </c>
      <c r="R180" s="226">
        <v>286</v>
      </c>
      <c r="S180" s="228">
        <v>0.4393241167434716</v>
      </c>
      <c r="T180" s="225">
        <v>670</v>
      </c>
      <c r="U180" s="226">
        <v>606</v>
      </c>
      <c r="V180" s="227">
        <v>0.90447761194029852</v>
      </c>
      <c r="W180" s="226">
        <v>409</v>
      </c>
      <c r="X180" s="227">
        <v>1.2208955223880598</v>
      </c>
      <c r="Y180" s="226">
        <v>608</v>
      </c>
      <c r="Z180" s="227">
        <v>0.90746268656716422</v>
      </c>
      <c r="AA180" s="226">
        <v>598</v>
      </c>
      <c r="AB180" s="227">
        <v>0.89253731343283582</v>
      </c>
      <c r="AC180" s="226">
        <v>459</v>
      </c>
      <c r="AD180" s="227">
        <v>0.68507462686567167</v>
      </c>
      <c r="AE180" s="226">
        <v>224</v>
      </c>
      <c r="AF180" s="229">
        <v>0.66865671641791047</v>
      </c>
    </row>
    <row r="181" spans="2:32" ht="15.75" thickBot="1" x14ac:dyDescent="0.3">
      <c r="B181" s="511" t="str">
        <f t="shared" si="4"/>
        <v>Zaragoza</v>
      </c>
      <c r="C181" s="248">
        <v>552</v>
      </c>
      <c r="D181" s="249">
        <v>423</v>
      </c>
      <c r="E181" s="250">
        <v>0.76630434782608692</v>
      </c>
      <c r="F181" s="249">
        <v>450</v>
      </c>
      <c r="G181" s="250">
        <v>0.81521739130434778</v>
      </c>
      <c r="H181" s="249">
        <v>169</v>
      </c>
      <c r="I181" s="250">
        <v>0.3061594202898551</v>
      </c>
      <c r="J181" s="249">
        <v>450</v>
      </c>
      <c r="K181" s="250">
        <v>0.81521739130434778</v>
      </c>
      <c r="L181" s="249">
        <v>450</v>
      </c>
      <c r="M181" s="250">
        <v>0.81521739130434778</v>
      </c>
      <c r="N181" s="249">
        <v>449</v>
      </c>
      <c r="O181" s="250">
        <v>0.81340579710144922</v>
      </c>
      <c r="P181" s="249">
        <v>476</v>
      </c>
      <c r="Q181" s="250">
        <v>0.8623188405797102</v>
      </c>
      <c r="R181" s="249">
        <v>283</v>
      </c>
      <c r="S181" s="251">
        <v>0.5126811594202898</v>
      </c>
      <c r="T181" s="248">
        <v>550</v>
      </c>
      <c r="U181" s="249">
        <v>479</v>
      </c>
      <c r="V181" s="250">
        <v>0.87090909090909085</v>
      </c>
      <c r="W181" s="249">
        <v>315</v>
      </c>
      <c r="X181" s="250">
        <v>1.1454545454545455</v>
      </c>
      <c r="Y181" s="249">
        <v>461</v>
      </c>
      <c r="Z181" s="250">
        <v>0.83818181818181814</v>
      </c>
      <c r="AA181" s="249">
        <v>442</v>
      </c>
      <c r="AB181" s="250">
        <v>0.80363636363636359</v>
      </c>
      <c r="AC181" s="249">
        <v>435</v>
      </c>
      <c r="AD181" s="250">
        <v>0.79090909090909089</v>
      </c>
      <c r="AE181" s="249">
        <v>176</v>
      </c>
      <c r="AF181" s="252">
        <v>0.64</v>
      </c>
    </row>
    <row r="182" spans="2:32" x14ac:dyDescent="0.25">
      <c r="B182" s="591" t="s">
        <v>360</v>
      </c>
      <c r="C182" s="591"/>
      <c r="D182" s="591"/>
      <c r="E182" s="591"/>
      <c r="F182" s="591"/>
      <c r="G182" s="591"/>
      <c r="H182" s="591"/>
      <c r="I182" s="591"/>
      <c r="J182" s="591"/>
      <c r="K182" s="240"/>
      <c r="L182" s="240"/>
      <c r="M182" s="240"/>
      <c r="N182" s="241"/>
      <c r="O182" s="240"/>
      <c r="P182" s="240"/>
      <c r="Q182" s="240"/>
      <c r="R182" s="240"/>
      <c r="S182" s="240"/>
      <c r="T182" s="240"/>
      <c r="U182" s="241"/>
      <c r="V182" s="240"/>
      <c r="W182" s="241"/>
      <c r="X182" s="240"/>
    </row>
    <row r="183" spans="2:32" x14ac:dyDescent="0.25">
      <c r="B183" s="590" t="s">
        <v>361</v>
      </c>
      <c r="C183" s="590"/>
      <c r="D183" s="590"/>
      <c r="E183" s="590"/>
      <c r="F183" s="590"/>
      <c r="G183" s="590"/>
      <c r="H183" s="590"/>
      <c r="I183" s="590"/>
      <c r="J183" s="590"/>
      <c r="K183" s="590"/>
      <c r="L183" s="242"/>
      <c r="M183" s="242"/>
      <c r="N183" s="241"/>
      <c r="O183" s="243"/>
      <c r="P183" s="243"/>
      <c r="Q183" s="243"/>
      <c r="R183" s="243"/>
      <c r="S183" s="243"/>
      <c r="T183" s="243"/>
      <c r="U183" s="241"/>
      <c r="V183" s="243"/>
      <c r="W183" s="241"/>
      <c r="X183" s="243"/>
    </row>
    <row r="184" spans="2:32" x14ac:dyDescent="0.25">
      <c r="B184" s="590" t="s">
        <v>362</v>
      </c>
      <c r="C184" s="590"/>
      <c r="D184" s="590"/>
      <c r="E184" s="590"/>
      <c r="F184" s="590"/>
      <c r="G184" s="590"/>
      <c r="H184" s="590"/>
      <c r="I184" s="590"/>
      <c r="J184" s="590"/>
      <c r="K184" s="590"/>
      <c r="L184" s="590"/>
      <c r="M184" s="590"/>
      <c r="N184" s="590"/>
      <c r="O184" s="590"/>
      <c r="P184" s="590"/>
      <c r="Q184" s="590"/>
      <c r="R184" s="590"/>
      <c r="S184" s="590"/>
      <c r="T184" s="590"/>
      <c r="U184" s="590"/>
      <c r="V184" s="590"/>
      <c r="W184" s="590"/>
      <c r="X184" s="590"/>
    </row>
    <row r="186" spans="2:32" x14ac:dyDescent="0.25">
      <c r="B186" s="244" t="s">
        <v>363</v>
      </c>
    </row>
    <row r="187" spans="2:32" x14ac:dyDescent="0.25">
      <c r="B187" s="245" t="s">
        <v>364</v>
      </c>
    </row>
    <row r="188" spans="2:32" x14ac:dyDescent="0.25">
      <c r="B188" s="245" t="s">
        <v>365</v>
      </c>
    </row>
    <row r="189" spans="2:32" x14ac:dyDescent="0.25">
      <c r="B189" s="245" t="s">
        <v>366</v>
      </c>
    </row>
    <row r="190" spans="2:32" x14ac:dyDescent="0.25">
      <c r="B190" s="245" t="s">
        <v>367</v>
      </c>
    </row>
    <row r="191" spans="2:32" x14ac:dyDescent="0.25">
      <c r="B191" s="245" t="s">
        <v>368</v>
      </c>
    </row>
    <row r="195" spans="2:108" ht="18" x14ac:dyDescent="0.25">
      <c r="C195" s="39" t="s">
        <v>379</v>
      </c>
    </row>
    <row r="198" spans="2:108" ht="36.75" customHeight="1" thickBot="1" x14ac:dyDescent="0.3">
      <c r="B198" s="656" t="s">
        <v>458</v>
      </c>
      <c r="C198" s="656"/>
      <c r="D198" s="656"/>
      <c r="E198" s="656"/>
      <c r="F198" s="656"/>
      <c r="G198" s="656"/>
      <c r="H198" s="656"/>
      <c r="I198" s="656"/>
      <c r="J198" s="656"/>
      <c r="K198" s="656"/>
      <c r="L198" s="656"/>
      <c r="M198" s="656"/>
      <c r="N198" s="656"/>
      <c r="O198" s="656"/>
    </row>
    <row r="199" spans="2:108" s="255" customFormat="1" ht="27" customHeight="1" x14ac:dyDescent="0.2">
      <c r="B199" s="657" t="s">
        <v>120</v>
      </c>
      <c r="C199" s="660" t="s">
        <v>381</v>
      </c>
      <c r="D199" s="661"/>
      <c r="E199" s="661"/>
      <c r="F199" s="661"/>
      <c r="G199" s="661"/>
      <c r="H199" s="661"/>
      <c r="I199" s="661"/>
      <c r="J199" s="661"/>
      <c r="K199" s="661"/>
      <c r="L199" s="661"/>
      <c r="M199" s="661"/>
      <c r="N199" s="661"/>
      <c r="O199" s="661"/>
      <c r="P199" s="661"/>
      <c r="Q199" s="661"/>
      <c r="R199" s="661"/>
      <c r="S199" s="661"/>
      <c r="T199" s="661"/>
      <c r="U199" s="661"/>
      <c r="V199" s="661"/>
      <c r="W199" s="661"/>
      <c r="X199" s="661"/>
      <c r="Y199" s="661"/>
      <c r="Z199" s="661"/>
      <c r="AA199" s="661"/>
      <c r="AB199" s="661"/>
      <c r="AC199" s="661"/>
      <c r="AD199" s="661"/>
      <c r="AE199" s="661"/>
      <c r="AF199" s="661"/>
      <c r="AG199" s="661"/>
      <c r="AH199" s="661"/>
      <c r="AI199" s="661"/>
      <c r="AJ199" s="662"/>
      <c r="AK199" s="663" t="s">
        <v>382</v>
      </c>
      <c r="AL199" s="663"/>
      <c r="AM199" s="663"/>
      <c r="AN199" s="663"/>
      <c r="AO199" s="663"/>
      <c r="AP199" s="663"/>
      <c r="AQ199" s="663" t="s">
        <v>383</v>
      </c>
      <c r="AR199" s="663"/>
      <c r="AS199" s="663" t="s">
        <v>384</v>
      </c>
      <c r="AT199" s="663"/>
      <c r="AU199" s="663"/>
      <c r="AV199" s="663"/>
      <c r="AW199" s="663"/>
      <c r="AX199" s="663"/>
      <c r="AY199" s="663"/>
      <c r="AZ199" s="663"/>
      <c r="BA199" s="663"/>
      <c r="BB199" s="663"/>
      <c r="BC199" s="663"/>
      <c r="BD199" s="663"/>
      <c r="BE199" s="663"/>
      <c r="BF199" s="663"/>
      <c r="BG199" s="663"/>
      <c r="BH199" s="663"/>
      <c r="BI199" s="663" t="s">
        <v>385</v>
      </c>
      <c r="BJ199" s="663"/>
      <c r="BK199" s="663"/>
      <c r="BL199" s="663"/>
      <c r="BM199" s="663"/>
      <c r="BN199" s="663"/>
      <c r="BO199" s="663"/>
      <c r="BP199" s="663"/>
      <c r="BQ199" s="663"/>
      <c r="BR199" s="663"/>
      <c r="BS199" s="663"/>
      <c r="BT199" s="663"/>
      <c r="BU199" s="663"/>
      <c r="BV199" s="663"/>
      <c r="BW199" s="663"/>
      <c r="BX199" s="663"/>
      <c r="BY199" s="663"/>
      <c r="BZ199" s="663"/>
      <c r="CA199" s="684" t="s">
        <v>386</v>
      </c>
      <c r="CB199" s="684"/>
      <c r="CC199" s="684"/>
      <c r="CD199" s="684"/>
      <c r="CE199" s="663" t="s">
        <v>387</v>
      </c>
      <c r="CF199" s="663"/>
      <c r="CG199" s="663"/>
      <c r="CH199" s="663"/>
      <c r="CI199" s="663"/>
      <c r="CJ199" s="663"/>
      <c r="CK199" s="663" t="s">
        <v>388</v>
      </c>
      <c r="CL199" s="663"/>
      <c r="CM199" s="663"/>
      <c r="CN199" s="663"/>
      <c r="CO199" s="663"/>
      <c r="CP199" s="663"/>
      <c r="CQ199" s="663" t="s">
        <v>389</v>
      </c>
      <c r="CR199" s="663"/>
      <c r="CS199" s="663"/>
      <c r="CT199" s="663"/>
      <c r="CU199" s="663"/>
      <c r="CV199" s="663"/>
      <c r="CW199" s="663"/>
      <c r="CX199" s="663"/>
      <c r="CY199" s="663"/>
      <c r="CZ199" s="663"/>
      <c r="DA199" s="663"/>
      <c r="DB199" s="663"/>
      <c r="DC199" s="663"/>
      <c r="DD199" s="682"/>
    </row>
    <row r="200" spans="2:108" s="255" customFormat="1" ht="12.75" customHeight="1" x14ac:dyDescent="0.2">
      <c r="B200" s="658"/>
      <c r="C200" s="592" t="s">
        <v>390</v>
      </c>
      <c r="D200" s="592"/>
      <c r="E200" s="592" t="s">
        <v>391</v>
      </c>
      <c r="F200" s="592"/>
      <c r="G200" s="592" t="s">
        <v>354</v>
      </c>
      <c r="H200" s="592"/>
      <c r="I200" s="592" t="s">
        <v>392</v>
      </c>
      <c r="J200" s="592"/>
      <c r="K200" s="592" t="s">
        <v>393</v>
      </c>
      <c r="L200" s="592"/>
      <c r="M200" s="592" t="s">
        <v>394</v>
      </c>
      <c r="N200" s="592"/>
      <c r="O200" s="592" t="s">
        <v>395</v>
      </c>
      <c r="P200" s="592"/>
      <c r="Q200" s="592" t="s">
        <v>396</v>
      </c>
      <c r="R200" s="592"/>
      <c r="S200" s="592" t="s">
        <v>397</v>
      </c>
      <c r="T200" s="592"/>
      <c r="U200" s="592" t="s">
        <v>351</v>
      </c>
      <c r="V200" s="592"/>
      <c r="W200" s="592" t="s">
        <v>398</v>
      </c>
      <c r="X200" s="592"/>
      <c r="Y200" s="592" t="s">
        <v>399</v>
      </c>
      <c r="Z200" s="592"/>
      <c r="AA200" s="592" t="s">
        <v>400</v>
      </c>
      <c r="AB200" s="592"/>
      <c r="AC200" s="592" t="s">
        <v>401</v>
      </c>
      <c r="AD200" s="592"/>
      <c r="AE200" s="683" t="s">
        <v>402</v>
      </c>
      <c r="AF200" s="683"/>
      <c r="AG200" s="683"/>
      <c r="AH200" s="683"/>
      <c r="AI200" s="592" t="s">
        <v>403</v>
      </c>
      <c r="AJ200" s="592"/>
      <c r="AK200" s="592" t="s">
        <v>404</v>
      </c>
      <c r="AL200" s="592"/>
      <c r="AM200" s="592" t="s">
        <v>405</v>
      </c>
      <c r="AN200" s="592"/>
      <c r="AO200" s="592" t="s">
        <v>406</v>
      </c>
      <c r="AP200" s="592"/>
      <c r="AQ200" s="592" t="s">
        <v>407</v>
      </c>
      <c r="AR200" s="592"/>
      <c r="AS200" s="592" t="s">
        <v>408</v>
      </c>
      <c r="AT200" s="592"/>
      <c r="AU200" s="592" t="s">
        <v>409</v>
      </c>
      <c r="AV200" s="592"/>
      <c r="AW200" s="592" t="s">
        <v>410</v>
      </c>
      <c r="AX200" s="592"/>
      <c r="AY200" s="592" t="s">
        <v>411</v>
      </c>
      <c r="AZ200" s="592"/>
      <c r="BA200" s="592" t="s">
        <v>412</v>
      </c>
      <c r="BB200" s="592"/>
      <c r="BC200" s="592" t="s">
        <v>413</v>
      </c>
      <c r="BD200" s="592"/>
      <c r="BE200" s="592" t="s">
        <v>414</v>
      </c>
      <c r="BF200" s="592"/>
      <c r="BG200" s="592" t="s">
        <v>415</v>
      </c>
      <c r="BH200" s="592"/>
      <c r="BI200" s="592" t="s">
        <v>416</v>
      </c>
      <c r="BJ200" s="592"/>
      <c r="BK200" s="592"/>
      <c r="BL200" s="592"/>
      <c r="BM200" s="592"/>
      <c r="BN200" s="592"/>
      <c r="BO200" s="685" t="s">
        <v>417</v>
      </c>
      <c r="BP200" s="685"/>
      <c r="BQ200" s="685"/>
      <c r="BR200" s="685"/>
      <c r="BS200" s="685"/>
      <c r="BT200" s="685"/>
      <c r="BU200" s="685"/>
      <c r="BV200" s="685"/>
      <c r="BW200" s="592" t="s">
        <v>418</v>
      </c>
      <c r="BX200" s="592"/>
      <c r="BY200" s="685" t="s">
        <v>419</v>
      </c>
      <c r="BZ200" s="685"/>
      <c r="CA200" s="592" t="s">
        <v>352</v>
      </c>
      <c r="CB200" s="592"/>
      <c r="CC200" s="592" t="s">
        <v>420</v>
      </c>
      <c r="CD200" s="592"/>
      <c r="CE200" s="592" t="s">
        <v>421</v>
      </c>
      <c r="CF200" s="592"/>
      <c r="CG200" s="592" t="s">
        <v>422</v>
      </c>
      <c r="CH200" s="592"/>
      <c r="CI200" s="592" t="s">
        <v>423</v>
      </c>
      <c r="CJ200" s="592"/>
      <c r="CK200" s="592" t="s">
        <v>424</v>
      </c>
      <c r="CL200" s="592"/>
      <c r="CM200" s="592" t="s">
        <v>425</v>
      </c>
      <c r="CN200" s="592"/>
      <c r="CO200" s="592" t="s">
        <v>426</v>
      </c>
      <c r="CP200" s="592"/>
      <c r="CQ200" s="686" t="s">
        <v>427</v>
      </c>
      <c r="CR200" s="687"/>
      <c r="CS200" s="686" t="s">
        <v>428</v>
      </c>
      <c r="CT200" s="687"/>
      <c r="CU200" s="686" t="s">
        <v>429</v>
      </c>
      <c r="CV200" s="687"/>
      <c r="CW200" s="686" t="s">
        <v>430</v>
      </c>
      <c r="CX200" s="687"/>
      <c r="CY200" s="686" t="s">
        <v>431</v>
      </c>
      <c r="CZ200" s="687"/>
      <c r="DA200" s="686" t="s">
        <v>432</v>
      </c>
      <c r="DB200" s="687"/>
      <c r="DC200" s="686" t="s">
        <v>433</v>
      </c>
      <c r="DD200" s="688"/>
    </row>
    <row r="201" spans="2:108" s="255" customFormat="1" ht="12.75" customHeight="1" x14ac:dyDescent="0.2">
      <c r="B201" s="658"/>
      <c r="C201" s="592"/>
      <c r="D201" s="592"/>
      <c r="E201" s="592"/>
      <c r="F201" s="592"/>
      <c r="G201" s="592"/>
      <c r="H201" s="592"/>
      <c r="I201" s="592"/>
      <c r="J201" s="592"/>
      <c r="K201" s="592"/>
      <c r="L201" s="592"/>
      <c r="M201" s="592"/>
      <c r="N201" s="592"/>
      <c r="O201" s="592"/>
      <c r="P201" s="592"/>
      <c r="Q201" s="592"/>
      <c r="R201" s="592"/>
      <c r="S201" s="592"/>
      <c r="T201" s="592"/>
      <c r="U201" s="592"/>
      <c r="V201" s="592"/>
      <c r="W201" s="592"/>
      <c r="X201" s="592"/>
      <c r="Y201" s="592"/>
      <c r="Z201" s="592"/>
      <c r="AA201" s="592"/>
      <c r="AB201" s="592"/>
      <c r="AC201" s="592"/>
      <c r="AD201" s="592"/>
      <c r="AE201" s="683"/>
      <c r="AF201" s="683"/>
      <c r="AG201" s="683"/>
      <c r="AH201" s="683"/>
      <c r="AI201" s="592"/>
      <c r="AJ201" s="592"/>
      <c r="AK201" s="592"/>
      <c r="AL201" s="592"/>
      <c r="AM201" s="592"/>
      <c r="AN201" s="592"/>
      <c r="AO201" s="592"/>
      <c r="AP201" s="592"/>
      <c r="AQ201" s="592"/>
      <c r="AR201" s="592"/>
      <c r="AS201" s="592"/>
      <c r="AT201" s="592"/>
      <c r="AU201" s="592"/>
      <c r="AV201" s="592"/>
      <c r="AW201" s="592"/>
      <c r="AX201" s="592"/>
      <c r="AY201" s="592"/>
      <c r="AZ201" s="592"/>
      <c r="BA201" s="592"/>
      <c r="BB201" s="592"/>
      <c r="BC201" s="592"/>
      <c r="BD201" s="592"/>
      <c r="BE201" s="592"/>
      <c r="BF201" s="592"/>
      <c r="BG201" s="592"/>
      <c r="BH201" s="592"/>
      <c r="BI201" s="592"/>
      <c r="BJ201" s="592"/>
      <c r="BK201" s="592"/>
      <c r="BL201" s="592"/>
      <c r="BM201" s="592"/>
      <c r="BN201" s="592"/>
      <c r="BO201" s="685"/>
      <c r="BP201" s="685"/>
      <c r="BQ201" s="685"/>
      <c r="BR201" s="685"/>
      <c r="BS201" s="685"/>
      <c r="BT201" s="685"/>
      <c r="BU201" s="685"/>
      <c r="BV201" s="685"/>
      <c r="BW201" s="592"/>
      <c r="BX201" s="592"/>
      <c r="BY201" s="685"/>
      <c r="BZ201" s="685"/>
      <c r="CA201" s="592"/>
      <c r="CB201" s="592"/>
      <c r="CC201" s="592"/>
      <c r="CD201" s="592"/>
      <c r="CE201" s="592"/>
      <c r="CF201" s="592"/>
      <c r="CG201" s="592"/>
      <c r="CH201" s="592"/>
      <c r="CI201" s="592"/>
      <c r="CJ201" s="592"/>
      <c r="CK201" s="592"/>
      <c r="CL201" s="592"/>
      <c r="CM201" s="592"/>
      <c r="CN201" s="592"/>
      <c r="CO201" s="592"/>
      <c r="CP201" s="592"/>
      <c r="CQ201" s="687"/>
      <c r="CR201" s="687"/>
      <c r="CS201" s="687"/>
      <c r="CT201" s="687"/>
      <c r="CU201" s="687"/>
      <c r="CV201" s="687"/>
      <c r="CW201" s="687"/>
      <c r="CX201" s="687"/>
      <c r="CY201" s="687"/>
      <c r="CZ201" s="687"/>
      <c r="DA201" s="687"/>
      <c r="DB201" s="687"/>
      <c r="DC201" s="687"/>
      <c r="DD201" s="688"/>
    </row>
    <row r="202" spans="2:108" s="255" customFormat="1" ht="41.25" customHeight="1" x14ac:dyDescent="0.2">
      <c r="B202" s="658"/>
      <c r="C202" s="592"/>
      <c r="D202" s="592"/>
      <c r="E202" s="592"/>
      <c r="F202" s="592"/>
      <c r="G202" s="592"/>
      <c r="H202" s="592"/>
      <c r="I202" s="592"/>
      <c r="J202" s="592"/>
      <c r="K202" s="592"/>
      <c r="L202" s="592"/>
      <c r="M202" s="592"/>
      <c r="N202" s="592"/>
      <c r="O202" s="592"/>
      <c r="P202" s="592"/>
      <c r="Q202" s="592"/>
      <c r="R202" s="592"/>
      <c r="S202" s="592"/>
      <c r="T202" s="592"/>
      <c r="U202" s="592"/>
      <c r="V202" s="592"/>
      <c r="W202" s="592"/>
      <c r="X202" s="592"/>
      <c r="Y202" s="592"/>
      <c r="Z202" s="592"/>
      <c r="AA202" s="592"/>
      <c r="AB202" s="592"/>
      <c r="AC202" s="592"/>
      <c r="AD202" s="592"/>
      <c r="AE202" s="592" t="s">
        <v>434</v>
      </c>
      <c r="AF202" s="592"/>
      <c r="AG202" s="592" t="s">
        <v>435</v>
      </c>
      <c r="AH202" s="592"/>
      <c r="AI202" s="592"/>
      <c r="AJ202" s="592"/>
      <c r="AK202" s="592"/>
      <c r="AL202" s="592"/>
      <c r="AM202" s="592"/>
      <c r="AN202" s="592"/>
      <c r="AO202" s="592"/>
      <c r="AP202" s="592"/>
      <c r="AQ202" s="592"/>
      <c r="AR202" s="592"/>
      <c r="AS202" s="592"/>
      <c r="AT202" s="592"/>
      <c r="AU202" s="592"/>
      <c r="AV202" s="592"/>
      <c r="AW202" s="592"/>
      <c r="AX202" s="592"/>
      <c r="AY202" s="592"/>
      <c r="AZ202" s="592"/>
      <c r="BA202" s="592"/>
      <c r="BB202" s="592"/>
      <c r="BC202" s="592"/>
      <c r="BD202" s="592"/>
      <c r="BE202" s="592"/>
      <c r="BF202" s="592"/>
      <c r="BG202" s="592"/>
      <c r="BH202" s="592"/>
      <c r="BI202" s="592" t="s">
        <v>416</v>
      </c>
      <c r="BJ202" s="592"/>
      <c r="BK202" s="592" t="s">
        <v>436</v>
      </c>
      <c r="BL202" s="592"/>
      <c r="BM202" s="592" t="s">
        <v>437</v>
      </c>
      <c r="BN202" s="592"/>
      <c r="BO202" s="592" t="s">
        <v>438</v>
      </c>
      <c r="BP202" s="592"/>
      <c r="BQ202" s="592" t="s">
        <v>439</v>
      </c>
      <c r="BR202" s="592"/>
      <c r="BS202" s="592" t="s">
        <v>440</v>
      </c>
      <c r="BT202" s="592"/>
      <c r="BU202" s="592" t="s">
        <v>441</v>
      </c>
      <c r="BV202" s="592"/>
      <c r="BW202" s="592"/>
      <c r="BX202" s="592"/>
      <c r="BY202" s="685"/>
      <c r="BZ202" s="685"/>
      <c r="CA202" s="592"/>
      <c r="CB202" s="592"/>
      <c r="CC202" s="592"/>
      <c r="CD202" s="592"/>
      <c r="CE202" s="592"/>
      <c r="CF202" s="592"/>
      <c r="CG202" s="592"/>
      <c r="CH202" s="592"/>
      <c r="CI202" s="592"/>
      <c r="CJ202" s="592"/>
      <c r="CK202" s="592"/>
      <c r="CL202" s="592"/>
      <c r="CM202" s="592"/>
      <c r="CN202" s="592"/>
      <c r="CO202" s="592"/>
      <c r="CP202" s="592"/>
      <c r="CQ202" s="687"/>
      <c r="CR202" s="687"/>
      <c r="CS202" s="687"/>
      <c r="CT202" s="687"/>
      <c r="CU202" s="687"/>
      <c r="CV202" s="687"/>
      <c r="CW202" s="687"/>
      <c r="CX202" s="687"/>
      <c r="CY202" s="687"/>
      <c r="CZ202" s="687"/>
      <c r="DA202" s="687"/>
      <c r="DB202" s="687"/>
      <c r="DC202" s="687"/>
      <c r="DD202" s="688"/>
    </row>
    <row r="203" spans="2:108" s="260" customFormat="1" ht="50.25" customHeight="1" thickBot="1" x14ac:dyDescent="0.25">
      <c r="B203" s="659"/>
      <c r="C203" s="256" t="s">
        <v>442</v>
      </c>
      <c r="D203" s="256" t="s">
        <v>443</v>
      </c>
      <c r="E203" s="257" t="s">
        <v>442</v>
      </c>
      <c r="F203" s="256" t="s">
        <v>444</v>
      </c>
      <c r="G203" s="256" t="s">
        <v>442</v>
      </c>
      <c r="H203" s="256" t="s">
        <v>444</v>
      </c>
      <c r="I203" s="256" t="s">
        <v>442</v>
      </c>
      <c r="J203" s="256" t="s">
        <v>444</v>
      </c>
      <c r="K203" s="256" t="s">
        <v>442</v>
      </c>
      <c r="L203" s="256" t="s">
        <v>444</v>
      </c>
      <c r="M203" s="256" t="s">
        <v>442</v>
      </c>
      <c r="N203" s="256" t="s">
        <v>444</v>
      </c>
      <c r="O203" s="256" t="s">
        <v>442</v>
      </c>
      <c r="P203" s="256" t="s">
        <v>444</v>
      </c>
      <c r="Q203" s="256" t="s">
        <v>442</v>
      </c>
      <c r="R203" s="256" t="s">
        <v>444</v>
      </c>
      <c r="S203" s="256" t="s">
        <v>442</v>
      </c>
      <c r="T203" s="256" t="s">
        <v>444</v>
      </c>
      <c r="U203" s="256" t="s">
        <v>442</v>
      </c>
      <c r="V203" s="256" t="s">
        <v>444</v>
      </c>
      <c r="W203" s="256" t="s">
        <v>442</v>
      </c>
      <c r="X203" s="256" t="s">
        <v>444</v>
      </c>
      <c r="Y203" s="256" t="s">
        <v>442</v>
      </c>
      <c r="Z203" s="256" t="s">
        <v>444</v>
      </c>
      <c r="AA203" s="256" t="s">
        <v>442</v>
      </c>
      <c r="AB203" s="256" t="s">
        <v>444</v>
      </c>
      <c r="AC203" s="256" t="s">
        <v>442</v>
      </c>
      <c r="AD203" s="256" t="s">
        <v>444</v>
      </c>
      <c r="AE203" s="256" t="s">
        <v>442</v>
      </c>
      <c r="AF203" s="256" t="s">
        <v>444</v>
      </c>
      <c r="AG203" s="256" t="s">
        <v>442</v>
      </c>
      <c r="AH203" s="256" t="s">
        <v>444</v>
      </c>
      <c r="AI203" s="256" t="s">
        <v>442</v>
      </c>
      <c r="AJ203" s="256" t="s">
        <v>444</v>
      </c>
      <c r="AK203" s="256" t="s">
        <v>442</v>
      </c>
      <c r="AL203" s="256" t="s">
        <v>444</v>
      </c>
      <c r="AM203" s="256" t="s">
        <v>442</v>
      </c>
      <c r="AN203" s="256" t="s">
        <v>443</v>
      </c>
      <c r="AO203" s="256" t="s">
        <v>442</v>
      </c>
      <c r="AP203" s="256" t="s">
        <v>445</v>
      </c>
      <c r="AQ203" s="256" t="s">
        <v>442</v>
      </c>
      <c r="AR203" s="256" t="s">
        <v>443</v>
      </c>
      <c r="AS203" s="256" t="s">
        <v>446</v>
      </c>
      <c r="AT203" s="256" t="s">
        <v>444</v>
      </c>
      <c r="AU203" s="256" t="s">
        <v>442</v>
      </c>
      <c r="AV203" s="256" t="s">
        <v>447</v>
      </c>
      <c r="AW203" s="256" t="s">
        <v>442</v>
      </c>
      <c r="AX203" s="256" t="s">
        <v>444</v>
      </c>
      <c r="AY203" s="256" t="s">
        <v>442</v>
      </c>
      <c r="AZ203" s="256" t="s">
        <v>444</v>
      </c>
      <c r="BA203" s="256" t="s">
        <v>442</v>
      </c>
      <c r="BB203" s="256" t="s">
        <v>444</v>
      </c>
      <c r="BC203" s="256" t="s">
        <v>442</v>
      </c>
      <c r="BD203" s="256" t="s">
        <v>444</v>
      </c>
      <c r="BE203" s="256" t="s">
        <v>442</v>
      </c>
      <c r="BF203" s="256" t="s">
        <v>444</v>
      </c>
      <c r="BG203" s="256" t="s">
        <v>442</v>
      </c>
      <c r="BH203" s="256" t="s">
        <v>444</v>
      </c>
      <c r="BI203" s="256" t="s">
        <v>442</v>
      </c>
      <c r="BJ203" s="256" t="s">
        <v>444</v>
      </c>
      <c r="BK203" s="256" t="s">
        <v>442</v>
      </c>
      <c r="BL203" s="256" t="s">
        <v>444</v>
      </c>
      <c r="BM203" s="256" t="s">
        <v>442</v>
      </c>
      <c r="BN203" s="256" t="s">
        <v>444</v>
      </c>
      <c r="BO203" s="256" t="s">
        <v>442</v>
      </c>
      <c r="BP203" s="256" t="s">
        <v>444</v>
      </c>
      <c r="BQ203" s="256" t="s">
        <v>442</v>
      </c>
      <c r="BR203" s="256" t="s">
        <v>444</v>
      </c>
      <c r="BS203" s="256" t="s">
        <v>442</v>
      </c>
      <c r="BT203" s="256" t="s">
        <v>444</v>
      </c>
      <c r="BU203" s="256" t="s">
        <v>442</v>
      </c>
      <c r="BV203" s="256" t="s">
        <v>444</v>
      </c>
      <c r="BW203" s="256" t="s">
        <v>442</v>
      </c>
      <c r="BX203" s="256" t="s">
        <v>444</v>
      </c>
      <c r="BY203" s="256" t="s">
        <v>442</v>
      </c>
      <c r="BZ203" s="256" t="s">
        <v>444</v>
      </c>
      <c r="CA203" s="256" t="s">
        <v>442</v>
      </c>
      <c r="CB203" s="256" t="s">
        <v>444</v>
      </c>
      <c r="CC203" s="256" t="s">
        <v>442</v>
      </c>
      <c r="CD203" s="256" t="s">
        <v>444</v>
      </c>
      <c r="CE203" s="256" t="s">
        <v>442</v>
      </c>
      <c r="CF203" s="256" t="s">
        <v>444</v>
      </c>
      <c r="CG203" s="256" t="s">
        <v>442</v>
      </c>
      <c r="CH203" s="256" t="s">
        <v>443</v>
      </c>
      <c r="CI203" s="256" t="s">
        <v>442</v>
      </c>
      <c r="CJ203" s="256" t="s">
        <v>444</v>
      </c>
      <c r="CK203" s="256" t="s">
        <v>442</v>
      </c>
      <c r="CL203" s="256" t="s">
        <v>444</v>
      </c>
      <c r="CM203" s="256" t="s">
        <v>442</v>
      </c>
      <c r="CN203" s="256" t="s">
        <v>444</v>
      </c>
      <c r="CO203" s="256" t="s">
        <v>442</v>
      </c>
      <c r="CP203" s="256" t="s">
        <v>444</v>
      </c>
      <c r="CQ203" s="256" t="s">
        <v>442</v>
      </c>
      <c r="CR203" s="256" t="s">
        <v>444</v>
      </c>
      <c r="CS203" s="256" t="s">
        <v>442</v>
      </c>
      <c r="CT203" s="256" t="s">
        <v>444</v>
      </c>
      <c r="CU203" s="257" t="s">
        <v>442</v>
      </c>
      <c r="CV203" s="258" t="s">
        <v>444</v>
      </c>
      <c r="CW203" s="256" t="s">
        <v>442</v>
      </c>
      <c r="CX203" s="258" t="s">
        <v>444</v>
      </c>
      <c r="CY203" s="256" t="s">
        <v>442</v>
      </c>
      <c r="CZ203" s="256" t="s">
        <v>444</v>
      </c>
      <c r="DA203" s="256" t="s">
        <v>442</v>
      </c>
      <c r="DB203" s="256" t="s">
        <v>444</v>
      </c>
      <c r="DC203" s="256" t="s">
        <v>442</v>
      </c>
      <c r="DD203" s="259" t="s">
        <v>444</v>
      </c>
    </row>
    <row r="204" spans="2:108" s="268" customFormat="1" ht="15.75" customHeight="1" thickBot="1" x14ac:dyDescent="0.25">
      <c r="B204" s="261" t="s">
        <v>1</v>
      </c>
      <c r="C204" s="262">
        <v>0</v>
      </c>
      <c r="D204" s="263">
        <v>0</v>
      </c>
      <c r="E204" s="264">
        <v>4</v>
      </c>
      <c r="F204" s="263">
        <v>6.1954999296036324E-2</v>
      </c>
      <c r="G204" s="262">
        <v>10015</v>
      </c>
      <c r="H204" s="263">
        <v>155.11982948745094</v>
      </c>
      <c r="I204" s="262">
        <v>291</v>
      </c>
      <c r="J204" s="263">
        <v>4.5072261987866424</v>
      </c>
      <c r="K204" s="262">
        <v>0</v>
      </c>
      <c r="L204" s="263">
        <v>0</v>
      </c>
      <c r="M204" s="262">
        <v>735</v>
      </c>
      <c r="N204" s="263">
        <v>11.384231120646673</v>
      </c>
      <c r="O204" s="262">
        <v>438</v>
      </c>
      <c r="P204" s="263">
        <v>6.784072422915977</v>
      </c>
      <c r="Q204" s="262">
        <v>0</v>
      </c>
      <c r="R204" s="263">
        <v>0</v>
      </c>
      <c r="S204" s="262">
        <v>0</v>
      </c>
      <c r="T204" s="263">
        <v>0</v>
      </c>
      <c r="U204" s="262">
        <v>0</v>
      </c>
      <c r="V204" s="263">
        <v>0</v>
      </c>
      <c r="W204" s="262">
        <v>0</v>
      </c>
      <c r="X204" s="263">
        <v>0</v>
      </c>
      <c r="Y204" s="262">
        <v>10</v>
      </c>
      <c r="Z204" s="263">
        <v>0.15488749824009082</v>
      </c>
      <c r="AA204" s="262">
        <v>4</v>
      </c>
      <c r="AB204" s="263">
        <v>6.1954999296036324E-2</v>
      </c>
      <c r="AC204" s="262">
        <v>16</v>
      </c>
      <c r="AD204" s="263">
        <v>0.2478199971841453</v>
      </c>
      <c r="AE204" s="262">
        <v>2022</v>
      </c>
      <c r="AF204" s="263">
        <v>31.31825214414636</v>
      </c>
      <c r="AG204" s="262">
        <v>513</v>
      </c>
      <c r="AH204" s="263">
        <v>7.9457286597166581</v>
      </c>
      <c r="AI204" s="264">
        <v>9</v>
      </c>
      <c r="AJ204" s="263">
        <v>0.13939874841608174</v>
      </c>
      <c r="AK204" s="262">
        <v>1739</v>
      </c>
      <c r="AL204" s="263">
        <v>26.934935943951793</v>
      </c>
      <c r="AM204" s="262">
        <v>104</v>
      </c>
      <c r="AN204" s="263">
        <v>1.3895198140181171</v>
      </c>
      <c r="AO204" s="262">
        <v>486</v>
      </c>
      <c r="AP204" s="263">
        <v>5.9437181258943097</v>
      </c>
      <c r="AQ204" s="262">
        <v>1212</v>
      </c>
      <c r="AR204" s="263">
        <v>16.193250140288058</v>
      </c>
      <c r="AS204" s="262">
        <v>2081</v>
      </c>
      <c r="AT204" s="263">
        <v>32.2320883837629</v>
      </c>
      <c r="AU204" s="262">
        <v>1017</v>
      </c>
      <c r="AV204" s="263">
        <v>15.752058571017233</v>
      </c>
      <c r="AW204" s="265">
        <v>997</v>
      </c>
      <c r="AX204" s="266">
        <v>15.442283574537054</v>
      </c>
      <c r="AY204" s="265">
        <v>612</v>
      </c>
      <c r="AZ204" s="266">
        <v>9.4791148922935573</v>
      </c>
      <c r="BA204" s="265">
        <v>149</v>
      </c>
      <c r="BB204" s="266">
        <v>2.3078237237773527</v>
      </c>
      <c r="BC204" s="265">
        <v>92</v>
      </c>
      <c r="BD204" s="266">
        <v>1.4249649838088354</v>
      </c>
      <c r="BE204" s="265">
        <v>23</v>
      </c>
      <c r="BF204" s="266">
        <v>0.35624124595220885</v>
      </c>
      <c r="BG204" s="265">
        <v>4971</v>
      </c>
      <c r="BH204" s="266">
        <v>76.99457537514914</v>
      </c>
      <c r="BI204" s="262">
        <v>7113</v>
      </c>
      <c r="BJ204" s="266">
        <v>110.17147749817657</v>
      </c>
      <c r="BK204" s="264">
        <v>57</v>
      </c>
      <c r="BL204" s="266">
        <v>0.8828587399685176</v>
      </c>
      <c r="BM204" s="264">
        <v>7170</v>
      </c>
      <c r="BN204" s="266">
        <v>111.05433623814511</v>
      </c>
      <c r="BO204" s="262">
        <v>5141</v>
      </c>
      <c r="BP204" s="266">
        <v>796.27901728219217</v>
      </c>
      <c r="BQ204" s="262">
        <v>1564</v>
      </c>
      <c r="BR204" s="263">
        <v>24.224404724750201</v>
      </c>
      <c r="BS204" s="262">
        <v>42</v>
      </c>
      <c r="BT204" s="263">
        <v>0.65052749260838139</v>
      </c>
      <c r="BU204" s="262">
        <v>6747</v>
      </c>
      <c r="BV204" s="263">
        <v>104.50259506258926</v>
      </c>
      <c r="BW204" s="262">
        <v>1784</v>
      </c>
      <c r="BX204" s="263">
        <v>126.86204179620724</v>
      </c>
      <c r="BY204" s="262">
        <v>9</v>
      </c>
      <c r="BZ204" s="263">
        <v>0.63999908977907227</v>
      </c>
      <c r="CA204" s="262">
        <v>347</v>
      </c>
      <c r="CB204" s="263">
        <v>5.3745961889311511</v>
      </c>
      <c r="CC204" s="262">
        <v>1754</v>
      </c>
      <c r="CD204" s="263">
        <v>27.167267191311925</v>
      </c>
      <c r="CE204" s="262">
        <v>252</v>
      </c>
      <c r="CF204" s="263">
        <v>3.9031649556502885</v>
      </c>
      <c r="CG204" s="262">
        <v>529</v>
      </c>
      <c r="CH204" s="263">
        <v>7.0678459770729232</v>
      </c>
      <c r="CI204" s="262">
        <v>171</v>
      </c>
      <c r="CJ204" s="263">
        <v>8.97261934370799</v>
      </c>
      <c r="CK204" s="262">
        <v>10802</v>
      </c>
      <c r="CL204" s="263">
        <v>167.30947559894608</v>
      </c>
      <c r="CM204" s="262">
        <v>758</v>
      </c>
      <c r="CN204" s="263">
        <v>11.740472366598883</v>
      </c>
      <c r="CO204" s="262">
        <v>177</v>
      </c>
      <c r="CP204" s="263">
        <v>2.741508718849607</v>
      </c>
      <c r="CQ204" s="262">
        <v>382</v>
      </c>
      <c r="CR204" s="263">
        <v>5.9167024327714683</v>
      </c>
      <c r="CS204" s="262">
        <v>5270</v>
      </c>
      <c r="CT204" s="263">
        <v>81.625711572527862</v>
      </c>
      <c r="CU204" s="262">
        <v>1120</v>
      </c>
      <c r="CV204" s="263">
        <v>17.34739980289017</v>
      </c>
      <c r="CW204" s="262">
        <v>3141</v>
      </c>
      <c r="CX204" s="263">
        <v>48.650163197212521</v>
      </c>
      <c r="CY204" s="262">
        <v>9913</v>
      </c>
      <c r="CZ204" s="263">
        <v>153.53997700540202</v>
      </c>
      <c r="DA204" s="262">
        <v>25</v>
      </c>
      <c r="DB204" s="263">
        <v>0.38721874560022701</v>
      </c>
      <c r="DC204" s="262">
        <v>3434</v>
      </c>
      <c r="DD204" s="267">
        <v>53.188366895647185</v>
      </c>
    </row>
    <row r="205" spans="2:108" s="255" customFormat="1" ht="15" customHeight="1" x14ac:dyDescent="0.2">
      <c r="B205" s="304" t="s">
        <v>12</v>
      </c>
      <c r="C205" s="270">
        <v>0</v>
      </c>
      <c r="D205" s="271">
        <v>0</v>
      </c>
      <c r="E205" s="272">
        <v>0</v>
      </c>
      <c r="F205" s="271">
        <v>0</v>
      </c>
      <c r="G205" s="270">
        <v>15</v>
      </c>
      <c r="H205" s="271">
        <v>39.676241866370418</v>
      </c>
      <c r="I205" s="270">
        <v>0</v>
      </c>
      <c r="J205" s="271">
        <v>0</v>
      </c>
      <c r="K205" s="270">
        <v>0</v>
      </c>
      <c r="L205" s="271">
        <v>0</v>
      </c>
      <c r="M205" s="270">
        <v>0</v>
      </c>
      <c r="N205" s="271">
        <v>0</v>
      </c>
      <c r="O205" s="270">
        <v>0</v>
      </c>
      <c r="P205" s="271">
        <v>0</v>
      </c>
      <c r="Q205" s="270">
        <v>0</v>
      </c>
      <c r="R205" s="271">
        <v>0</v>
      </c>
      <c r="S205" s="270">
        <v>0</v>
      </c>
      <c r="T205" s="271">
        <v>0</v>
      </c>
      <c r="U205" s="270">
        <v>0</v>
      </c>
      <c r="V205" s="271">
        <v>0</v>
      </c>
      <c r="W205" s="270">
        <v>0</v>
      </c>
      <c r="X205" s="271">
        <v>0</v>
      </c>
      <c r="Y205" s="270">
        <v>0</v>
      </c>
      <c r="Z205" s="271">
        <v>0</v>
      </c>
      <c r="AA205" s="270">
        <v>0</v>
      </c>
      <c r="AB205" s="271">
        <v>0</v>
      </c>
      <c r="AC205" s="270">
        <v>0</v>
      </c>
      <c r="AD205" s="271">
        <v>0</v>
      </c>
      <c r="AE205" s="270">
        <v>2</v>
      </c>
      <c r="AF205" s="271">
        <v>5.2901655821827225</v>
      </c>
      <c r="AG205" s="270">
        <v>0</v>
      </c>
      <c r="AH205" s="271">
        <v>0</v>
      </c>
      <c r="AI205" s="273">
        <v>0</v>
      </c>
      <c r="AJ205" s="271">
        <v>0</v>
      </c>
      <c r="AK205" s="270">
        <v>3</v>
      </c>
      <c r="AL205" s="271">
        <v>7.9352483732740833</v>
      </c>
      <c r="AM205" s="270">
        <v>0</v>
      </c>
      <c r="AN205" s="271">
        <v>0</v>
      </c>
      <c r="AO205" s="270">
        <v>1</v>
      </c>
      <c r="AP205" s="271">
        <v>2.5188916876574305</v>
      </c>
      <c r="AQ205" s="270">
        <v>7</v>
      </c>
      <c r="AR205" s="271">
        <v>17.902813299232736</v>
      </c>
      <c r="AS205" s="270">
        <v>0</v>
      </c>
      <c r="AT205" s="271">
        <v>0</v>
      </c>
      <c r="AU205" s="270">
        <v>1</v>
      </c>
      <c r="AV205" s="271">
        <v>2.6450827910913612</v>
      </c>
      <c r="AW205" s="274">
        <v>0</v>
      </c>
      <c r="AX205" s="275">
        <v>0</v>
      </c>
      <c r="AY205" s="274">
        <v>0</v>
      </c>
      <c r="AZ205" s="275">
        <v>0</v>
      </c>
      <c r="BA205" s="305">
        <v>0</v>
      </c>
      <c r="BB205" s="306">
        <v>0</v>
      </c>
      <c r="BC205" s="274">
        <v>0</v>
      </c>
      <c r="BD205" s="275">
        <v>0</v>
      </c>
      <c r="BE205" s="270">
        <v>0</v>
      </c>
      <c r="BF205" s="271">
        <v>0</v>
      </c>
      <c r="BG205" s="274">
        <v>1</v>
      </c>
      <c r="BH205" s="271">
        <v>2.6450827910913612</v>
      </c>
      <c r="BI205" s="276">
        <v>21</v>
      </c>
      <c r="BJ205" s="271">
        <v>55.546738612918581</v>
      </c>
      <c r="BK205" s="273">
        <v>0</v>
      </c>
      <c r="BL205" s="271">
        <v>0</v>
      </c>
      <c r="BM205" s="273">
        <v>21</v>
      </c>
      <c r="BN205" s="271">
        <v>55.546738612918581</v>
      </c>
      <c r="BO205" s="276">
        <v>575</v>
      </c>
      <c r="BP205" s="271">
        <v>15209.271676453473</v>
      </c>
      <c r="BQ205" s="276">
        <v>70</v>
      </c>
      <c r="BR205" s="277">
        <v>185.15579537639528</v>
      </c>
      <c r="BS205" s="276">
        <v>1</v>
      </c>
      <c r="BT205" s="277">
        <v>2.6450827910913612</v>
      </c>
      <c r="BU205" s="276">
        <v>646</v>
      </c>
      <c r="BV205" s="277">
        <v>1708.7234830450195</v>
      </c>
      <c r="BW205" s="276">
        <v>75</v>
      </c>
      <c r="BX205" s="277">
        <v>257.63457112431729</v>
      </c>
      <c r="BY205" s="276">
        <v>0</v>
      </c>
      <c r="BZ205" s="277">
        <v>0</v>
      </c>
      <c r="CA205" s="276">
        <v>0</v>
      </c>
      <c r="CB205" s="277">
        <v>0</v>
      </c>
      <c r="CC205" s="276">
        <v>1</v>
      </c>
      <c r="CD205" s="277">
        <v>2.6450827910913612</v>
      </c>
      <c r="CE205" s="276">
        <v>1</v>
      </c>
      <c r="CF205" s="277">
        <v>2.6450827910913612</v>
      </c>
      <c r="CG205" s="276">
        <v>0</v>
      </c>
      <c r="CH205" s="277">
        <v>0</v>
      </c>
      <c r="CI205" s="276">
        <v>0</v>
      </c>
      <c r="CJ205" s="277">
        <v>0</v>
      </c>
      <c r="CK205" s="276">
        <v>6</v>
      </c>
      <c r="CL205" s="277">
        <v>15.870496746548167</v>
      </c>
      <c r="CM205" s="276">
        <v>19</v>
      </c>
      <c r="CN205" s="277">
        <v>50.256573030735858</v>
      </c>
      <c r="CO205" s="276">
        <v>0</v>
      </c>
      <c r="CP205" s="277">
        <v>0</v>
      </c>
      <c r="CQ205" s="276">
        <v>0</v>
      </c>
      <c r="CR205" s="277">
        <v>0</v>
      </c>
      <c r="CS205" s="276">
        <v>18</v>
      </c>
      <c r="CT205" s="277">
        <v>47.611490239644503</v>
      </c>
      <c r="CU205" s="276">
        <v>1</v>
      </c>
      <c r="CV205" s="277">
        <v>2.6450827910913612</v>
      </c>
      <c r="CW205" s="276">
        <v>6</v>
      </c>
      <c r="CX205" s="277">
        <v>15.870496746548167</v>
      </c>
      <c r="CY205" s="276">
        <v>25</v>
      </c>
      <c r="CZ205" s="277">
        <v>66.127069777284035</v>
      </c>
      <c r="DA205" s="276">
        <v>0</v>
      </c>
      <c r="DB205" s="277">
        <v>0</v>
      </c>
      <c r="DC205" s="276">
        <v>1</v>
      </c>
      <c r="DD205" s="277">
        <v>2.6450827910913612</v>
      </c>
    </row>
    <row r="206" spans="2:108" s="255" customFormat="1" ht="15" customHeight="1" x14ac:dyDescent="0.2">
      <c r="B206" s="307" t="s">
        <v>13</v>
      </c>
      <c r="C206" s="280">
        <v>0</v>
      </c>
      <c r="D206" s="281">
        <v>0</v>
      </c>
      <c r="E206" s="282">
        <v>0</v>
      </c>
      <c r="F206" s="281">
        <v>0</v>
      </c>
      <c r="G206" s="280">
        <v>76</v>
      </c>
      <c r="H206" s="281">
        <v>67.755509592753725</v>
      </c>
      <c r="I206" s="280">
        <v>0</v>
      </c>
      <c r="J206" s="281">
        <v>0</v>
      </c>
      <c r="K206" s="280">
        <v>0</v>
      </c>
      <c r="L206" s="281">
        <v>0</v>
      </c>
      <c r="M206" s="280">
        <v>1</v>
      </c>
      <c r="N206" s="281">
        <v>0.89151986306254905</v>
      </c>
      <c r="O206" s="280">
        <v>3</v>
      </c>
      <c r="P206" s="281">
        <v>2.674559589187647</v>
      </c>
      <c r="Q206" s="280">
        <v>0</v>
      </c>
      <c r="R206" s="281">
        <v>0</v>
      </c>
      <c r="S206" s="280">
        <v>0</v>
      </c>
      <c r="T206" s="281">
        <v>0</v>
      </c>
      <c r="U206" s="280">
        <v>0</v>
      </c>
      <c r="V206" s="281">
        <v>0</v>
      </c>
      <c r="W206" s="280">
        <v>0</v>
      </c>
      <c r="X206" s="281">
        <v>0</v>
      </c>
      <c r="Y206" s="280">
        <v>0</v>
      </c>
      <c r="Z206" s="281">
        <v>0</v>
      </c>
      <c r="AA206" s="280">
        <v>0</v>
      </c>
      <c r="AB206" s="281">
        <v>0</v>
      </c>
      <c r="AC206" s="280">
        <v>0</v>
      </c>
      <c r="AD206" s="281">
        <v>0</v>
      </c>
      <c r="AE206" s="280">
        <v>23</v>
      </c>
      <c r="AF206" s="281">
        <v>20.504956850438628</v>
      </c>
      <c r="AG206" s="280">
        <v>6</v>
      </c>
      <c r="AH206" s="281">
        <v>5.349119178375294</v>
      </c>
      <c r="AI206" s="283">
        <v>0</v>
      </c>
      <c r="AJ206" s="281">
        <v>0</v>
      </c>
      <c r="AK206" s="280">
        <v>14</v>
      </c>
      <c r="AL206" s="281">
        <v>12.481278082875688</v>
      </c>
      <c r="AM206" s="280">
        <v>0</v>
      </c>
      <c r="AN206" s="281">
        <v>0</v>
      </c>
      <c r="AO206" s="280">
        <v>23</v>
      </c>
      <c r="AP206" s="281">
        <v>12.91409320606401</v>
      </c>
      <c r="AQ206" s="280">
        <v>12</v>
      </c>
      <c r="AR206" s="281">
        <v>6.8027210884353737</v>
      </c>
      <c r="AS206" s="280">
        <v>10</v>
      </c>
      <c r="AT206" s="281">
        <v>8.9151986306254898</v>
      </c>
      <c r="AU206" s="280">
        <v>4</v>
      </c>
      <c r="AV206" s="281">
        <v>3.5660794522501962</v>
      </c>
      <c r="AW206" s="284">
        <v>0</v>
      </c>
      <c r="AX206" s="285">
        <v>0</v>
      </c>
      <c r="AY206" s="284">
        <v>2</v>
      </c>
      <c r="AZ206" s="285">
        <v>1.7830397261250981</v>
      </c>
      <c r="BA206" s="308">
        <v>0</v>
      </c>
      <c r="BB206" s="309">
        <v>0</v>
      </c>
      <c r="BC206" s="284">
        <v>1</v>
      </c>
      <c r="BD206" s="285">
        <v>0.89151986306254905</v>
      </c>
      <c r="BE206" s="280">
        <v>2</v>
      </c>
      <c r="BF206" s="281">
        <v>1.7830397261250981</v>
      </c>
      <c r="BG206" s="284">
        <v>19</v>
      </c>
      <c r="BH206" s="281">
        <v>16.938877398188431</v>
      </c>
      <c r="BI206" s="286">
        <v>110</v>
      </c>
      <c r="BJ206" s="281">
        <v>98.067184936880409</v>
      </c>
      <c r="BK206" s="283">
        <v>0</v>
      </c>
      <c r="BL206" s="281">
        <v>0</v>
      </c>
      <c r="BM206" s="283">
        <v>110</v>
      </c>
      <c r="BN206" s="281">
        <v>98.067184936880409</v>
      </c>
      <c r="BO206" s="286">
        <v>60</v>
      </c>
      <c r="BP206" s="281">
        <v>534.91352257328288</v>
      </c>
      <c r="BQ206" s="286">
        <v>16</v>
      </c>
      <c r="BR206" s="287">
        <v>14.264317809000785</v>
      </c>
      <c r="BS206" s="286">
        <v>0</v>
      </c>
      <c r="BT206" s="287">
        <v>0</v>
      </c>
      <c r="BU206" s="286">
        <v>76</v>
      </c>
      <c r="BV206" s="287">
        <v>67.755509592753725</v>
      </c>
      <c r="BW206" s="286">
        <v>10</v>
      </c>
      <c r="BX206" s="287">
        <v>50.030018010806479</v>
      </c>
      <c r="BY206" s="286">
        <v>0</v>
      </c>
      <c r="BZ206" s="287">
        <v>0</v>
      </c>
      <c r="CA206" s="286">
        <v>0</v>
      </c>
      <c r="CB206" s="287">
        <v>0</v>
      </c>
      <c r="CC206" s="286">
        <v>30</v>
      </c>
      <c r="CD206" s="287">
        <v>26.745595891876469</v>
      </c>
      <c r="CE206" s="286">
        <v>2</v>
      </c>
      <c r="CF206" s="287">
        <v>1.7830397261250981</v>
      </c>
      <c r="CG206" s="286">
        <v>0</v>
      </c>
      <c r="CH206" s="287">
        <v>0</v>
      </c>
      <c r="CI206" s="286">
        <v>2</v>
      </c>
      <c r="CJ206" s="287">
        <v>4.7795435535906323</v>
      </c>
      <c r="CK206" s="286">
        <v>58</v>
      </c>
      <c r="CL206" s="287">
        <v>51.708152057627842</v>
      </c>
      <c r="CM206" s="286">
        <v>18</v>
      </c>
      <c r="CN206" s="287">
        <v>16.047357535125883</v>
      </c>
      <c r="CO206" s="286">
        <v>5</v>
      </c>
      <c r="CP206" s="287">
        <v>4.4575993153127449</v>
      </c>
      <c r="CQ206" s="286">
        <v>2</v>
      </c>
      <c r="CR206" s="287">
        <v>1.7830397261250981</v>
      </c>
      <c r="CS206" s="286">
        <v>19</v>
      </c>
      <c r="CT206" s="287">
        <v>16.938877398188431</v>
      </c>
      <c r="CU206" s="286">
        <v>0</v>
      </c>
      <c r="CV206" s="287">
        <v>0</v>
      </c>
      <c r="CW206" s="286">
        <v>11</v>
      </c>
      <c r="CX206" s="287">
        <v>9.8067184936880398</v>
      </c>
      <c r="CY206" s="286">
        <v>32</v>
      </c>
      <c r="CZ206" s="287">
        <v>28.528635618001569</v>
      </c>
      <c r="DA206" s="286">
        <v>0</v>
      </c>
      <c r="DB206" s="287">
        <v>0</v>
      </c>
      <c r="DC206" s="286">
        <v>13</v>
      </c>
      <c r="DD206" s="287">
        <v>11.589758219813136</v>
      </c>
    </row>
    <row r="207" spans="2:108" s="255" customFormat="1" ht="12.75" x14ac:dyDescent="0.2">
      <c r="B207" s="307" t="s">
        <v>14</v>
      </c>
      <c r="C207" s="280">
        <v>0</v>
      </c>
      <c r="D207" s="281">
        <v>0</v>
      </c>
      <c r="E207" s="282">
        <v>0</v>
      </c>
      <c r="F207" s="281">
        <v>0</v>
      </c>
      <c r="G207" s="280">
        <v>15</v>
      </c>
      <c r="H207" s="281">
        <v>30.252304217171211</v>
      </c>
      <c r="I207" s="280">
        <v>0</v>
      </c>
      <c r="J207" s="281">
        <v>0</v>
      </c>
      <c r="K207" s="280">
        <v>0</v>
      </c>
      <c r="L207" s="281">
        <v>0</v>
      </c>
      <c r="M207" s="280">
        <v>1</v>
      </c>
      <c r="N207" s="281">
        <v>2.0168202811447475</v>
      </c>
      <c r="O207" s="280">
        <v>8</v>
      </c>
      <c r="P207" s="281">
        <v>16.13456224915798</v>
      </c>
      <c r="Q207" s="280">
        <v>0</v>
      </c>
      <c r="R207" s="281">
        <v>0</v>
      </c>
      <c r="S207" s="280">
        <v>0</v>
      </c>
      <c r="T207" s="281">
        <v>0</v>
      </c>
      <c r="U207" s="280">
        <v>0</v>
      </c>
      <c r="V207" s="281">
        <v>0</v>
      </c>
      <c r="W207" s="280">
        <v>0</v>
      </c>
      <c r="X207" s="281">
        <v>0</v>
      </c>
      <c r="Y207" s="280">
        <v>0</v>
      </c>
      <c r="Z207" s="281">
        <v>0</v>
      </c>
      <c r="AA207" s="280">
        <v>0</v>
      </c>
      <c r="AB207" s="281">
        <v>0</v>
      </c>
      <c r="AC207" s="280">
        <v>0</v>
      </c>
      <c r="AD207" s="281">
        <v>0</v>
      </c>
      <c r="AE207" s="280">
        <v>14</v>
      </c>
      <c r="AF207" s="281">
        <v>28.235483936026462</v>
      </c>
      <c r="AG207" s="280">
        <v>2</v>
      </c>
      <c r="AH207" s="281">
        <v>4.0336405622894951</v>
      </c>
      <c r="AI207" s="283">
        <v>0</v>
      </c>
      <c r="AJ207" s="281">
        <v>0</v>
      </c>
      <c r="AK207" s="280">
        <v>8</v>
      </c>
      <c r="AL207" s="281">
        <v>16.13456224915798</v>
      </c>
      <c r="AM207" s="280">
        <v>1</v>
      </c>
      <c r="AN207" s="281">
        <v>1.098901098901099</v>
      </c>
      <c r="AO207" s="280">
        <v>3</v>
      </c>
      <c r="AP207" s="281">
        <v>3.2751091703056767</v>
      </c>
      <c r="AQ207" s="280">
        <v>15</v>
      </c>
      <c r="AR207" s="281">
        <v>16.483516483516485</v>
      </c>
      <c r="AS207" s="280">
        <v>5</v>
      </c>
      <c r="AT207" s="281">
        <v>10.084101405723736</v>
      </c>
      <c r="AU207" s="280">
        <v>5</v>
      </c>
      <c r="AV207" s="281">
        <v>10.084101405723736</v>
      </c>
      <c r="AW207" s="284">
        <v>1</v>
      </c>
      <c r="AX207" s="285">
        <v>2.0168202811447475</v>
      </c>
      <c r="AY207" s="284">
        <v>2</v>
      </c>
      <c r="AZ207" s="285">
        <v>4.0336405622894951</v>
      </c>
      <c r="BA207" s="308">
        <v>0</v>
      </c>
      <c r="BB207" s="309">
        <v>0</v>
      </c>
      <c r="BC207" s="284">
        <v>0</v>
      </c>
      <c r="BD207" s="285">
        <v>0</v>
      </c>
      <c r="BE207" s="280">
        <v>0</v>
      </c>
      <c r="BF207" s="281">
        <v>0</v>
      </c>
      <c r="BG207" s="284">
        <v>13</v>
      </c>
      <c r="BH207" s="281">
        <v>26.218663654881716</v>
      </c>
      <c r="BI207" s="286">
        <v>37</v>
      </c>
      <c r="BJ207" s="281">
        <v>74.62235040235565</v>
      </c>
      <c r="BK207" s="283">
        <v>1</v>
      </c>
      <c r="BL207" s="281">
        <v>2.0168202811447475</v>
      </c>
      <c r="BM207" s="283">
        <v>38</v>
      </c>
      <c r="BN207" s="281">
        <v>76.639170683500382</v>
      </c>
      <c r="BO207" s="286">
        <v>973</v>
      </c>
      <c r="BP207" s="281">
        <v>19623.720206522397</v>
      </c>
      <c r="BQ207" s="286">
        <v>401</v>
      </c>
      <c r="BR207" s="287">
        <v>808.74493273904363</v>
      </c>
      <c r="BS207" s="286">
        <v>7</v>
      </c>
      <c r="BT207" s="287">
        <v>14.117741968013231</v>
      </c>
      <c r="BU207" s="286">
        <v>1381</v>
      </c>
      <c r="BV207" s="287">
        <v>2785.2288082608957</v>
      </c>
      <c r="BW207" s="286">
        <v>17</v>
      </c>
      <c r="BX207" s="287">
        <v>71.948535635686483</v>
      </c>
      <c r="BY207" s="286">
        <v>0</v>
      </c>
      <c r="BZ207" s="287">
        <v>0</v>
      </c>
      <c r="CA207" s="286">
        <v>0</v>
      </c>
      <c r="CB207" s="287">
        <v>0</v>
      </c>
      <c r="CC207" s="286">
        <v>0</v>
      </c>
      <c r="CD207" s="287">
        <v>0</v>
      </c>
      <c r="CE207" s="286">
        <v>0</v>
      </c>
      <c r="CF207" s="287">
        <v>0</v>
      </c>
      <c r="CG207" s="286">
        <v>2</v>
      </c>
      <c r="CH207" s="287">
        <v>2.197802197802198</v>
      </c>
      <c r="CI207" s="286">
        <v>1</v>
      </c>
      <c r="CJ207" s="287">
        <v>5.1719679337988103</v>
      </c>
      <c r="CK207" s="286">
        <v>23</v>
      </c>
      <c r="CL207" s="287">
        <v>46.386866466329181</v>
      </c>
      <c r="CM207" s="286">
        <v>13</v>
      </c>
      <c r="CN207" s="287">
        <v>26.218663654881716</v>
      </c>
      <c r="CO207" s="286">
        <v>1</v>
      </c>
      <c r="CP207" s="287">
        <v>2.0168202811447475</v>
      </c>
      <c r="CQ207" s="286">
        <v>1</v>
      </c>
      <c r="CR207" s="287">
        <v>2.0168202811447475</v>
      </c>
      <c r="CS207" s="286">
        <v>8</v>
      </c>
      <c r="CT207" s="287">
        <v>16.13456224915798</v>
      </c>
      <c r="CU207" s="286">
        <v>0</v>
      </c>
      <c r="CV207" s="287">
        <v>0</v>
      </c>
      <c r="CW207" s="286">
        <v>9</v>
      </c>
      <c r="CX207" s="287">
        <v>18.151382530302723</v>
      </c>
      <c r="CY207" s="286">
        <v>18</v>
      </c>
      <c r="CZ207" s="287">
        <v>36.302765060605445</v>
      </c>
      <c r="DA207" s="286">
        <v>1</v>
      </c>
      <c r="DB207" s="287">
        <v>2.0168202811447475</v>
      </c>
      <c r="DC207" s="286">
        <v>7</v>
      </c>
      <c r="DD207" s="287">
        <v>14.117741968013231</v>
      </c>
    </row>
    <row r="208" spans="2:108" s="255" customFormat="1" ht="15" customHeight="1" x14ac:dyDescent="0.2">
      <c r="B208" s="307" t="s">
        <v>15</v>
      </c>
      <c r="C208" s="280">
        <v>0</v>
      </c>
      <c r="D208" s="281">
        <v>0</v>
      </c>
      <c r="E208" s="282">
        <v>0</v>
      </c>
      <c r="F208" s="281">
        <v>0</v>
      </c>
      <c r="G208" s="280">
        <v>19</v>
      </c>
      <c r="H208" s="281">
        <v>71.452747170095151</v>
      </c>
      <c r="I208" s="280">
        <v>0</v>
      </c>
      <c r="J208" s="281">
        <v>0</v>
      </c>
      <c r="K208" s="280">
        <v>0</v>
      </c>
      <c r="L208" s="281">
        <v>0</v>
      </c>
      <c r="M208" s="280">
        <v>0</v>
      </c>
      <c r="N208" s="281">
        <v>0</v>
      </c>
      <c r="O208" s="280">
        <v>2</v>
      </c>
      <c r="P208" s="281">
        <v>7.5213418073784357</v>
      </c>
      <c r="Q208" s="280">
        <v>0</v>
      </c>
      <c r="R208" s="281">
        <v>0</v>
      </c>
      <c r="S208" s="280">
        <v>0</v>
      </c>
      <c r="T208" s="281">
        <v>0</v>
      </c>
      <c r="U208" s="280">
        <v>0</v>
      </c>
      <c r="V208" s="281">
        <v>0</v>
      </c>
      <c r="W208" s="280">
        <v>0</v>
      </c>
      <c r="X208" s="281">
        <v>0</v>
      </c>
      <c r="Y208" s="280">
        <v>0</v>
      </c>
      <c r="Z208" s="281">
        <v>0</v>
      </c>
      <c r="AA208" s="280">
        <v>0</v>
      </c>
      <c r="AB208" s="281">
        <v>0</v>
      </c>
      <c r="AC208" s="280">
        <v>0</v>
      </c>
      <c r="AD208" s="281">
        <v>0</v>
      </c>
      <c r="AE208" s="280">
        <v>5</v>
      </c>
      <c r="AF208" s="281">
        <v>18.803354518446092</v>
      </c>
      <c r="AG208" s="280">
        <v>0</v>
      </c>
      <c r="AH208" s="281">
        <v>0</v>
      </c>
      <c r="AI208" s="283">
        <v>0</v>
      </c>
      <c r="AJ208" s="281">
        <v>0</v>
      </c>
      <c r="AK208" s="280">
        <v>2</v>
      </c>
      <c r="AL208" s="281">
        <v>7.5213418073784357</v>
      </c>
      <c r="AM208" s="280">
        <v>0</v>
      </c>
      <c r="AN208" s="281">
        <v>0</v>
      </c>
      <c r="AO208" s="280">
        <v>4</v>
      </c>
      <c r="AP208" s="281">
        <v>9.3896713615023479</v>
      </c>
      <c r="AQ208" s="280">
        <v>11</v>
      </c>
      <c r="AR208" s="281">
        <v>26.004728132387708</v>
      </c>
      <c r="AS208" s="280">
        <v>1</v>
      </c>
      <c r="AT208" s="281">
        <v>3.7606709036892179</v>
      </c>
      <c r="AU208" s="280">
        <v>4</v>
      </c>
      <c r="AV208" s="281">
        <v>15.042683614756871</v>
      </c>
      <c r="AW208" s="284">
        <v>0</v>
      </c>
      <c r="AX208" s="285">
        <v>0</v>
      </c>
      <c r="AY208" s="284">
        <v>2</v>
      </c>
      <c r="AZ208" s="285">
        <v>7.5213418073784357</v>
      </c>
      <c r="BA208" s="308">
        <v>0</v>
      </c>
      <c r="BB208" s="309">
        <v>0</v>
      </c>
      <c r="BC208" s="284">
        <v>0</v>
      </c>
      <c r="BD208" s="285">
        <v>0</v>
      </c>
      <c r="BE208" s="280">
        <v>0</v>
      </c>
      <c r="BF208" s="281">
        <v>0</v>
      </c>
      <c r="BG208" s="284">
        <v>7</v>
      </c>
      <c r="BH208" s="281">
        <v>26.324696325824526</v>
      </c>
      <c r="BI208" s="286">
        <v>1</v>
      </c>
      <c r="BJ208" s="281">
        <v>3.7606709036892179</v>
      </c>
      <c r="BK208" s="283">
        <v>0</v>
      </c>
      <c r="BL208" s="281">
        <v>0</v>
      </c>
      <c r="BM208" s="283">
        <v>1</v>
      </c>
      <c r="BN208" s="281">
        <v>3.7606709036892179</v>
      </c>
      <c r="BO208" s="286">
        <v>98</v>
      </c>
      <c r="BP208" s="281">
        <v>3685.4685419878906</v>
      </c>
      <c r="BQ208" s="286">
        <v>27</v>
      </c>
      <c r="BR208" s="287">
        <v>101.53811439960889</v>
      </c>
      <c r="BS208" s="286">
        <v>0</v>
      </c>
      <c r="BT208" s="287">
        <v>0</v>
      </c>
      <c r="BU208" s="286">
        <v>125</v>
      </c>
      <c r="BV208" s="287">
        <v>470.08386296115225</v>
      </c>
      <c r="BW208" s="286">
        <v>6</v>
      </c>
      <c r="BX208" s="287">
        <v>48.157958102576451</v>
      </c>
      <c r="BY208" s="286">
        <v>0</v>
      </c>
      <c r="BZ208" s="287">
        <v>0</v>
      </c>
      <c r="CA208" s="286">
        <v>0</v>
      </c>
      <c r="CB208" s="287">
        <v>0</v>
      </c>
      <c r="CC208" s="286">
        <v>4</v>
      </c>
      <c r="CD208" s="287">
        <v>15.042683614756871</v>
      </c>
      <c r="CE208" s="286">
        <v>0</v>
      </c>
      <c r="CF208" s="287">
        <v>0</v>
      </c>
      <c r="CG208" s="286">
        <v>0</v>
      </c>
      <c r="CH208" s="287">
        <v>0</v>
      </c>
      <c r="CI208" s="286">
        <v>0</v>
      </c>
      <c r="CJ208" s="287">
        <v>0</v>
      </c>
      <c r="CK208" s="286">
        <v>14</v>
      </c>
      <c r="CL208" s="287">
        <v>52.649392651649052</v>
      </c>
      <c r="CM208" s="286">
        <v>25</v>
      </c>
      <c r="CN208" s="287">
        <v>94.016772592230453</v>
      </c>
      <c r="CO208" s="286">
        <v>1</v>
      </c>
      <c r="CP208" s="287">
        <v>3.7606709036892179</v>
      </c>
      <c r="CQ208" s="286">
        <v>2</v>
      </c>
      <c r="CR208" s="287">
        <v>7.5213418073784357</v>
      </c>
      <c r="CS208" s="286">
        <v>10</v>
      </c>
      <c r="CT208" s="287">
        <v>37.606709036892184</v>
      </c>
      <c r="CU208" s="286">
        <v>0</v>
      </c>
      <c r="CV208" s="287">
        <v>0</v>
      </c>
      <c r="CW208" s="286">
        <v>17</v>
      </c>
      <c r="CX208" s="287">
        <v>63.931405362716703</v>
      </c>
      <c r="CY208" s="286">
        <v>29</v>
      </c>
      <c r="CZ208" s="287">
        <v>109.05945620698733</v>
      </c>
      <c r="DA208" s="286">
        <v>0</v>
      </c>
      <c r="DB208" s="287">
        <v>0</v>
      </c>
      <c r="DC208" s="286">
        <v>3</v>
      </c>
      <c r="DD208" s="287">
        <v>11.282012711067654</v>
      </c>
    </row>
    <row r="209" spans="2:108" s="255" customFormat="1" ht="15" customHeight="1" x14ac:dyDescent="0.2">
      <c r="B209" s="307" t="s">
        <v>16</v>
      </c>
      <c r="C209" s="280">
        <v>0</v>
      </c>
      <c r="D209" s="281">
        <v>0</v>
      </c>
      <c r="E209" s="282">
        <v>0</v>
      </c>
      <c r="F209" s="281">
        <v>0</v>
      </c>
      <c r="G209" s="280">
        <v>15</v>
      </c>
      <c r="H209" s="281">
        <v>35.177411411552256</v>
      </c>
      <c r="I209" s="280">
        <v>0</v>
      </c>
      <c r="J209" s="281">
        <v>0</v>
      </c>
      <c r="K209" s="280">
        <v>0</v>
      </c>
      <c r="L209" s="281">
        <v>0</v>
      </c>
      <c r="M209" s="280">
        <v>0</v>
      </c>
      <c r="N209" s="281">
        <v>0</v>
      </c>
      <c r="O209" s="280">
        <v>0</v>
      </c>
      <c r="P209" s="281">
        <v>0</v>
      </c>
      <c r="Q209" s="280">
        <v>0</v>
      </c>
      <c r="R209" s="281">
        <v>0</v>
      </c>
      <c r="S209" s="280">
        <v>0</v>
      </c>
      <c r="T209" s="281">
        <v>0</v>
      </c>
      <c r="U209" s="280">
        <v>0</v>
      </c>
      <c r="V209" s="281">
        <v>0</v>
      </c>
      <c r="W209" s="280">
        <v>0</v>
      </c>
      <c r="X209" s="281">
        <v>0</v>
      </c>
      <c r="Y209" s="280">
        <v>0</v>
      </c>
      <c r="Z209" s="281">
        <v>0</v>
      </c>
      <c r="AA209" s="280">
        <v>0</v>
      </c>
      <c r="AB209" s="281">
        <v>0</v>
      </c>
      <c r="AC209" s="280">
        <v>0</v>
      </c>
      <c r="AD209" s="281">
        <v>0</v>
      </c>
      <c r="AE209" s="280">
        <v>6</v>
      </c>
      <c r="AF209" s="281">
        <v>14.070964564620907</v>
      </c>
      <c r="AG209" s="280">
        <v>3</v>
      </c>
      <c r="AH209" s="281">
        <v>7.0354822823104533</v>
      </c>
      <c r="AI209" s="283">
        <v>0</v>
      </c>
      <c r="AJ209" s="281">
        <v>0</v>
      </c>
      <c r="AK209" s="280">
        <v>5</v>
      </c>
      <c r="AL209" s="281">
        <v>11.725803803850754</v>
      </c>
      <c r="AM209" s="280">
        <v>1</v>
      </c>
      <c r="AN209" s="281">
        <v>1.9685039370078741</v>
      </c>
      <c r="AO209" s="280">
        <v>0</v>
      </c>
      <c r="AP209" s="281">
        <v>0</v>
      </c>
      <c r="AQ209" s="280">
        <v>4</v>
      </c>
      <c r="AR209" s="281">
        <v>7.8740157480314963</v>
      </c>
      <c r="AS209" s="280">
        <v>0</v>
      </c>
      <c r="AT209" s="281">
        <v>0</v>
      </c>
      <c r="AU209" s="280">
        <v>9</v>
      </c>
      <c r="AV209" s="281">
        <v>21.106446846931355</v>
      </c>
      <c r="AW209" s="284">
        <v>0</v>
      </c>
      <c r="AX209" s="285">
        <v>0</v>
      </c>
      <c r="AY209" s="284">
        <v>6</v>
      </c>
      <c r="AZ209" s="285">
        <v>14.070964564620907</v>
      </c>
      <c r="BA209" s="308">
        <v>0</v>
      </c>
      <c r="BB209" s="309">
        <v>0</v>
      </c>
      <c r="BC209" s="284">
        <v>0</v>
      </c>
      <c r="BD209" s="285">
        <v>0</v>
      </c>
      <c r="BE209" s="280">
        <v>0</v>
      </c>
      <c r="BF209" s="281">
        <v>0</v>
      </c>
      <c r="BG209" s="284">
        <v>15</v>
      </c>
      <c r="BH209" s="281">
        <v>35.177411411552256</v>
      </c>
      <c r="BI209" s="286">
        <v>14</v>
      </c>
      <c r="BJ209" s="281">
        <v>32.832250650782115</v>
      </c>
      <c r="BK209" s="283">
        <v>0</v>
      </c>
      <c r="BL209" s="281">
        <v>0</v>
      </c>
      <c r="BM209" s="283">
        <v>14</v>
      </c>
      <c r="BN209" s="281">
        <v>32.832250650782115</v>
      </c>
      <c r="BO209" s="286">
        <v>293</v>
      </c>
      <c r="BP209" s="281">
        <v>6871.3416430196285</v>
      </c>
      <c r="BQ209" s="286">
        <v>10</v>
      </c>
      <c r="BR209" s="287">
        <v>23.451607607701508</v>
      </c>
      <c r="BS209" s="286">
        <v>0</v>
      </c>
      <c r="BT209" s="287">
        <v>0</v>
      </c>
      <c r="BU209" s="286">
        <v>303</v>
      </c>
      <c r="BV209" s="287">
        <v>710.58371051335564</v>
      </c>
      <c r="BW209" s="286">
        <v>152</v>
      </c>
      <c r="BX209" s="287">
        <v>953.09756709305236</v>
      </c>
      <c r="BY209" s="286">
        <v>0</v>
      </c>
      <c r="BZ209" s="287">
        <v>0</v>
      </c>
      <c r="CA209" s="286">
        <v>0</v>
      </c>
      <c r="CB209" s="287">
        <v>0</v>
      </c>
      <c r="CC209" s="286">
        <v>0</v>
      </c>
      <c r="CD209" s="287">
        <v>0</v>
      </c>
      <c r="CE209" s="286">
        <v>0</v>
      </c>
      <c r="CF209" s="287">
        <v>0</v>
      </c>
      <c r="CG209" s="286">
        <v>0</v>
      </c>
      <c r="CH209" s="287">
        <v>0</v>
      </c>
      <c r="CI209" s="286">
        <v>0</v>
      </c>
      <c r="CJ209" s="287">
        <v>0</v>
      </c>
      <c r="CK209" s="286">
        <v>0</v>
      </c>
      <c r="CL209" s="287">
        <v>0</v>
      </c>
      <c r="CM209" s="286">
        <v>23</v>
      </c>
      <c r="CN209" s="287">
        <v>53.93869749771347</v>
      </c>
      <c r="CO209" s="286">
        <v>0</v>
      </c>
      <c r="CP209" s="287">
        <v>0</v>
      </c>
      <c r="CQ209" s="286">
        <v>0</v>
      </c>
      <c r="CR209" s="287">
        <v>0</v>
      </c>
      <c r="CS209" s="286">
        <v>5</v>
      </c>
      <c r="CT209" s="287">
        <v>11.725803803850754</v>
      </c>
      <c r="CU209" s="286">
        <v>0</v>
      </c>
      <c r="CV209" s="287">
        <v>0</v>
      </c>
      <c r="CW209" s="286">
        <v>12</v>
      </c>
      <c r="CX209" s="287">
        <v>28.141929129241813</v>
      </c>
      <c r="CY209" s="286">
        <v>17</v>
      </c>
      <c r="CZ209" s="287">
        <v>39.867732933092569</v>
      </c>
      <c r="DA209" s="286">
        <v>1</v>
      </c>
      <c r="DB209" s="287">
        <v>2.3451607607701508</v>
      </c>
      <c r="DC209" s="286">
        <v>13</v>
      </c>
      <c r="DD209" s="287">
        <v>30.487089890011958</v>
      </c>
    </row>
    <row r="210" spans="2:108" s="255" customFormat="1" ht="13.5" thickBot="1" x14ac:dyDescent="0.25">
      <c r="B210" s="307" t="s">
        <v>17</v>
      </c>
      <c r="C210" s="280">
        <v>0</v>
      </c>
      <c r="D210" s="281">
        <v>0</v>
      </c>
      <c r="E210" s="282">
        <v>0</v>
      </c>
      <c r="F210" s="281">
        <v>0</v>
      </c>
      <c r="G210" s="280">
        <v>18</v>
      </c>
      <c r="H210" s="281">
        <v>58.559437829396835</v>
      </c>
      <c r="I210" s="280">
        <v>0</v>
      </c>
      <c r="J210" s="281">
        <v>0</v>
      </c>
      <c r="K210" s="280">
        <v>0</v>
      </c>
      <c r="L210" s="281">
        <v>0</v>
      </c>
      <c r="M210" s="280">
        <v>0</v>
      </c>
      <c r="N210" s="281">
        <v>0</v>
      </c>
      <c r="O210" s="280">
        <v>5</v>
      </c>
      <c r="P210" s="281">
        <v>16.266510508165787</v>
      </c>
      <c r="Q210" s="280">
        <v>0</v>
      </c>
      <c r="R210" s="281">
        <v>0</v>
      </c>
      <c r="S210" s="280">
        <v>0</v>
      </c>
      <c r="T210" s="281">
        <v>0</v>
      </c>
      <c r="U210" s="280">
        <v>0</v>
      </c>
      <c r="V210" s="281">
        <v>0</v>
      </c>
      <c r="W210" s="280">
        <v>0</v>
      </c>
      <c r="X210" s="281">
        <v>0</v>
      </c>
      <c r="Y210" s="280">
        <v>0</v>
      </c>
      <c r="Z210" s="281">
        <v>0</v>
      </c>
      <c r="AA210" s="280">
        <v>0</v>
      </c>
      <c r="AB210" s="281">
        <v>0</v>
      </c>
      <c r="AC210" s="280">
        <v>0</v>
      </c>
      <c r="AD210" s="281">
        <v>0</v>
      </c>
      <c r="AE210" s="280">
        <v>3</v>
      </c>
      <c r="AF210" s="281">
        <v>9.7599063048994736</v>
      </c>
      <c r="AG210" s="280">
        <v>0</v>
      </c>
      <c r="AH210" s="281">
        <v>0</v>
      </c>
      <c r="AI210" s="283">
        <v>0</v>
      </c>
      <c r="AJ210" s="281">
        <v>0</v>
      </c>
      <c r="AK210" s="280">
        <v>1</v>
      </c>
      <c r="AL210" s="281">
        <v>3.2533021016331576</v>
      </c>
      <c r="AM210" s="280">
        <v>1</v>
      </c>
      <c r="AN210" s="281">
        <v>2.1881838074398248</v>
      </c>
      <c r="AO210" s="280">
        <v>0</v>
      </c>
      <c r="AP210" s="281">
        <v>0</v>
      </c>
      <c r="AQ210" s="280">
        <v>4</v>
      </c>
      <c r="AR210" s="281">
        <v>8.7527352297592991</v>
      </c>
      <c r="AS210" s="280">
        <v>1</v>
      </c>
      <c r="AT210" s="281">
        <v>3.2533021016331576</v>
      </c>
      <c r="AU210" s="280">
        <v>2</v>
      </c>
      <c r="AV210" s="281">
        <v>6.5066042032663152</v>
      </c>
      <c r="AW210" s="284">
        <v>0</v>
      </c>
      <c r="AX210" s="285">
        <v>0</v>
      </c>
      <c r="AY210" s="284">
        <v>2</v>
      </c>
      <c r="AZ210" s="285">
        <v>6.5066042032663152</v>
      </c>
      <c r="BA210" s="308">
        <v>0</v>
      </c>
      <c r="BB210" s="309">
        <v>0</v>
      </c>
      <c r="BC210" s="284">
        <v>1</v>
      </c>
      <c r="BD210" s="285">
        <v>3.2533021016331576</v>
      </c>
      <c r="BE210" s="280">
        <v>0</v>
      </c>
      <c r="BF210" s="281">
        <v>0</v>
      </c>
      <c r="BG210" s="284">
        <v>6</v>
      </c>
      <c r="BH210" s="281">
        <v>19.519812609798947</v>
      </c>
      <c r="BI210" s="286">
        <v>45</v>
      </c>
      <c r="BJ210" s="281">
        <v>146.39859457349209</v>
      </c>
      <c r="BK210" s="283">
        <v>1</v>
      </c>
      <c r="BL210" s="281">
        <v>3.2533021016331576</v>
      </c>
      <c r="BM210" s="283">
        <v>46</v>
      </c>
      <c r="BN210" s="281">
        <v>149.65189667512524</v>
      </c>
      <c r="BO210" s="286">
        <v>669</v>
      </c>
      <c r="BP210" s="281">
        <v>21764.656353699003</v>
      </c>
      <c r="BQ210" s="286">
        <v>64</v>
      </c>
      <c r="BR210" s="287">
        <v>208.21133450452209</v>
      </c>
      <c r="BS210" s="286">
        <v>4</v>
      </c>
      <c r="BT210" s="287">
        <v>13.01320840653263</v>
      </c>
      <c r="BU210" s="286">
        <v>737</v>
      </c>
      <c r="BV210" s="287">
        <v>2397.6836489036373</v>
      </c>
      <c r="BW210" s="286">
        <v>16</v>
      </c>
      <c r="BX210" s="287">
        <v>95.465393794749403</v>
      </c>
      <c r="BY210" s="286">
        <v>0</v>
      </c>
      <c r="BZ210" s="287">
        <v>0</v>
      </c>
      <c r="CA210" s="286">
        <v>0</v>
      </c>
      <c r="CB210" s="287">
        <v>0</v>
      </c>
      <c r="CC210" s="286">
        <v>8</v>
      </c>
      <c r="CD210" s="287">
        <v>26.026416813065261</v>
      </c>
      <c r="CE210" s="286">
        <v>0</v>
      </c>
      <c r="CF210" s="287">
        <v>0</v>
      </c>
      <c r="CG210" s="286">
        <v>1</v>
      </c>
      <c r="CH210" s="287">
        <v>2.1881838074398248</v>
      </c>
      <c r="CI210" s="286">
        <v>0</v>
      </c>
      <c r="CJ210" s="287">
        <v>0</v>
      </c>
      <c r="CK210" s="286">
        <v>26</v>
      </c>
      <c r="CL210" s="287">
        <v>84.585854642462095</v>
      </c>
      <c r="CM210" s="286">
        <v>27</v>
      </c>
      <c r="CN210" s="287">
        <v>87.839156744095263</v>
      </c>
      <c r="CO210" s="286">
        <v>3</v>
      </c>
      <c r="CP210" s="287">
        <v>9.7599063048994736</v>
      </c>
      <c r="CQ210" s="286">
        <v>0</v>
      </c>
      <c r="CR210" s="287">
        <v>0</v>
      </c>
      <c r="CS210" s="286">
        <v>7</v>
      </c>
      <c r="CT210" s="287">
        <v>22.773114711432104</v>
      </c>
      <c r="CU210" s="286">
        <v>0</v>
      </c>
      <c r="CV210" s="287">
        <v>0</v>
      </c>
      <c r="CW210" s="286">
        <v>9</v>
      </c>
      <c r="CX210" s="287">
        <v>29.279718914698417</v>
      </c>
      <c r="CY210" s="286">
        <v>16</v>
      </c>
      <c r="CZ210" s="287">
        <v>52.052833626130521</v>
      </c>
      <c r="DA210" s="286">
        <v>0</v>
      </c>
      <c r="DB210" s="287">
        <v>0</v>
      </c>
      <c r="DC210" s="286">
        <v>4</v>
      </c>
      <c r="DD210" s="287">
        <v>13.01320840653263</v>
      </c>
    </row>
    <row r="211" spans="2:108" s="268" customFormat="1" ht="15.75" customHeight="1" thickBot="1" x14ac:dyDescent="0.25">
      <c r="B211" s="261" t="s">
        <v>11</v>
      </c>
      <c r="C211" s="262">
        <v>0</v>
      </c>
      <c r="D211" s="263">
        <v>0</v>
      </c>
      <c r="E211" s="264">
        <v>0</v>
      </c>
      <c r="F211" s="263">
        <v>0</v>
      </c>
      <c r="G211" s="262">
        <v>158</v>
      </c>
      <c r="H211" s="263">
        <v>52.749835574088486</v>
      </c>
      <c r="I211" s="262">
        <v>0</v>
      </c>
      <c r="J211" s="263">
        <v>0</v>
      </c>
      <c r="K211" s="262">
        <v>0</v>
      </c>
      <c r="L211" s="263">
        <v>0</v>
      </c>
      <c r="M211" s="262">
        <v>2</v>
      </c>
      <c r="N211" s="263">
        <v>0.66771943764668962</v>
      </c>
      <c r="O211" s="262">
        <v>18</v>
      </c>
      <c r="P211" s="263">
        <v>6.0094749388202064</v>
      </c>
      <c r="Q211" s="262">
        <v>0</v>
      </c>
      <c r="R211" s="263">
        <v>0</v>
      </c>
      <c r="S211" s="262">
        <v>0</v>
      </c>
      <c r="T211" s="263">
        <v>0</v>
      </c>
      <c r="U211" s="262">
        <v>0</v>
      </c>
      <c r="V211" s="263">
        <v>0</v>
      </c>
      <c r="W211" s="262">
        <v>0</v>
      </c>
      <c r="X211" s="263">
        <v>0</v>
      </c>
      <c r="Y211" s="262">
        <v>0</v>
      </c>
      <c r="Z211" s="263">
        <v>0</v>
      </c>
      <c r="AA211" s="262">
        <v>0</v>
      </c>
      <c r="AB211" s="263">
        <v>0</v>
      </c>
      <c r="AC211" s="262">
        <v>0</v>
      </c>
      <c r="AD211" s="263">
        <v>0</v>
      </c>
      <c r="AE211" s="262">
        <v>53</v>
      </c>
      <c r="AF211" s="263">
        <v>17.694565097637273</v>
      </c>
      <c r="AG211" s="262">
        <v>11</v>
      </c>
      <c r="AH211" s="263">
        <v>3.6724569070567927</v>
      </c>
      <c r="AI211" s="264">
        <v>0</v>
      </c>
      <c r="AJ211" s="263">
        <v>0</v>
      </c>
      <c r="AK211" s="262">
        <v>33</v>
      </c>
      <c r="AL211" s="263">
        <v>11.017370721170378</v>
      </c>
      <c r="AM211" s="262">
        <v>3</v>
      </c>
      <c r="AN211" s="263">
        <v>0.67370312149112954</v>
      </c>
      <c r="AO211" s="262">
        <v>31</v>
      </c>
      <c r="AP211" s="263">
        <v>6.8996216336523482</v>
      </c>
      <c r="AQ211" s="262">
        <v>53</v>
      </c>
      <c r="AR211" s="263">
        <v>11.902088479676623</v>
      </c>
      <c r="AS211" s="262">
        <v>17</v>
      </c>
      <c r="AT211" s="263">
        <v>5.6756152199968612</v>
      </c>
      <c r="AU211" s="262">
        <v>25</v>
      </c>
      <c r="AV211" s="263">
        <v>8.3464929705836202</v>
      </c>
      <c r="AW211" s="265">
        <v>1</v>
      </c>
      <c r="AX211" s="266">
        <v>0.33385971882334481</v>
      </c>
      <c r="AY211" s="265">
        <v>14</v>
      </c>
      <c r="AZ211" s="266">
        <v>4.6740360635268274</v>
      </c>
      <c r="BA211" s="265">
        <v>0</v>
      </c>
      <c r="BB211" s="266">
        <v>0</v>
      </c>
      <c r="BC211" s="265">
        <v>2</v>
      </c>
      <c r="BD211" s="266">
        <v>0.66771943764668962</v>
      </c>
      <c r="BE211" s="265">
        <v>2</v>
      </c>
      <c r="BF211" s="266">
        <v>0.66771943764668962</v>
      </c>
      <c r="BG211" s="265">
        <v>61</v>
      </c>
      <c r="BH211" s="266">
        <v>20.365442848224031</v>
      </c>
      <c r="BI211" s="262">
        <v>228</v>
      </c>
      <c r="BJ211" s="266">
        <v>76.120015891722616</v>
      </c>
      <c r="BK211" s="264">
        <v>2</v>
      </c>
      <c r="BL211" s="266">
        <v>0.66771943764668962</v>
      </c>
      <c r="BM211" s="264">
        <v>230</v>
      </c>
      <c r="BN211" s="266">
        <v>76.787735329369312</v>
      </c>
      <c r="BO211" s="262">
        <v>2668</v>
      </c>
      <c r="BP211" s="266">
        <v>8907.404020338734</v>
      </c>
      <c r="BQ211" s="262">
        <v>588</v>
      </c>
      <c r="BR211" s="263">
        <v>196.30951466812675</v>
      </c>
      <c r="BS211" s="262">
        <v>12</v>
      </c>
      <c r="BT211" s="263">
        <v>4.0063166258801379</v>
      </c>
      <c r="BU211" s="262">
        <v>3268</v>
      </c>
      <c r="BV211" s="263">
        <v>1091.0535611146909</v>
      </c>
      <c r="BW211" s="262">
        <v>276</v>
      </c>
      <c r="BX211" s="263">
        <v>234.10860603593056</v>
      </c>
      <c r="BY211" s="262">
        <v>0</v>
      </c>
      <c r="BZ211" s="263">
        <v>0</v>
      </c>
      <c r="CA211" s="262">
        <v>0</v>
      </c>
      <c r="CB211" s="263">
        <v>0</v>
      </c>
      <c r="CC211" s="262">
        <v>43</v>
      </c>
      <c r="CD211" s="263">
        <v>14.355967909403827</v>
      </c>
      <c r="CE211" s="262">
        <v>3</v>
      </c>
      <c r="CF211" s="263">
        <v>1.0015791564700345</v>
      </c>
      <c r="CG211" s="262">
        <v>3</v>
      </c>
      <c r="CH211" s="263">
        <v>0.67370312149112954</v>
      </c>
      <c r="CI211" s="262">
        <v>3</v>
      </c>
      <c r="CJ211" s="263">
        <v>2.5536913608621261</v>
      </c>
      <c r="CK211" s="262">
        <v>127</v>
      </c>
      <c r="CL211" s="263">
        <v>42.400184290564795</v>
      </c>
      <c r="CM211" s="262">
        <v>125</v>
      </c>
      <c r="CN211" s="263">
        <v>41.732464852918099</v>
      </c>
      <c r="CO211" s="262">
        <v>10</v>
      </c>
      <c r="CP211" s="263">
        <v>3.338597188233448</v>
      </c>
      <c r="CQ211" s="262">
        <v>5</v>
      </c>
      <c r="CR211" s="263">
        <v>1.669298594116724</v>
      </c>
      <c r="CS211" s="262">
        <v>67</v>
      </c>
      <c r="CT211" s="263">
        <v>22.368601161164101</v>
      </c>
      <c r="CU211" s="262">
        <v>1</v>
      </c>
      <c r="CV211" s="263">
        <v>0.33385971882334481</v>
      </c>
      <c r="CW211" s="262">
        <v>64</v>
      </c>
      <c r="CX211" s="263">
        <v>21.367022004694068</v>
      </c>
      <c r="CY211" s="262">
        <v>137</v>
      </c>
      <c r="CZ211" s="263">
        <v>45.738781478798238</v>
      </c>
      <c r="DA211" s="262">
        <v>2</v>
      </c>
      <c r="DB211" s="263">
        <v>0.66771943764668962</v>
      </c>
      <c r="DC211" s="262">
        <v>41</v>
      </c>
      <c r="DD211" s="267">
        <v>13.688248471757138</v>
      </c>
    </row>
    <row r="212" spans="2:108" x14ac:dyDescent="0.25">
      <c r="B212" s="299" t="s">
        <v>448</v>
      </c>
    </row>
    <row r="213" spans="2:108" x14ac:dyDescent="0.25">
      <c r="B213" s="299" t="s">
        <v>449</v>
      </c>
    </row>
    <row r="217" spans="2:108" ht="18" x14ac:dyDescent="0.25">
      <c r="B217" s="691" t="s">
        <v>461</v>
      </c>
      <c r="C217" s="691"/>
      <c r="D217" s="691"/>
    </row>
    <row r="220" spans="2:108" ht="20.25" customHeight="1" thickBot="1" x14ac:dyDescent="0.3">
      <c r="B220" s="692" t="s">
        <v>537</v>
      </c>
      <c r="C220" s="693"/>
      <c r="D220" s="693"/>
      <c r="E220" s="693"/>
      <c r="F220" s="693"/>
      <c r="G220" s="693"/>
      <c r="H220" s="693"/>
      <c r="I220" s="693"/>
      <c r="J220" s="693"/>
      <c r="K220" s="693"/>
      <c r="L220" s="693"/>
      <c r="M220" s="693"/>
      <c r="N220" s="693"/>
      <c r="O220" s="693"/>
      <c r="P220" s="693"/>
      <c r="Q220" s="693"/>
      <c r="R220" s="693"/>
      <c r="S220" s="693"/>
      <c r="T220" s="693"/>
      <c r="U220" s="693"/>
      <c r="V220" s="693"/>
      <c r="W220" s="693"/>
      <c r="X220" s="693"/>
      <c r="Y220" s="693"/>
      <c r="Z220" s="339"/>
      <c r="AA220" s="339"/>
      <c r="AB220" s="339"/>
      <c r="AC220" s="339"/>
      <c r="AD220" s="339"/>
      <c r="AE220" s="339"/>
      <c r="AF220" s="339"/>
      <c r="AG220" s="339"/>
      <c r="AH220" s="339"/>
      <c r="AI220" s="339"/>
      <c r="AJ220" s="339"/>
      <c r="AK220" s="339"/>
      <c r="AL220" s="339"/>
      <c r="AM220" s="339"/>
      <c r="AN220" s="339"/>
      <c r="AO220" s="339"/>
      <c r="AP220" s="339"/>
      <c r="AQ220" s="339"/>
      <c r="AR220" s="339"/>
      <c r="AS220" s="339"/>
      <c r="AT220" s="339"/>
      <c r="AU220" s="339"/>
      <c r="AV220" s="339"/>
      <c r="AW220" s="339"/>
      <c r="AX220" s="339"/>
      <c r="AY220" s="339"/>
      <c r="AZ220" s="339"/>
    </row>
    <row r="221" spans="2:108" ht="90.75" customHeight="1" x14ac:dyDescent="0.25">
      <c r="B221" s="694" t="s">
        <v>606</v>
      </c>
      <c r="C221" s="689" t="s">
        <v>463</v>
      </c>
      <c r="D221" s="766"/>
      <c r="E221" s="689" t="s">
        <v>464</v>
      </c>
      <c r="F221" s="766"/>
      <c r="G221" s="689" t="s">
        <v>465</v>
      </c>
      <c r="H221" s="766"/>
      <c r="I221" s="689" t="s">
        <v>466</v>
      </c>
      <c r="J221" s="766"/>
      <c r="K221" s="689" t="s">
        <v>538</v>
      </c>
      <c r="L221" s="766"/>
      <c r="M221" s="689" t="s">
        <v>468</v>
      </c>
      <c r="N221" s="766"/>
      <c r="O221" s="689" t="s">
        <v>469</v>
      </c>
      <c r="P221" s="766"/>
      <c r="Q221" s="689" t="s">
        <v>470</v>
      </c>
      <c r="R221" s="766"/>
      <c r="S221" s="689" t="s">
        <v>471</v>
      </c>
      <c r="T221" s="766"/>
      <c r="U221" s="689" t="s">
        <v>472</v>
      </c>
      <c r="V221" s="766"/>
      <c r="W221" s="689" t="s">
        <v>473</v>
      </c>
      <c r="X221" s="766"/>
      <c r="Y221" s="689" t="s">
        <v>474</v>
      </c>
      <c r="Z221" s="766"/>
      <c r="AA221" s="689" t="s">
        <v>475</v>
      </c>
      <c r="AB221" s="766"/>
      <c r="AC221" s="689" t="s">
        <v>476</v>
      </c>
      <c r="AD221" s="766"/>
      <c r="AE221" s="689" t="s">
        <v>477</v>
      </c>
      <c r="AF221" s="766"/>
      <c r="AG221" s="689" t="s">
        <v>478</v>
      </c>
      <c r="AH221" s="766"/>
      <c r="AI221" s="689" t="s">
        <v>479</v>
      </c>
      <c r="AJ221" s="766"/>
      <c r="AK221" s="689" t="s">
        <v>480</v>
      </c>
      <c r="AL221" s="766"/>
      <c r="AM221" s="689" t="s">
        <v>481</v>
      </c>
      <c r="AN221" s="766"/>
      <c r="AO221" s="689" t="s">
        <v>482</v>
      </c>
      <c r="AP221" s="766"/>
      <c r="AQ221" s="689" t="s">
        <v>483</v>
      </c>
      <c r="AR221" s="766"/>
      <c r="AS221" s="689" t="s">
        <v>484</v>
      </c>
      <c r="AT221" s="766"/>
      <c r="AU221" s="689" t="s">
        <v>485</v>
      </c>
      <c r="AV221" s="766"/>
      <c r="AW221" s="689" t="s">
        <v>486</v>
      </c>
      <c r="AX221" s="766"/>
      <c r="AY221" s="689" t="s">
        <v>487</v>
      </c>
      <c r="AZ221" s="767"/>
    </row>
    <row r="222" spans="2:108" ht="36.75" thickBot="1" x14ac:dyDescent="0.3">
      <c r="B222" s="695"/>
      <c r="C222" s="340" t="s">
        <v>488</v>
      </c>
      <c r="D222" s="340" t="s">
        <v>489</v>
      </c>
      <c r="E222" s="340" t="s">
        <v>488</v>
      </c>
      <c r="F222" s="340" t="s">
        <v>490</v>
      </c>
      <c r="G222" s="340" t="s">
        <v>488</v>
      </c>
      <c r="H222" s="340" t="s">
        <v>490</v>
      </c>
      <c r="I222" s="340" t="s">
        <v>488</v>
      </c>
      <c r="J222" s="340" t="s">
        <v>490</v>
      </c>
      <c r="K222" s="340" t="s">
        <v>488</v>
      </c>
      <c r="L222" s="340" t="s">
        <v>491</v>
      </c>
      <c r="M222" s="340" t="s">
        <v>488</v>
      </c>
      <c r="N222" s="340" t="s">
        <v>491</v>
      </c>
      <c r="O222" s="340" t="s">
        <v>488</v>
      </c>
      <c r="P222" s="340" t="s">
        <v>491</v>
      </c>
      <c r="Q222" s="340" t="s">
        <v>488</v>
      </c>
      <c r="R222" s="340" t="s">
        <v>492</v>
      </c>
      <c r="S222" s="340" t="s">
        <v>488</v>
      </c>
      <c r="T222" s="340" t="s">
        <v>492</v>
      </c>
      <c r="U222" s="340" t="s">
        <v>488</v>
      </c>
      <c r="V222" s="340" t="s">
        <v>492</v>
      </c>
      <c r="W222" s="340" t="s">
        <v>488</v>
      </c>
      <c r="X222" s="340" t="s">
        <v>492</v>
      </c>
      <c r="Y222" s="340" t="s">
        <v>488</v>
      </c>
      <c r="Z222" s="340" t="s">
        <v>493</v>
      </c>
      <c r="AA222" s="340" t="s">
        <v>494</v>
      </c>
      <c r="AB222" s="340" t="s">
        <v>493</v>
      </c>
      <c r="AC222" s="340" t="s">
        <v>488</v>
      </c>
      <c r="AD222" s="340" t="s">
        <v>493</v>
      </c>
      <c r="AE222" s="340" t="s">
        <v>488</v>
      </c>
      <c r="AF222" s="340" t="s">
        <v>493</v>
      </c>
      <c r="AG222" s="340" t="s">
        <v>488</v>
      </c>
      <c r="AH222" s="340" t="s">
        <v>493</v>
      </c>
      <c r="AI222" s="340" t="s">
        <v>488</v>
      </c>
      <c r="AJ222" s="340" t="s">
        <v>493</v>
      </c>
      <c r="AK222" s="341" t="s">
        <v>494</v>
      </c>
      <c r="AL222" s="340" t="s">
        <v>495</v>
      </c>
      <c r="AM222" s="341" t="s">
        <v>494</v>
      </c>
      <c r="AN222" s="340" t="s">
        <v>496</v>
      </c>
      <c r="AO222" s="341" t="s">
        <v>494</v>
      </c>
      <c r="AP222" s="340" t="s">
        <v>493</v>
      </c>
      <c r="AQ222" s="340" t="s">
        <v>494</v>
      </c>
      <c r="AR222" s="340" t="s">
        <v>496</v>
      </c>
      <c r="AS222" s="340" t="s">
        <v>494</v>
      </c>
      <c r="AT222" s="340" t="s">
        <v>496</v>
      </c>
      <c r="AU222" s="340" t="s">
        <v>494</v>
      </c>
      <c r="AV222" s="340" t="s">
        <v>493</v>
      </c>
      <c r="AW222" s="340" t="s">
        <v>494</v>
      </c>
      <c r="AX222" s="340" t="s">
        <v>493</v>
      </c>
      <c r="AY222" s="340" t="s">
        <v>494</v>
      </c>
      <c r="AZ222" s="342" t="s">
        <v>493</v>
      </c>
    </row>
    <row r="223" spans="2:108" ht="15.75" thickBot="1" x14ac:dyDescent="0.3">
      <c r="B223" s="343" t="s">
        <v>1</v>
      </c>
      <c r="C223" s="344">
        <v>29278</v>
      </c>
      <c r="D223" s="345">
        <v>4.5347961734733788</v>
      </c>
      <c r="E223" s="344">
        <v>650</v>
      </c>
      <c r="F223" s="345">
        <v>8.5745191673482317</v>
      </c>
      <c r="G223" s="344">
        <v>406</v>
      </c>
      <c r="H223" s="345">
        <v>5.3557765876052024</v>
      </c>
      <c r="I223" s="344">
        <v>1291</v>
      </c>
      <c r="J223" s="345">
        <v>17.030314223148565</v>
      </c>
      <c r="K223" s="344">
        <v>22</v>
      </c>
      <c r="L223" s="345">
        <v>29.021449489486322</v>
      </c>
      <c r="M223" s="344">
        <v>6</v>
      </c>
      <c r="N223" s="345">
        <v>7.9149407698599052</v>
      </c>
      <c r="O223" s="344">
        <v>28</v>
      </c>
      <c r="P223" s="345">
        <v>36.936390259346226</v>
      </c>
      <c r="Q223" s="344">
        <v>56</v>
      </c>
      <c r="R223" s="345">
        <v>10.539271962148957</v>
      </c>
      <c r="S223" s="344">
        <v>11</v>
      </c>
      <c r="T223" s="345">
        <v>2.0702141354221166</v>
      </c>
      <c r="U223" s="344">
        <v>12</v>
      </c>
      <c r="V223" s="345">
        <v>2.2584154204604907</v>
      </c>
      <c r="W223" s="344">
        <v>799</v>
      </c>
      <c r="X223" s="345">
        <v>150.37282674566103</v>
      </c>
      <c r="Y223" s="344">
        <v>120</v>
      </c>
      <c r="Z223" s="345">
        <v>1.8586499788810897</v>
      </c>
      <c r="AA223" s="344">
        <v>143</v>
      </c>
      <c r="AB223" s="345">
        <v>2.2148912248332984</v>
      </c>
      <c r="AC223" s="344">
        <v>6</v>
      </c>
      <c r="AD223" s="345">
        <v>9.293249894405449E-2</v>
      </c>
      <c r="AE223" s="344">
        <v>3928</v>
      </c>
      <c r="AF223" s="345">
        <v>60.839809308707672</v>
      </c>
      <c r="AG223" s="344">
        <v>257</v>
      </c>
      <c r="AH223" s="345">
        <v>3.9806087047703334</v>
      </c>
      <c r="AI223" s="344">
        <v>6</v>
      </c>
      <c r="AJ223" s="345">
        <v>9.293249894405449E-2</v>
      </c>
      <c r="AK223" s="344">
        <v>371</v>
      </c>
      <c r="AL223" s="345">
        <v>11.759570975350229</v>
      </c>
      <c r="AM223" s="344">
        <v>404</v>
      </c>
      <c r="AN223" s="345">
        <v>12.237151142750005</v>
      </c>
      <c r="AO223" s="344">
        <v>1164</v>
      </c>
      <c r="AP223" s="345">
        <v>18.02890479514657</v>
      </c>
      <c r="AQ223" s="344">
        <v>151</v>
      </c>
      <c r="AR223" s="345">
        <v>4.5737866894931942</v>
      </c>
      <c r="AS223" s="344">
        <v>238</v>
      </c>
      <c r="AT223" s="345">
        <v>7.2090147821151014</v>
      </c>
      <c r="AU223" s="344">
        <v>1782</v>
      </c>
      <c r="AV223" s="345">
        <v>27.60095218638418</v>
      </c>
      <c r="AW223" s="344">
        <v>358</v>
      </c>
      <c r="AX223" s="345">
        <v>5.5449724369952502</v>
      </c>
      <c r="AY223" s="344">
        <v>1003</v>
      </c>
      <c r="AZ223" s="346">
        <v>15.535216073481108</v>
      </c>
    </row>
    <row r="224" spans="2:108" x14ac:dyDescent="0.25">
      <c r="B224" s="347" t="s">
        <v>12</v>
      </c>
      <c r="C224" s="348">
        <v>133</v>
      </c>
      <c r="D224" s="349">
        <v>3.5179601121515103</v>
      </c>
      <c r="E224" s="348">
        <v>5</v>
      </c>
      <c r="F224" s="349">
        <v>12.406947890818859</v>
      </c>
      <c r="G224" s="348">
        <v>3</v>
      </c>
      <c r="H224" s="349">
        <v>7.4441687344913152</v>
      </c>
      <c r="I224" s="348">
        <v>10</v>
      </c>
      <c r="J224" s="349">
        <v>24.813895781637719</v>
      </c>
      <c r="K224" s="348">
        <v>0</v>
      </c>
      <c r="L224" s="349">
        <v>0</v>
      </c>
      <c r="M224" s="348">
        <v>0</v>
      </c>
      <c r="N224" s="349">
        <v>0</v>
      </c>
      <c r="O224" s="348">
        <v>0</v>
      </c>
      <c r="P224" s="349">
        <v>0</v>
      </c>
      <c r="Q224" s="348">
        <v>1</v>
      </c>
      <c r="R224" s="349">
        <v>19.817677368212447</v>
      </c>
      <c r="S224" s="348">
        <v>0</v>
      </c>
      <c r="T224" s="349">
        <v>0</v>
      </c>
      <c r="U224" s="348">
        <v>0</v>
      </c>
      <c r="V224" s="349">
        <v>0</v>
      </c>
      <c r="W224" s="348">
        <v>5</v>
      </c>
      <c r="X224" s="349">
        <v>99.088386841062217</v>
      </c>
      <c r="Y224" s="348">
        <v>1</v>
      </c>
      <c r="Z224" s="349">
        <v>2.6450827910913612</v>
      </c>
      <c r="AA224" s="348">
        <v>1</v>
      </c>
      <c r="AB224" s="349">
        <v>2.6450827910913612</v>
      </c>
      <c r="AC224" s="348">
        <v>0</v>
      </c>
      <c r="AD224" s="349">
        <v>0</v>
      </c>
      <c r="AE224" s="348">
        <v>23</v>
      </c>
      <c r="AF224" s="349">
        <v>60.836904195101305</v>
      </c>
      <c r="AG224" s="348">
        <v>4</v>
      </c>
      <c r="AH224" s="349">
        <v>10.580331164365445</v>
      </c>
      <c r="AI224" s="348">
        <v>0</v>
      </c>
      <c r="AJ224" s="349">
        <v>0</v>
      </c>
      <c r="AK224" s="348">
        <v>0</v>
      </c>
      <c r="AL224" s="349">
        <v>0</v>
      </c>
      <c r="AM224" s="348">
        <v>0</v>
      </c>
      <c r="AN224" s="349">
        <v>0</v>
      </c>
      <c r="AO224" s="348">
        <v>3</v>
      </c>
      <c r="AP224" s="349">
        <v>7.9352483732740833</v>
      </c>
      <c r="AQ224" s="348">
        <v>1</v>
      </c>
      <c r="AR224" s="349">
        <v>5.2898857384680493</v>
      </c>
      <c r="AS224" s="348">
        <v>1</v>
      </c>
      <c r="AT224" s="349">
        <v>5.2898857384680493</v>
      </c>
      <c r="AU224" s="348">
        <v>24</v>
      </c>
      <c r="AV224" s="349">
        <v>63.481986986192666</v>
      </c>
      <c r="AW224" s="348">
        <v>1</v>
      </c>
      <c r="AX224" s="349">
        <v>2.6450827910913612</v>
      </c>
      <c r="AY224" s="348">
        <v>6</v>
      </c>
      <c r="AZ224" s="350">
        <v>15.870496746548167</v>
      </c>
    </row>
    <row r="225" spans="2:52" x14ac:dyDescent="0.25">
      <c r="B225" s="347" t="s">
        <v>13</v>
      </c>
      <c r="C225" s="348">
        <v>396</v>
      </c>
      <c r="D225" s="349">
        <v>3.5304186577276946</v>
      </c>
      <c r="E225" s="348">
        <v>25</v>
      </c>
      <c r="F225" s="349">
        <v>13.896609227348526</v>
      </c>
      <c r="G225" s="348">
        <v>23</v>
      </c>
      <c r="H225" s="349">
        <v>12.784880489160644</v>
      </c>
      <c r="I225" s="348">
        <v>34</v>
      </c>
      <c r="J225" s="349">
        <v>18.899388549193997</v>
      </c>
      <c r="K225" s="348">
        <v>1</v>
      </c>
      <c r="L225" s="349">
        <v>55.586436909394102</v>
      </c>
      <c r="M225" s="348">
        <v>0</v>
      </c>
      <c r="N225" s="349">
        <v>0</v>
      </c>
      <c r="O225" s="348">
        <v>1</v>
      </c>
      <c r="P225" s="349">
        <v>55.586436909394102</v>
      </c>
      <c r="Q225" s="348">
        <v>0</v>
      </c>
      <c r="R225" s="349">
        <v>0</v>
      </c>
      <c r="S225" s="348">
        <v>1</v>
      </c>
      <c r="T225" s="349">
        <v>8.1479670822129879</v>
      </c>
      <c r="U225" s="348">
        <v>0</v>
      </c>
      <c r="V225" s="349">
        <v>0</v>
      </c>
      <c r="W225" s="348">
        <v>30</v>
      </c>
      <c r="X225" s="349">
        <v>244.43901246638961</v>
      </c>
      <c r="Y225" s="348">
        <v>2</v>
      </c>
      <c r="Z225" s="349">
        <v>1.7830397261250981</v>
      </c>
      <c r="AA225" s="348">
        <v>2</v>
      </c>
      <c r="AB225" s="349">
        <v>1.7830397261250981</v>
      </c>
      <c r="AC225" s="348">
        <v>1</v>
      </c>
      <c r="AD225" s="349">
        <v>0.89151986306254905</v>
      </c>
      <c r="AE225" s="348">
        <v>51</v>
      </c>
      <c r="AF225" s="349">
        <v>45.467513016190004</v>
      </c>
      <c r="AG225" s="348">
        <v>5</v>
      </c>
      <c r="AH225" s="349">
        <v>4.4575993153127449</v>
      </c>
      <c r="AI225" s="348">
        <v>0</v>
      </c>
      <c r="AJ225" s="349">
        <v>0</v>
      </c>
      <c r="AK225" s="348">
        <v>2</v>
      </c>
      <c r="AL225" s="349">
        <v>3.6838518354791772</v>
      </c>
      <c r="AM225" s="348">
        <v>5</v>
      </c>
      <c r="AN225" s="349">
        <v>8.6390103149783162</v>
      </c>
      <c r="AO225" s="348">
        <v>10</v>
      </c>
      <c r="AP225" s="349">
        <v>8.9151986306254898</v>
      </c>
      <c r="AQ225" s="348">
        <v>2</v>
      </c>
      <c r="AR225" s="349">
        <v>3.4556041259913264</v>
      </c>
      <c r="AS225" s="348">
        <v>2</v>
      </c>
      <c r="AT225" s="349">
        <v>3.4556041259913264</v>
      </c>
      <c r="AU225" s="348">
        <v>43</v>
      </c>
      <c r="AV225" s="349">
        <v>38.335354111689611</v>
      </c>
      <c r="AW225" s="348">
        <v>4</v>
      </c>
      <c r="AX225" s="349">
        <v>3.5660794522501962</v>
      </c>
      <c r="AY225" s="348">
        <v>27</v>
      </c>
      <c r="AZ225" s="350">
        <v>24.071036302688825</v>
      </c>
    </row>
    <row r="226" spans="2:52" x14ac:dyDescent="0.25">
      <c r="B226" s="347" t="s">
        <v>14</v>
      </c>
      <c r="C226" s="348">
        <v>197</v>
      </c>
      <c r="D226" s="349">
        <v>3.9731359538551518</v>
      </c>
      <c r="E226" s="348">
        <v>13</v>
      </c>
      <c r="F226" s="349">
        <v>12.333965844402277</v>
      </c>
      <c r="G226" s="348">
        <v>10</v>
      </c>
      <c r="H226" s="349">
        <v>9.4876660341555965</v>
      </c>
      <c r="I226" s="348">
        <v>12</v>
      </c>
      <c r="J226" s="349">
        <v>11.385199240986717</v>
      </c>
      <c r="K226" s="348">
        <v>0</v>
      </c>
      <c r="L226" s="349">
        <v>0</v>
      </c>
      <c r="M226" s="348">
        <v>0</v>
      </c>
      <c r="N226" s="349">
        <v>0</v>
      </c>
      <c r="O226" s="348">
        <v>0</v>
      </c>
      <c r="P226" s="349">
        <v>0</v>
      </c>
      <c r="Q226" s="348">
        <v>0</v>
      </c>
      <c r="R226" s="349">
        <v>0</v>
      </c>
      <c r="S226" s="348">
        <v>1</v>
      </c>
      <c r="T226" s="349">
        <v>17.574692442882252</v>
      </c>
      <c r="U226" s="348">
        <v>1</v>
      </c>
      <c r="V226" s="349">
        <v>17.574692442882252</v>
      </c>
      <c r="W226" s="348">
        <v>14</v>
      </c>
      <c r="X226" s="349">
        <v>246.04569420035148</v>
      </c>
      <c r="Y226" s="348">
        <v>0</v>
      </c>
      <c r="Z226" s="349">
        <v>0</v>
      </c>
      <c r="AA226" s="348">
        <v>0</v>
      </c>
      <c r="AB226" s="349">
        <v>0</v>
      </c>
      <c r="AC226" s="348">
        <v>0</v>
      </c>
      <c r="AD226" s="349">
        <v>0</v>
      </c>
      <c r="AE226" s="348">
        <v>25</v>
      </c>
      <c r="AF226" s="349">
        <v>50.42050702861868</v>
      </c>
      <c r="AG226" s="348">
        <v>4</v>
      </c>
      <c r="AH226" s="349">
        <v>8.0672811245789902</v>
      </c>
      <c r="AI226" s="348">
        <v>1</v>
      </c>
      <c r="AJ226" s="349">
        <v>2.0168202811447475</v>
      </c>
      <c r="AK226" s="348">
        <v>0</v>
      </c>
      <c r="AL226" s="349">
        <v>0</v>
      </c>
      <c r="AM226" s="348">
        <v>1</v>
      </c>
      <c r="AN226" s="349">
        <v>4.2962708369135596</v>
      </c>
      <c r="AO226" s="348">
        <v>2</v>
      </c>
      <c r="AP226" s="349">
        <v>4.0336405622894951</v>
      </c>
      <c r="AQ226" s="348">
        <v>0</v>
      </c>
      <c r="AR226" s="349">
        <v>0</v>
      </c>
      <c r="AS226" s="348">
        <v>0</v>
      </c>
      <c r="AT226" s="349">
        <v>0</v>
      </c>
      <c r="AU226" s="348">
        <v>45</v>
      </c>
      <c r="AV226" s="349">
        <v>90.75691265151363</v>
      </c>
      <c r="AW226" s="348">
        <v>3</v>
      </c>
      <c r="AX226" s="349">
        <v>6.0504608434342417</v>
      </c>
      <c r="AY226" s="348">
        <v>0</v>
      </c>
      <c r="AZ226" s="350">
        <v>0</v>
      </c>
    </row>
    <row r="227" spans="2:52" x14ac:dyDescent="0.25">
      <c r="B227" s="347" t="s">
        <v>15</v>
      </c>
      <c r="C227" s="348">
        <v>52</v>
      </c>
      <c r="D227" s="349">
        <v>1.9555488699183934</v>
      </c>
      <c r="E227" s="348">
        <v>8</v>
      </c>
      <c r="F227" s="349">
        <v>18.390804597701148</v>
      </c>
      <c r="G227" s="348">
        <v>6</v>
      </c>
      <c r="H227" s="349">
        <v>13.793103448275861</v>
      </c>
      <c r="I227" s="348">
        <v>8</v>
      </c>
      <c r="J227" s="349">
        <v>18.390804597701148</v>
      </c>
      <c r="K227" s="348">
        <v>1</v>
      </c>
      <c r="L227" s="349">
        <v>229.88505747126436</v>
      </c>
      <c r="M227" s="348">
        <v>0</v>
      </c>
      <c r="N227" s="349">
        <v>0</v>
      </c>
      <c r="O227" s="348">
        <v>1</v>
      </c>
      <c r="P227" s="349">
        <v>229.88505747126436</v>
      </c>
      <c r="Q227" s="348">
        <v>1</v>
      </c>
      <c r="R227" s="349">
        <v>34.376074252320386</v>
      </c>
      <c r="S227" s="348">
        <v>0</v>
      </c>
      <c r="T227" s="349">
        <v>0</v>
      </c>
      <c r="U227" s="348">
        <v>0</v>
      </c>
      <c r="V227" s="349">
        <v>0</v>
      </c>
      <c r="W227" s="348">
        <v>10</v>
      </c>
      <c r="X227" s="349">
        <v>343.76074252320387</v>
      </c>
      <c r="Y227" s="348">
        <v>0</v>
      </c>
      <c r="Z227" s="349">
        <v>0</v>
      </c>
      <c r="AA227" s="348">
        <v>0</v>
      </c>
      <c r="AB227" s="349">
        <v>0</v>
      </c>
      <c r="AC227" s="348">
        <v>0</v>
      </c>
      <c r="AD227" s="349">
        <v>0</v>
      </c>
      <c r="AE227" s="348">
        <v>7</v>
      </c>
      <c r="AF227" s="349">
        <v>26.324696325824526</v>
      </c>
      <c r="AG227" s="348">
        <v>0</v>
      </c>
      <c r="AH227" s="349">
        <v>0</v>
      </c>
      <c r="AI227" s="348">
        <v>0</v>
      </c>
      <c r="AJ227" s="349">
        <v>0</v>
      </c>
      <c r="AK227" s="348">
        <v>1</v>
      </c>
      <c r="AL227" s="349">
        <v>7.7700077700077701</v>
      </c>
      <c r="AM227" s="348">
        <v>0</v>
      </c>
      <c r="AN227" s="349">
        <v>0</v>
      </c>
      <c r="AO227" s="348">
        <v>0</v>
      </c>
      <c r="AP227" s="349">
        <v>0</v>
      </c>
      <c r="AQ227" s="348">
        <v>0</v>
      </c>
      <c r="AR227" s="349">
        <v>0</v>
      </c>
      <c r="AS227" s="348">
        <v>0</v>
      </c>
      <c r="AT227" s="349">
        <v>0</v>
      </c>
      <c r="AU227" s="348">
        <v>3</v>
      </c>
      <c r="AV227" s="349">
        <v>11.282012711067654</v>
      </c>
      <c r="AW227" s="348">
        <v>1</v>
      </c>
      <c r="AX227" s="349">
        <v>3.7606709036892179</v>
      </c>
      <c r="AY227" s="348">
        <v>1</v>
      </c>
      <c r="AZ227" s="350">
        <v>3.7606709036892179</v>
      </c>
    </row>
    <row r="228" spans="2:52" x14ac:dyDescent="0.25">
      <c r="B228" s="347" t="s">
        <v>16</v>
      </c>
      <c r="C228" s="348">
        <v>144</v>
      </c>
      <c r="D228" s="349">
        <v>3.377031495509017</v>
      </c>
      <c r="E228" s="348">
        <v>9</v>
      </c>
      <c r="F228" s="349">
        <v>16.635859519408502</v>
      </c>
      <c r="G228" s="348">
        <v>8</v>
      </c>
      <c r="H228" s="349">
        <v>14.78743068391867</v>
      </c>
      <c r="I228" s="348">
        <v>10</v>
      </c>
      <c r="J228" s="349">
        <v>18.484288354898339</v>
      </c>
      <c r="K228" s="348">
        <v>0</v>
      </c>
      <c r="L228" s="349">
        <v>0</v>
      </c>
      <c r="M228" s="348">
        <v>0</v>
      </c>
      <c r="N228" s="349">
        <v>0</v>
      </c>
      <c r="O228" s="348">
        <v>0</v>
      </c>
      <c r="P228" s="349">
        <v>0</v>
      </c>
      <c r="Q228" s="348">
        <v>1</v>
      </c>
      <c r="R228" s="349">
        <v>17.571604287471445</v>
      </c>
      <c r="S228" s="348">
        <v>0</v>
      </c>
      <c r="T228" s="349">
        <v>0</v>
      </c>
      <c r="U228" s="348">
        <v>0</v>
      </c>
      <c r="V228" s="349">
        <v>0</v>
      </c>
      <c r="W228" s="348">
        <v>11</v>
      </c>
      <c r="X228" s="349">
        <v>193.28764716218589</v>
      </c>
      <c r="Y228" s="348">
        <v>2</v>
      </c>
      <c r="Z228" s="349">
        <v>4.6903215215403016</v>
      </c>
      <c r="AA228" s="348">
        <v>2</v>
      </c>
      <c r="AB228" s="349">
        <v>4.6903215215403016</v>
      </c>
      <c r="AC228" s="348">
        <v>0</v>
      </c>
      <c r="AD228" s="349">
        <v>0</v>
      </c>
      <c r="AE228" s="348">
        <v>35</v>
      </c>
      <c r="AF228" s="349">
        <v>82.080626626955279</v>
      </c>
      <c r="AG228" s="348">
        <v>2</v>
      </c>
      <c r="AH228" s="349">
        <v>4.6903215215403016</v>
      </c>
      <c r="AI228" s="348">
        <v>0</v>
      </c>
      <c r="AJ228" s="349">
        <v>0</v>
      </c>
      <c r="AK228" s="348">
        <v>0</v>
      </c>
      <c r="AL228" s="349">
        <v>0</v>
      </c>
      <c r="AM228" s="348">
        <v>1</v>
      </c>
      <c r="AN228" s="349">
        <v>4.6904315196998123</v>
      </c>
      <c r="AO228" s="348">
        <v>5</v>
      </c>
      <c r="AP228" s="349">
        <v>11.725803803850754</v>
      </c>
      <c r="AQ228" s="348">
        <v>1</v>
      </c>
      <c r="AR228" s="349">
        <v>4.6904315196998123</v>
      </c>
      <c r="AS228" s="348">
        <v>2</v>
      </c>
      <c r="AT228" s="349">
        <v>9.3808630393996246</v>
      </c>
      <c r="AU228" s="348">
        <v>20</v>
      </c>
      <c r="AV228" s="349">
        <v>46.903215215403016</v>
      </c>
      <c r="AW228" s="348">
        <v>4</v>
      </c>
      <c r="AX228" s="349">
        <v>9.3806430430806031</v>
      </c>
      <c r="AY228" s="348">
        <v>13</v>
      </c>
      <c r="AZ228" s="350">
        <v>30.487089890011958</v>
      </c>
    </row>
    <row r="229" spans="2:52" ht="15.75" thickBot="1" x14ac:dyDescent="0.3">
      <c r="B229" s="351" t="s">
        <v>17</v>
      </c>
      <c r="C229" s="352">
        <v>109</v>
      </c>
      <c r="D229" s="353">
        <v>3.5460992907801416</v>
      </c>
      <c r="E229" s="352">
        <v>4</v>
      </c>
      <c r="F229" s="353">
        <v>8.4033613445378155</v>
      </c>
      <c r="G229" s="352">
        <v>2</v>
      </c>
      <c r="H229" s="353">
        <v>4.2016806722689077</v>
      </c>
      <c r="I229" s="352">
        <v>5</v>
      </c>
      <c r="J229" s="353">
        <v>10.504201680672269</v>
      </c>
      <c r="K229" s="352">
        <v>0</v>
      </c>
      <c r="L229" s="353">
        <v>0</v>
      </c>
      <c r="M229" s="352">
        <v>0</v>
      </c>
      <c r="N229" s="353">
        <v>0</v>
      </c>
      <c r="O229" s="352">
        <v>0</v>
      </c>
      <c r="P229" s="353">
        <v>0</v>
      </c>
      <c r="Q229" s="352">
        <v>0</v>
      </c>
      <c r="R229" s="353">
        <v>0</v>
      </c>
      <c r="S229" s="352">
        <v>0</v>
      </c>
      <c r="T229" s="353">
        <v>0</v>
      </c>
      <c r="U229" s="352">
        <v>0</v>
      </c>
      <c r="V229" s="353">
        <v>0</v>
      </c>
      <c r="W229" s="352">
        <v>8</v>
      </c>
      <c r="X229" s="353">
        <v>226.75736961451247</v>
      </c>
      <c r="Y229" s="352">
        <v>0</v>
      </c>
      <c r="Z229" s="353">
        <v>0</v>
      </c>
      <c r="AA229" s="352">
        <v>0</v>
      </c>
      <c r="AB229" s="353">
        <v>0</v>
      </c>
      <c r="AC229" s="352">
        <v>0</v>
      </c>
      <c r="AD229" s="353">
        <v>0</v>
      </c>
      <c r="AE229" s="352">
        <v>9</v>
      </c>
      <c r="AF229" s="353">
        <v>29.279718914698417</v>
      </c>
      <c r="AG229" s="352">
        <v>0</v>
      </c>
      <c r="AH229" s="353">
        <v>0</v>
      </c>
      <c r="AI229" s="352">
        <v>0</v>
      </c>
      <c r="AJ229" s="353">
        <v>0</v>
      </c>
      <c r="AK229" s="352">
        <v>2</v>
      </c>
      <c r="AL229" s="353">
        <v>12.263167576184928</v>
      </c>
      <c r="AM229" s="352">
        <v>1</v>
      </c>
      <c r="AN229" s="353">
        <v>6.9304872132510917</v>
      </c>
      <c r="AO229" s="352">
        <v>2</v>
      </c>
      <c r="AP229" s="353">
        <v>6.5066042032663152</v>
      </c>
      <c r="AQ229" s="352">
        <v>0</v>
      </c>
      <c r="AR229" s="353">
        <v>0</v>
      </c>
      <c r="AS229" s="352">
        <v>0</v>
      </c>
      <c r="AT229" s="353">
        <v>0</v>
      </c>
      <c r="AU229" s="352">
        <v>26</v>
      </c>
      <c r="AV229" s="353">
        <v>84.585854642462095</v>
      </c>
      <c r="AW229" s="352">
        <v>2</v>
      </c>
      <c r="AX229" s="353">
        <v>6.5066042032663152</v>
      </c>
      <c r="AY229" s="352">
        <v>10</v>
      </c>
      <c r="AZ229" s="354">
        <v>32.533021016331574</v>
      </c>
    </row>
    <row r="230" spans="2:52" ht="15.75" thickBot="1" x14ac:dyDescent="0.3">
      <c r="B230" s="443" t="s">
        <v>11</v>
      </c>
      <c r="C230" s="444">
        <v>1031</v>
      </c>
      <c r="D230" s="445">
        <v>3.4420937010686852</v>
      </c>
      <c r="E230" s="444">
        <v>64</v>
      </c>
      <c r="F230" s="445">
        <v>13.593882752761258</v>
      </c>
      <c r="G230" s="444">
        <v>52</v>
      </c>
      <c r="H230" s="445">
        <v>11.04502973661852</v>
      </c>
      <c r="I230" s="444">
        <v>79</v>
      </c>
      <c r="J230" s="445">
        <v>16.779949022939675</v>
      </c>
      <c r="K230" s="444">
        <v>2</v>
      </c>
      <c r="L230" s="445">
        <v>42.480883602378931</v>
      </c>
      <c r="M230" s="444">
        <v>0</v>
      </c>
      <c r="N230" s="445">
        <v>0</v>
      </c>
      <c r="O230" s="444">
        <v>2</v>
      </c>
      <c r="P230" s="445">
        <v>42.480883602378931</v>
      </c>
      <c r="Q230" s="444">
        <v>3</v>
      </c>
      <c r="R230" s="445">
        <v>8.5380083672481994</v>
      </c>
      <c r="S230" s="444">
        <v>2</v>
      </c>
      <c r="T230" s="445">
        <v>5.6920055781654666</v>
      </c>
      <c r="U230" s="444">
        <v>1</v>
      </c>
      <c r="V230" s="445">
        <v>2.8460027890827333</v>
      </c>
      <c r="W230" s="444">
        <v>78</v>
      </c>
      <c r="X230" s="445">
        <v>221.98821754845321</v>
      </c>
      <c r="Y230" s="444">
        <v>5</v>
      </c>
      <c r="Z230" s="445">
        <v>1.669298594116724</v>
      </c>
      <c r="AA230" s="444">
        <v>5</v>
      </c>
      <c r="AB230" s="445">
        <v>1.669298594116724</v>
      </c>
      <c r="AC230" s="444">
        <v>1</v>
      </c>
      <c r="AD230" s="445">
        <v>0.33385971882334481</v>
      </c>
      <c r="AE230" s="444">
        <v>150</v>
      </c>
      <c r="AF230" s="445">
        <v>50.078957823501725</v>
      </c>
      <c r="AG230" s="444">
        <v>15</v>
      </c>
      <c r="AH230" s="445">
        <v>5.0078957823501726</v>
      </c>
      <c r="AI230" s="444">
        <v>1</v>
      </c>
      <c r="AJ230" s="445">
        <v>0.33385971882334481</v>
      </c>
      <c r="AK230" s="444">
        <v>5</v>
      </c>
      <c r="AL230" s="445">
        <v>3.3333333333333335</v>
      </c>
      <c r="AM230" s="444">
        <v>8</v>
      </c>
      <c r="AN230" s="445">
        <v>5.3502043109271238</v>
      </c>
      <c r="AO230" s="444">
        <v>22</v>
      </c>
      <c r="AP230" s="445">
        <v>7.3449138141135855</v>
      </c>
      <c r="AQ230" s="444">
        <v>4</v>
      </c>
      <c r="AR230" s="445">
        <v>2.6751021554635619</v>
      </c>
      <c r="AS230" s="444">
        <v>5</v>
      </c>
      <c r="AT230" s="445">
        <v>3.3438776943294526</v>
      </c>
      <c r="AU230" s="444">
        <v>161</v>
      </c>
      <c r="AV230" s="445">
        <v>53.751414730558515</v>
      </c>
      <c r="AW230" s="444">
        <v>15</v>
      </c>
      <c r="AX230" s="445">
        <v>5.0078957823501726</v>
      </c>
      <c r="AY230" s="444">
        <v>57</v>
      </c>
      <c r="AZ230" s="446">
        <v>19.030003972930654</v>
      </c>
    </row>
    <row r="231" spans="2:52" x14ac:dyDescent="0.25">
      <c r="B231" s="90" t="s">
        <v>262</v>
      </c>
    </row>
    <row r="233" spans="2:52" ht="3" customHeight="1" x14ac:dyDescent="0.25"/>
    <row r="234" spans="2:52" ht="6.75" customHeight="1" x14ac:dyDescent="0.25"/>
    <row r="235" spans="2:52" ht="33.75" customHeight="1" thickBot="1" x14ac:dyDescent="0.3">
      <c r="B235" s="697" t="s">
        <v>539</v>
      </c>
      <c r="C235" s="698"/>
      <c r="D235" s="698"/>
      <c r="E235" s="698"/>
      <c r="F235" s="698"/>
      <c r="G235" s="698"/>
      <c r="H235" s="698"/>
      <c r="I235" s="698"/>
      <c r="J235" s="698"/>
      <c r="K235" s="698"/>
      <c r="L235" s="698"/>
      <c r="M235" s="355"/>
      <c r="N235" s="355"/>
      <c r="O235" s="355"/>
      <c r="P235" s="355"/>
      <c r="Q235" s="355"/>
      <c r="R235" s="355"/>
      <c r="S235" s="355"/>
      <c r="T235" s="355"/>
      <c r="U235" s="355"/>
      <c r="V235" s="355"/>
      <c r="W235" s="355"/>
      <c r="X235" s="355"/>
      <c r="Y235" s="355"/>
      <c r="Z235" s="355"/>
      <c r="AA235" s="355"/>
      <c r="AB235" s="355"/>
      <c r="AC235" s="355"/>
      <c r="AD235" s="355"/>
      <c r="AE235" s="355"/>
      <c r="AF235" s="355"/>
      <c r="AG235" s="355"/>
      <c r="AH235" s="355"/>
      <c r="AI235" s="355"/>
      <c r="AJ235" s="710" t="s">
        <v>540</v>
      </c>
      <c r="AK235" s="710"/>
      <c r="AL235" s="710"/>
      <c r="AM235" s="710"/>
      <c r="AN235" s="698"/>
      <c r="AO235" s="698"/>
      <c r="AP235" s="698"/>
      <c r="AQ235" s="579"/>
    </row>
    <row r="236" spans="2:52" ht="12.75" customHeight="1" x14ac:dyDescent="0.25">
      <c r="B236" s="699" t="s">
        <v>606</v>
      </c>
      <c r="C236" s="702" t="s">
        <v>221</v>
      </c>
      <c r="D236" s="703"/>
      <c r="E236" s="706" t="s">
        <v>498</v>
      </c>
      <c r="F236" s="707"/>
      <c r="G236" s="707"/>
      <c r="H236" s="707"/>
      <c r="I236" s="707"/>
      <c r="J236" s="707"/>
      <c r="K236" s="707"/>
      <c r="L236" s="707"/>
      <c r="M236" s="707"/>
      <c r="N236" s="707"/>
      <c r="O236" s="707"/>
      <c r="P236" s="707"/>
      <c r="Q236" s="707"/>
      <c r="R236" s="707"/>
      <c r="S236" s="707"/>
      <c r="T236" s="707"/>
      <c r="U236" s="707"/>
      <c r="V236" s="707"/>
      <c r="W236" s="707"/>
      <c r="X236" s="707"/>
      <c r="Y236" s="707"/>
      <c r="Z236" s="707"/>
      <c r="AA236" s="707"/>
      <c r="AB236" s="707"/>
      <c r="AC236" s="707"/>
      <c r="AD236" s="707"/>
      <c r="AE236" s="707"/>
      <c r="AF236" s="707"/>
    </row>
    <row r="237" spans="2:52" x14ac:dyDescent="0.25">
      <c r="B237" s="700"/>
      <c r="C237" s="704"/>
      <c r="D237" s="705"/>
      <c r="E237" s="708" t="s">
        <v>499</v>
      </c>
      <c r="F237" s="709"/>
      <c r="G237" s="708" t="s">
        <v>500</v>
      </c>
      <c r="H237" s="709"/>
      <c r="I237" s="708" t="s">
        <v>501</v>
      </c>
      <c r="J237" s="709"/>
      <c r="K237" s="708" t="s">
        <v>502</v>
      </c>
      <c r="L237" s="709"/>
      <c r="M237" s="708" t="s">
        <v>503</v>
      </c>
      <c r="N237" s="709"/>
      <c r="O237" s="708" t="s">
        <v>504</v>
      </c>
      <c r="P237" s="709"/>
      <c r="Q237" s="708" t="s">
        <v>505</v>
      </c>
      <c r="R237" s="709"/>
      <c r="S237" s="708" t="s">
        <v>506</v>
      </c>
      <c r="T237" s="709"/>
      <c r="U237" s="708" t="s">
        <v>507</v>
      </c>
      <c r="V237" s="709"/>
      <c r="W237" s="708" t="s">
        <v>508</v>
      </c>
      <c r="X237" s="709"/>
      <c r="Y237" s="708" t="s">
        <v>509</v>
      </c>
      <c r="Z237" s="709"/>
      <c r="AA237" s="708" t="s">
        <v>510</v>
      </c>
      <c r="AB237" s="709"/>
      <c r="AC237" s="708" t="s">
        <v>511</v>
      </c>
      <c r="AD237" s="709"/>
      <c r="AE237" s="708" t="s">
        <v>512</v>
      </c>
      <c r="AF237" s="715"/>
    </row>
    <row r="238" spans="2:52" ht="24.75" thickBot="1" x14ac:dyDescent="0.3">
      <c r="B238" s="701"/>
      <c r="C238" s="357" t="s">
        <v>269</v>
      </c>
      <c r="D238" s="357" t="s">
        <v>513</v>
      </c>
      <c r="E238" s="357" t="s">
        <v>269</v>
      </c>
      <c r="F238" s="357" t="s">
        <v>513</v>
      </c>
      <c r="G238" s="357" t="s">
        <v>269</v>
      </c>
      <c r="H238" s="357" t="s">
        <v>513</v>
      </c>
      <c r="I238" s="357" t="s">
        <v>269</v>
      </c>
      <c r="J238" s="357" t="s">
        <v>513</v>
      </c>
      <c r="K238" s="357" t="s">
        <v>269</v>
      </c>
      <c r="L238" s="357" t="s">
        <v>513</v>
      </c>
      <c r="M238" s="357" t="s">
        <v>269</v>
      </c>
      <c r="N238" s="357" t="s">
        <v>513</v>
      </c>
      <c r="O238" s="357" t="s">
        <v>269</v>
      </c>
      <c r="P238" s="357" t="s">
        <v>513</v>
      </c>
      <c r="Q238" s="357" t="s">
        <v>269</v>
      </c>
      <c r="R238" s="357" t="s">
        <v>513</v>
      </c>
      <c r="S238" s="357" t="s">
        <v>269</v>
      </c>
      <c r="T238" s="357" t="s">
        <v>513</v>
      </c>
      <c r="U238" s="357" t="s">
        <v>269</v>
      </c>
      <c r="V238" s="357" t="s">
        <v>513</v>
      </c>
      <c r="W238" s="357" t="s">
        <v>269</v>
      </c>
      <c r="X238" s="357" t="s">
        <v>513</v>
      </c>
      <c r="Y238" s="357" t="s">
        <v>269</v>
      </c>
      <c r="Z238" s="357" t="s">
        <v>513</v>
      </c>
      <c r="AA238" s="357" t="s">
        <v>269</v>
      </c>
      <c r="AB238" s="357" t="s">
        <v>513</v>
      </c>
      <c r="AC238" s="357" t="s">
        <v>269</v>
      </c>
      <c r="AD238" s="357" t="s">
        <v>513</v>
      </c>
      <c r="AE238" s="357" t="s">
        <v>269</v>
      </c>
      <c r="AF238" s="357" t="s">
        <v>513</v>
      </c>
    </row>
    <row r="239" spans="2:52" ht="15.75" thickBot="1" x14ac:dyDescent="0.3">
      <c r="B239" s="447" t="s">
        <v>1</v>
      </c>
      <c r="C239" s="448">
        <v>29278</v>
      </c>
      <c r="D239" s="449">
        <v>4.5347961734733788</v>
      </c>
      <c r="E239" s="450">
        <v>799</v>
      </c>
      <c r="F239" s="449">
        <v>1.5037282674566101</v>
      </c>
      <c r="G239" s="448">
        <v>106</v>
      </c>
      <c r="H239" s="449">
        <v>0.20333741926449403</v>
      </c>
      <c r="I239" s="448">
        <v>144</v>
      </c>
      <c r="J239" s="449">
        <v>0.2742345238412639</v>
      </c>
      <c r="K239" s="450">
        <v>537</v>
      </c>
      <c r="L239" s="449">
        <v>0.97516861155602041</v>
      </c>
      <c r="M239" s="448">
        <v>781</v>
      </c>
      <c r="N239" s="449">
        <v>1.3522170472843118</v>
      </c>
      <c r="O239" s="448">
        <v>741</v>
      </c>
      <c r="P239" s="449">
        <v>1.3450594930160373</v>
      </c>
      <c r="Q239" s="448">
        <v>698</v>
      </c>
      <c r="R239" s="449">
        <v>1.4317126400945177</v>
      </c>
      <c r="S239" s="450">
        <v>666</v>
      </c>
      <c r="T239" s="449">
        <v>1.5198262012560246</v>
      </c>
      <c r="U239" s="450">
        <v>664</v>
      </c>
      <c r="V239" s="449">
        <v>1.7047365488840909</v>
      </c>
      <c r="W239" s="448">
        <v>897</v>
      </c>
      <c r="X239" s="449">
        <v>2.1916643455059885</v>
      </c>
      <c r="Y239" s="448">
        <v>1314</v>
      </c>
      <c r="Z239" s="451">
        <v>3.3428564886777909</v>
      </c>
      <c r="AA239" s="448">
        <v>1681</v>
      </c>
      <c r="AB239" s="449">
        <v>5.1526167691468299</v>
      </c>
      <c r="AC239" s="448">
        <v>2005</v>
      </c>
      <c r="AD239" s="449">
        <v>7.9412230671736372</v>
      </c>
      <c r="AE239" s="448">
        <v>18245</v>
      </c>
      <c r="AF239" s="451">
        <v>36.265948967280146</v>
      </c>
    </row>
    <row r="240" spans="2:52" x14ac:dyDescent="0.25">
      <c r="B240" s="393" t="s">
        <v>12</v>
      </c>
      <c r="C240" s="394">
        <v>133</v>
      </c>
      <c r="D240" s="395">
        <v>3.5179601121515103</v>
      </c>
      <c r="E240" s="394">
        <v>5</v>
      </c>
      <c r="F240" s="395">
        <v>0.99088386841062215</v>
      </c>
      <c r="G240" s="394">
        <v>1</v>
      </c>
      <c r="H240" s="395">
        <v>0.21570319240724764</v>
      </c>
      <c r="I240" s="394">
        <v>3</v>
      </c>
      <c r="J240" s="395">
        <v>0.67720090293453727</v>
      </c>
      <c r="K240" s="394">
        <v>5</v>
      </c>
      <c r="L240" s="395">
        <v>1.2703252032520325</v>
      </c>
      <c r="M240" s="394">
        <v>10</v>
      </c>
      <c r="N240" s="395">
        <v>2.8686173264486521</v>
      </c>
      <c r="O240" s="394">
        <v>8</v>
      </c>
      <c r="P240" s="395">
        <v>2.4154589371980677</v>
      </c>
      <c r="Q240" s="394">
        <v>14</v>
      </c>
      <c r="R240" s="395">
        <v>4.6791443850267376</v>
      </c>
      <c r="S240" s="394">
        <v>4</v>
      </c>
      <c r="T240" s="395">
        <v>1.589825119236884</v>
      </c>
      <c r="U240" s="394">
        <v>7</v>
      </c>
      <c r="V240" s="395">
        <v>3.7796976241900651</v>
      </c>
      <c r="W240" s="394">
        <v>8</v>
      </c>
      <c r="X240" s="395">
        <v>5.3511705685618729</v>
      </c>
      <c r="Y240" s="394">
        <v>7</v>
      </c>
      <c r="Z240" s="395">
        <v>5.32724505327245</v>
      </c>
      <c r="AA240" s="394">
        <v>2</v>
      </c>
      <c r="AB240" s="395">
        <v>2.2271714922048997</v>
      </c>
      <c r="AC240" s="394">
        <v>7</v>
      </c>
      <c r="AD240" s="395">
        <v>10.6544901065449</v>
      </c>
      <c r="AE240" s="394">
        <v>52</v>
      </c>
      <c r="AF240" s="395">
        <v>42.071197411003233</v>
      </c>
    </row>
    <row r="241" spans="2:58" ht="13.5" customHeight="1" x14ac:dyDescent="0.25">
      <c r="B241" s="396" t="s">
        <v>13</v>
      </c>
      <c r="C241" s="397">
        <v>396</v>
      </c>
      <c r="D241" s="398">
        <v>3.5304186577276946</v>
      </c>
      <c r="E241" s="397">
        <v>30</v>
      </c>
      <c r="F241" s="398">
        <v>2.4443901246638964</v>
      </c>
      <c r="G241" s="397">
        <v>6</v>
      </c>
      <c r="H241" s="398">
        <v>0.52092377148810554</v>
      </c>
      <c r="I241" s="397">
        <v>2</v>
      </c>
      <c r="J241" s="398">
        <v>0.17633574325515783</v>
      </c>
      <c r="K241" s="397">
        <v>6</v>
      </c>
      <c r="L241" s="398">
        <v>0.50886269188363997</v>
      </c>
      <c r="M241" s="397">
        <v>23</v>
      </c>
      <c r="N241" s="398">
        <v>2.0406352586283383</v>
      </c>
      <c r="O241" s="397">
        <v>19</v>
      </c>
      <c r="P241" s="398">
        <v>1.9385776961534538</v>
      </c>
      <c r="Q241" s="397">
        <v>17</v>
      </c>
      <c r="R241" s="398">
        <v>2.0581113801452786</v>
      </c>
      <c r="S241" s="397">
        <v>16</v>
      </c>
      <c r="T241" s="398">
        <v>2.1508267240220462</v>
      </c>
      <c r="U241" s="397">
        <v>16</v>
      </c>
      <c r="V241" s="398">
        <v>2.4763968425940259</v>
      </c>
      <c r="W241" s="397">
        <v>11</v>
      </c>
      <c r="X241" s="398">
        <v>1.8691588785046729</v>
      </c>
      <c r="Y241" s="397">
        <v>16</v>
      </c>
      <c r="Z241" s="398">
        <v>3.2833983172583623</v>
      </c>
      <c r="AA241" s="397">
        <v>16</v>
      </c>
      <c r="AB241" s="398">
        <v>4.9890863735578419</v>
      </c>
      <c r="AC241" s="397">
        <v>20</v>
      </c>
      <c r="AD241" s="398">
        <v>7.390983000739098</v>
      </c>
      <c r="AE241" s="397">
        <v>198</v>
      </c>
      <c r="AF241" s="398">
        <v>37.071709417712043</v>
      </c>
    </row>
    <row r="242" spans="2:58" x14ac:dyDescent="0.25">
      <c r="B242" s="396" t="s">
        <v>14</v>
      </c>
      <c r="C242" s="397">
        <v>197</v>
      </c>
      <c r="D242" s="398">
        <v>3.9731359538551518</v>
      </c>
      <c r="E242" s="397">
        <v>14</v>
      </c>
      <c r="F242" s="398">
        <v>2.4604569420035149</v>
      </c>
      <c r="G242" s="397">
        <v>4</v>
      </c>
      <c r="H242" s="398">
        <v>0.76335877862595414</v>
      </c>
      <c r="I242" s="397">
        <v>2</v>
      </c>
      <c r="J242" s="398">
        <v>0.38175224279442638</v>
      </c>
      <c r="K242" s="397">
        <v>7</v>
      </c>
      <c r="L242" s="398">
        <v>1.3757861635220126</v>
      </c>
      <c r="M242" s="397">
        <v>13</v>
      </c>
      <c r="N242" s="398">
        <v>2.4947227019765879</v>
      </c>
      <c r="O242" s="397">
        <v>16</v>
      </c>
      <c r="P242" s="398">
        <v>3.5634743875278398</v>
      </c>
      <c r="Q242" s="397">
        <v>8</v>
      </c>
      <c r="R242" s="398">
        <v>1.981178801386825</v>
      </c>
      <c r="S242" s="397">
        <v>13</v>
      </c>
      <c r="T242" s="398">
        <v>3.9682539682539679</v>
      </c>
      <c r="U242" s="397">
        <v>5</v>
      </c>
      <c r="V242" s="398">
        <v>1.8601190476190474</v>
      </c>
      <c r="W242" s="397">
        <v>9</v>
      </c>
      <c r="X242" s="398">
        <v>3.9232781168265038</v>
      </c>
      <c r="Y242" s="397">
        <v>8</v>
      </c>
      <c r="Z242" s="398">
        <v>5.0314465408805029</v>
      </c>
      <c r="AA242" s="397">
        <v>12</v>
      </c>
      <c r="AB242" s="398">
        <v>8.6580086580086579</v>
      </c>
      <c r="AC242" s="397">
        <v>13</v>
      </c>
      <c r="AD242" s="398">
        <v>11.38353765323993</v>
      </c>
      <c r="AE242" s="397">
        <v>73</v>
      </c>
      <c r="AF242" s="398">
        <v>33.016734509271828</v>
      </c>
    </row>
    <row r="243" spans="2:58" x14ac:dyDescent="0.25">
      <c r="B243" s="396" t="s">
        <v>15</v>
      </c>
      <c r="C243" s="397">
        <v>52</v>
      </c>
      <c r="D243" s="398">
        <v>1.9555488699183934</v>
      </c>
      <c r="E243" s="397">
        <v>10</v>
      </c>
      <c r="F243" s="398">
        <v>3.4376074252320383</v>
      </c>
      <c r="G243" s="397">
        <v>1</v>
      </c>
      <c r="H243" s="398">
        <v>0.36656891495601174</v>
      </c>
      <c r="I243" s="397">
        <v>2</v>
      </c>
      <c r="J243" s="398">
        <v>0.74404761904761896</v>
      </c>
      <c r="K243" s="397">
        <v>1</v>
      </c>
      <c r="L243" s="398">
        <v>0.35803795202291444</v>
      </c>
      <c r="M243" s="397">
        <v>4</v>
      </c>
      <c r="N243" s="398">
        <v>1.4986886474334957</v>
      </c>
      <c r="O243" s="397">
        <v>2</v>
      </c>
      <c r="P243" s="398">
        <v>0.86169754416199917</v>
      </c>
      <c r="Q243" s="397">
        <v>1</v>
      </c>
      <c r="R243" s="398">
        <v>0.510986203372509</v>
      </c>
      <c r="S243" s="397">
        <v>2</v>
      </c>
      <c r="T243" s="398">
        <v>1.1299435028248588</v>
      </c>
      <c r="U243" s="397">
        <v>2</v>
      </c>
      <c r="V243" s="398">
        <v>1.2987012987012987</v>
      </c>
      <c r="W243" s="397">
        <v>0</v>
      </c>
      <c r="X243" s="398">
        <v>0</v>
      </c>
      <c r="Y243" s="397">
        <v>0</v>
      </c>
      <c r="Z243" s="398">
        <v>0</v>
      </c>
      <c r="AA243" s="397">
        <v>3</v>
      </c>
      <c r="AB243" s="398">
        <v>3.9577836411609502</v>
      </c>
      <c r="AC243" s="397">
        <v>2</v>
      </c>
      <c r="AD243" s="398">
        <v>3.1298904538341157</v>
      </c>
      <c r="AE243" s="397">
        <v>22</v>
      </c>
      <c r="AF243" s="398">
        <v>17.418844022169438</v>
      </c>
    </row>
    <row r="244" spans="2:58" x14ac:dyDescent="0.25">
      <c r="B244" s="396" t="s">
        <v>16</v>
      </c>
      <c r="C244" s="397">
        <v>144</v>
      </c>
      <c r="D244" s="398">
        <v>3.377031495509017</v>
      </c>
      <c r="E244" s="397">
        <v>11</v>
      </c>
      <c r="F244" s="398">
        <v>1.9328764716218589</v>
      </c>
      <c r="G244" s="397">
        <v>0</v>
      </c>
      <c r="H244" s="398">
        <v>0</v>
      </c>
      <c r="I244" s="397">
        <v>4</v>
      </c>
      <c r="J244" s="398">
        <v>0.80048028817290373</v>
      </c>
      <c r="K244" s="397">
        <v>1</v>
      </c>
      <c r="L244" s="398">
        <v>0.22527596305474207</v>
      </c>
      <c r="M244" s="397">
        <v>10</v>
      </c>
      <c r="N244" s="398">
        <v>2.5432349949135302</v>
      </c>
      <c r="O244" s="397">
        <v>5</v>
      </c>
      <c r="P244" s="398">
        <v>1.3383297644539613</v>
      </c>
      <c r="Q244" s="397">
        <v>12</v>
      </c>
      <c r="R244" s="398">
        <v>3.5555555555555558</v>
      </c>
      <c r="S244" s="397">
        <v>7</v>
      </c>
      <c r="T244" s="398">
        <v>2.4665257223396759</v>
      </c>
      <c r="U244" s="397">
        <v>8</v>
      </c>
      <c r="V244" s="398">
        <v>3.8295835327908092</v>
      </c>
      <c r="W244" s="397">
        <v>7</v>
      </c>
      <c r="X244" s="398">
        <v>4.1493775933609962</v>
      </c>
      <c r="Y244" s="397">
        <v>7</v>
      </c>
      <c r="Z244" s="398">
        <v>4.7201618341200273</v>
      </c>
      <c r="AA244" s="397">
        <v>9</v>
      </c>
      <c r="AB244" s="398">
        <v>8.8845014807502469</v>
      </c>
      <c r="AC244" s="397">
        <v>12</v>
      </c>
      <c r="AD244" s="398">
        <v>16.194331983805668</v>
      </c>
      <c r="AE244" s="397">
        <v>51</v>
      </c>
      <c r="AF244" s="398">
        <v>36.664270309130124</v>
      </c>
    </row>
    <row r="245" spans="2:58" ht="15.75" thickBot="1" x14ac:dyDescent="0.3">
      <c r="B245" s="396" t="s">
        <v>17</v>
      </c>
      <c r="C245" s="397">
        <v>109</v>
      </c>
      <c r="D245" s="398">
        <v>3.5460992907801416</v>
      </c>
      <c r="E245" s="397">
        <v>8</v>
      </c>
      <c r="F245" s="398">
        <v>2.2675736961451247</v>
      </c>
      <c r="G245" s="397">
        <v>0</v>
      </c>
      <c r="H245" s="398">
        <v>0</v>
      </c>
      <c r="I245" s="397">
        <v>1</v>
      </c>
      <c r="J245" s="398">
        <v>0.30797659377887282</v>
      </c>
      <c r="K245" s="397">
        <v>9</v>
      </c>
      <c r="L245" s="398">
        <v>2.8535193405199748</v>
      </c>
      <c r="M245" s="397">
        <v>9</v>
      </c>
      <c r="N245" s="398">
        <v>2.785515320334262</v>
      </c>
      <c r="O245" s="397">
        <v>4</v>
      </c>
      <c r="P245" s="398">
        <v>1.4362657091561939</v>
      </c>
      <c r="Q245" s="397">
        <v>5</v>
      </c>
      <c r="R245" s="398">
        <v>1.9968051118210861</v>
      </c>
      <c r="S245" s="397">
        <v>4</v>
      </c>
      <c r="T245" s="398">
        <v>1.9714144898965009</v>
      </c>
      <c r="U245" s="397">
        <v>4</v>
      </c>
      <c r="V245" s="398">
        <v>2.3995200959808036</v>
      </c>
      <c r="W245" s="397">
        <v>7</v>
      </c>
      <c r="X245" s="398">
        <v>4.9226441631504922</v>
      </c>
      <c r="Y245" s="397">
        <v>9</v>
      </c>
      <c r="Z245" s="398">
        <v>9.1370558375634516</v>
      </c>
      <c r="AA245" s="397">
        <v>7</v>
      </c>
      <c r="AB245" s="398">
        <v>8.1490104772991838</v>
      </c>
      <c r="AC245" s="397">
        <v>9</v>
      </c>
      <c r="AD245" s="398">
        <v>12.693935119887165</v>
      </c>
      <c r="AE245" s="397">
        <v>33</v>
      </c>
      <c r="AF245" s="398">
        <v>24.052478134110785</v>
      </c>
    </row>
    <row r="246" spans="2:58" ht="15.75" thickBot="1" x14ac:dyDescent="0.3">
      <c r="B246" s="452" t="s">
        <v>11</v>
      </c>
      <c r="C246" s="386">
        <v>1031</v>
      </c>
      <c r="D246" s="362">
        <v>3.4420937010686852</v>
      </c>
      <c r="E246" s="386">
        <v>78</v>
      </c>
      <c r="F246" s="362">
        <v>2.2198821754845319</v>
      </c>
      <c r="G246" s="386">
        <v>12</v>
      </c>
      <c r="H246" s="362">
        <v>0.36813203669049299</v>
      </c>
      <c r="I246" s="386">
        <v>14</v>
      </c>
      <c r="J246" s="362">
        <v>0.43828068747456406</v>
      </c>
      <c r="K246" s="386">
        <v>29</v>
      </c>
      <c r="L246" s="362">
        <v>0.9294573891862441</v>
      </c>
      <c r="M246" s="386">
        <v>69</v>
      </c>
      <c r="N246" s="362">
        <v>2.3154362416107381</v>
      </c>
      <c r="O246" s="386">
        <v>54</v>
      </c>
      <c r="P246" s="362">
        <v>2.0419739081111743</v>
      </c>
      <c r="Q246" s="386">
        <v>57</v>
      </c>
      <c r="R246" s="362">
        <v>2.4647582807229957</v>
      </c>
      <c r="S246" s="386">
        <v>46</v>
      </c>
      <c r="T246" s="362">
        <v>2.3152808536339839</v>
      </c>
      <c r="U246" s="386">
        <v>42</v>
      </c>
      <c r="V246" s="362">
        <v>2.5771614407559675</v>
      </c>
      <c r="W246" s="386">
        <v>42</v>
      </c>
      <c r="X246" s="362">
        <v>2.960874162848079</v>
      </c>
      <c r="Y246" s="386">
        <v>47</v>
      </c>
      <c r="Z246" s="362">
        <v>4.1231686990086853</v>
      </c>
      <c r="AA246" s="386">
        <v>49</v>
      </c>
      <c r="AB246" s="362">
        <v>6.0337396872306366</v>
      </c>
      <c r="AC246" s="386">
        <v>63</v>
      </c>
      <c r="AD246" s="362">
        <v>9.5541401273885338</v>
      </c>
      <c r="AE246" s="386">
        <v>429</v>
      </c>
      <c r="AF246" s="362">
        <v>33.47900733572655</v>
      </c>
    </row>
    <row r="247" spans="2:58" x14ac:dyDescent="0.25">
      <c r="B247" s="90" t="s">
        <v>262</v>
      </c>
      <c r="C247" s="388"/>
      <c r="D247" s="388"/>
      <c r="E247" s="388"/>
      <c r="F247" s="388"/>
      <c r="G247" s="388"/>
      <c r="H247" s="388"/>
      <c r="I247" s="388"/>
      <c r="J247" s="388"/>
      <c r="K247" s="388"/>
      <c r="L247" s="388"/>
      <c r="M247" s="388"/>
      <c r="N247" s="388"/>
      <c r="O247" s="388"/>
      <c r="P247" s="388"/>
    </row>
    <row r="248" spans="2:58" x14ac:dyDescent="0.25">
      <c r="B248" s="389" t="s">
        <v>516</v>
      </c>
      <c r="C248" s="379"/>
      <c r="D248" s="379"/>
      <c r="E248" s="379"/>
      <c r="F248" s="379"/>
      <c r="G248" s="379"/>
      <c r="H248" s="379"/>
      <c r="I248" s="379"/>
      <c r="J248" s="379"/>
      <c r="K248" s="379"/>
      <c r="L248" s="379"/>
      <c r="M248" s="379"/>
      <c r="N248" s="379"/>
      <c r="O248" s="379"/>
      <c r="P248" s="379"/>
    </row>
    <row r="249" spans="2:58" ht="12.75" customHeight="1" x14ac:dyDescent="0.25">
      <c r="B249" s="714" t="s">
        <v>517</v>
      </c>
      <c r="C249" s="714"/>
      <c r="D249" s="714"/>
      <c r="E249" s="714"/>
      <c r="F249" s="714"/>
      <c r="G249" s="714"/>
      <c r="H249" s="714"/>
      <c r="I249" s="714"/>
      <c r="J249" s="714"/>
      <c r="K249" s="714"/>
      <c r="L249" s="714"/>
      <c r="M249" s="714"/>
      <c r="N249" s="714"/>
      <c r="O249" s="714"/>
      <c r="P249" s="714"/>
      <c r="AJ249" s="382" t="s">
        <v>515</v>
      </c>
    </row>
    <row r="250" spans="2:58" x14ac:dyDescent="0.25">
      <c r="B250" s="390" t="s">
        <v>518</v>
      </c>
      <c r="C250" s="390"/>
      <c r="D250" s="390"/>
      <c r="E250" s="390"/>
      <c r="F250" s="390"/>
      <c r="G250" s="390"/>
      <c r="H250" s="390"/>
      <c r="I250" s="390"/>
      <c r="J250" s="379"/>
      <c r="K250" s="379"/>
      <c r="L250" s="379"/>
      <c r="M250" s="379"/>
      <c r="N250" s="379"/>
      <c r="O250" s="379"/>
      <c r="P250" s="379"/>
      <c r="AJ250" s="497" t="s">
        <v>598</v>
      </c>
      <c r="AR250" s="377"/>
      <c r="AS250" s="378"/>
      <c r="AT250" s="378"/>
      <c r="AU250" s="379"/>
      <c r="AV250" s="379"/>
      <c r="AW250" s="379"/>
      <c r="AX250" s="379"/>
      <c r="AY250" s="379"/>
      <c r="AZ250" s="379"/>
      <c r="BA250" s="379"/>
      <c r="BB250" s="379"/>
      <c r="BC250" s="379"/>
      <c r="BD250" s="379"/>
      <c r="BE250" s="379"/>
      <c r="BF250" s="379"/>
    </row>
    <row r="251" spans="2:58" x14ac:dyDescent="0.25">
      <c r="AJ251" s="497" t="s">
        <v>599</v>
      </c>
      <c r="AR251" s="382"/>
      <c r="AS251" s="374"/>
      <c r="AT251" s="383"/>
      <c r="AU251" s="383"/>
      <c r="AV251" s="383"/>
      <c r="AW251" s="384"/>
      <c r="AX251" s="384"/>
      <c r="AY251" s="384"/>
      <c r="AZ251" s="384"/>
      <c r="BA251" s="384"/>
      <c r="BB251" s="384"/>
      <c r="BC251" s="384"/>
      <c r="BD251" s="384"/>
      <c r="BE251" s="384"/>
      <c r="BF251" s="384"/>
    </row>
    <row r="253" spans="2:58" x14ac:dyDescent="0.25">
      <c r="AJ253" s="453"/>
    </row>
    <row r="254" spans="2:58" x14ac:dyDescent="0.25">
      <c r="AJ254" s="713"/>
      <c r="AK254" s="713"/>
      <c r="AL254" s="713"/>
      <c r="AM254" s="713"/>
      <c r="AN254" s="713"/>
      <c r="AO254" s="713"/>
      <c r="AP254" s="713"/>
      <c r="AQ254" s="713"/>
      <c r="AR254" s="713"/>
      <c r="AS254" s="713"/>
      <c r="AT254" s="713"/>
      <c r="AU254" s="713"/>
      <c r="AV254" s="713"/>
      <c r="AW254" s="713"/>
      <c r="AX254" s="713"/>
    </row>
    <row r="257" spans="2:36" ht="18" x14ac:dyDescent="0.25">
      <c r="B257" s="246" t="s">
        <v>548</v>
      </c>
    </row>
    <row r="258" spans="2:36" ht="18" x14ac:dyDescent="0.25">
      <c r="B258" s="246"/>
    </row>
    <row r="259" spans="2:36" ht="18" x14ac:dyDescent="0.25">
      <c r="B259" s="246"/>
    </row>
    <row r="260" spans="2:36" x14ac:dyDescent="0.25">
      <c r="B260" s="577" t="s">
        <v>567</v>
      </c>
      <c r="C260" s="578"/>
      <c r="D260" s="578"/>
      <c r="E260" s="578"/>
      <c r="F260" s="578"/>
      <c r="G260" s="578"/>
      <c r="H260" s="578"/>
      <c r="I260" s="579"/>
      <c r="J260" s="579"/>
      <c r="K260" s="579"/>
      <c r="M260" s="577" t="s">
        <v>568</v>
      </c>
      <c r="N260" s="578"/>
      <c r="O260" s="578"/>
      <c r="P260" s="578"/>
      <c r="Q260" s="578"/>
      <c r="R260" s="578"/>
      <c r="S260" s="578"/>
      <c r="T260" s="579"/>
      <c r="U260" s="579"/>
      <c r="V260" s="579"/>
      <c r="W260" s="579"/>
      <c r="Y260" s="734" t="s">
        <v>569</v>
      </c>
      <c r="Z260" s="735"/>
      <c r="AA260" s="735"/>
      <c r="AB260" s="735"/>
      <c r="AC260" s="735"/>
      <c r="AD260" s="735"/>
      <c r="AE260" s="735"/>
      <c r="AF260" s="736"/>
      <c r="AG260" s="736"/>
      <c r="AH260" s="736"/>
      <c r="AI260" s="736"/>
      <c r="AJ260" s="736"/>
    </row>
    <row r="276" spans="2:75" x14ac:dyDescent="0.25">
      <c r="B276" s="40" t="s">
        <v>595</v>
      </c>
      <c r="M276" s="40" t="s">
        <v>595</v>
      </c>
      <c r="Y276" s="40" t="s">
        <v>595</v>
      </c>
    </row>
    <row r="277" spans="2:75" x14ac:dyDescent="0.25">
      <c r="B277" s="514" t="s">
        <v>596</v>
      </c>
      <c r="M277" s="514" t="s">
        <v>596</v>
      </c>
      <c r="Y277" s="514" t="s">
        <v>596</v>
      </c>
    </row>
    <row r="278" spans="2:75" x14ac:dyDescent="0.25">
      <c r="B278" s="514" t="s">
        <v>597</v>
      </c>
      <c r="M278" s="514" t="s">
        <v>597</v>
      </c>
      <c r="Y278" s="514" t="s">
        <v>597</v>
      </c>
    </row>
    <row r="282" spans="2:75" ht="18" x14ac:dyDescent="0.25">
      <c r="B282" s="246" t="s">
        <v>576</v>
      </c>
    </row>
    <row r="285" spans="2:75" ht="27" customHeight="1" thickBot="1" x14ac:dyDescent="0.3">
      <c r="B285" s="577" t="s">
        <v>609</v>
      </c>
      <c r="C285" s="578"/>
      <c r="D285" s="578"/>
      <c r="E285" s="578"/>
      <c r="F285" s="578"/>
      <c r="G285" s="578"/>
      <c r="H285" s="578"/>
      <c r="I285" s="578"/>
      <c r="J285" s="578"/>
      <c r="K285" s="578"/>
      <c r="L285" s="578"/>
      <c r="M285" s="578"/>
      <c r="N285" s="578"/>
      <c r="O285" s="578"/>
      <c r="P285" s="578"/>
      <c r="Q285" s="578"/>
      <c r="R285" s="578"/>
    </row>
    <row r="286" spans="2:75" x14ac:dyDescent="0.25">
      <c r="B286" s="568" t="s">
        <v>184</v>
      </c>
      <c r="C286" s="570" t="s">
        <v>577</v>
      </c>
      <c r="D286" s="570"/>
      <c r="E286" s="570"/>
      <c r="F286" s="570" t="s">
        <v>578</v>
      </c>
      <c r="G286" s="570"/>
      <c r="H286" s="570"/>
      <c r="I286" s="570" t="s">
        <v>500</v>
      </c>
      <c r="J286" s="570"/>
      <c r="K286" s="570"/>
      <c r="L286" s="570" t="s">
        <v>501</v>
      </c>
      <c r="M286" s="570"/>
      <c r="N286" s="570"/>
      <c r="O286" s="570" t="s">
        <v>502</v>
      </c>
      <c r="P286" s="570"/>
      <c r="Q286" s="570"/>
      <c r="R286" s="570"/>
      <c r="S286" s="570" t="s">
        <v>503</v>
      </c>
      <c r="T286" s="570"/>
      <c r="U286" s="570"/>
      <c r="V286" s="570" t="s">
        <v>504</v>
      </c>
      <c r="W286" s="570"/>
      <c r="X286" s="570"/>
      <c r="Y286" s="570"/>
      <c r="Z286" s="570" t="s">
        <v>505</v>
      </c>
      <c r="AA286" s="570"/>
      <c r="AB286" s="570"/>
      <c r="AC286" s="570"/>
      <c r="AD286" s="570" t="s">
        <v>506</v>
      </c>
      <c r="AE286" s="570"/>
      <c r="AF286" s="570"/>
      <c r="AG286" s="570"/>
      <c r="AH286" s="570" t="s">
        <v>507</v>
      </c>
      <c r="AI286" s="570"/>
      <c r="AJ286" s="570"/>
      <c r="AK286" s="570"/>
      <c r="AL286" s="570" t="s">
        <v>508</v>
      </c>
      <c r="AM286" s="570"/>
      <c r="AN286" s="570"/>
      <c r="AO286" s="570"/>
      <c r="AP286" s="570" t="s">
        <v>509</v>
      </c>
      <c r="AQ286" s="570"/>
      <c r="AR286" s="570"/>
      <c r="AS286" s="570"/>
      <c r="AT286" s="570" t="s">
        <v>510</v>
      </c>
      <c r="AU286" s="570"/>
      <c r="AV286" s="570"/>
      <c r="AW286" s="570"/>
      <c r="AX286" s="570" t="s">
        <v>511</v>
      </c>
      <c r="AY286" s="570"/>
      <c r="AZ286" s="570"/>
      <c r="BA286" s="570"/>
      <c r="BB286" s="570" t="s">
        <v>579</v>
      </c>
      <c r="BC286" s="570"/>
      <c r="BD286" s="570"/>
      <c r="BE286" s="570"/>
      <c r="BF286" s="570" t="s">
        <v>580</v>
      </c>
      <c r="BG286" s="570"/>
      <c r="BH286" s="570"/>
      <c r="BI286" s="570"/>
      <c r="BJ286" s="570" t="s">
        <v>581</v>
      </c>
      <c r="BK286" s="570"/>
      <c r="BL286" s="570"/>
      <c r="BM286" s="570"/>
      <c r="BN286" s="570" t="s">
        <v>582</v>
      </c>
      <c r="BO286" s="570"/>
      <c r="BP286" s="570"/>
      <c r="BQ286" s="570"/>
      <c r="BR286" s="570" t="s">
        <v>583</v>
      </c>
      <c r="BS286" s="570"/>
      <c r="BT286" s="570"/>
      <c r="BU286" s="570"/>
      <c r="BV286" s="570" t="s">
        <v>584</v>
      </c>
      <c r="BW286" s="572" t="s">
        <v>585</v>
      </c>
    </row>
    <row r="287" spans="2:75" ht="24" x14ac:dyDescent="0.25">
      <c r="B287" s="752"/>
      <c r="C287" s="487" t="s">
        <v>586</v>
      </c>
      <c r="D287" s="487" t="s">
        <v>587</v>
      </c>
      <c r="E287" s="487" t="s">
        <v>147</v>
      </c>
      <c r="F287" s="487" t="s">
        <v>586</v>
      </c>
      <c r="G287" s="487" t="s">
        <v>587</v>
      </c>
      <c r="H287" s="487" t="s">
        <v>147</v>
      </c>
      <c r="I287" s="487" t="s">
        <v>586</v>
      </c>
      <c r="J287" s="487" t="s">
        <v>587</v>
      </c>
      <c r="K287" s="487" t="s">
        <v>147</v>
      </c>
      <c r="L287" s="487" t="s">
        <v>586</v>
      </c>
      <c r="M287" s="487" t="s">
        <v>587</v>
      </c>
      <c r="N287" s="487" t="s">
        <v>147</v>
      </c>
      <c r="O287" s="487" t="s">
        <v>586</v>
      </c>
      <c r="P287" s="487" t="s">
        <v>587</v>
      </c>
      <c r="Q287" s="487" t="s">
        <v>584</v>
      </c>
      <c r="R287" s="487" t="s">
        <v>147</v>
      </c>
      <c r="S287" s="487" t="s">
        <v>586</v>
      </c>
      <c r="T287" s="487" t="s">
        <v>587</v>
      </c>
      <c r="U287" s="487" t="s">
        <v>147</v>
      </c>
      <c r="V287" s="487" t="s">
        <v>586</v>
      </c>
      <c r="W287" s="487" t="s">
        <v>587</v>
      </c>
      <c r="X287" s="487" t="s">
        <v>584</v>
      </c>
      <c r="Y287" s="487" t="s">
        <v>147</v>
      </c>
      <c r="Z287" s="487" t="s">
        <v>586</v>
      </c>
      <c r="AA287" s="487" t="s">
        <v>587</v>
      </c>
      <c r="AB287" s="487" t="s">
        <v>584</v>
      </c>
      <c r="AC287" s="487" t="s">
        <v>147</v>
      </c>
      <c r="AD287" s="487" t="s">
        <v>586</v>
      </c>
      <c r="AE287" s="487" t="s">
        <v>587</v>
      </c>
      <c r="AF287" s="487" t="s">
        <v>584</v>
      </c>
      <c r="AG287" s="487" t="s">
        <v>147</v>
      </c>
      <c r="AH287" s="487" t="s">
        <v>586</v>
      </c>
      <c r="AI287" s="487" t="s">
        <v>587</v>
      </c>
      <c r="AJ287" s="487" t="s">
        <v>584</v>
      </c>
      <c r="AK287" s="487" t="s">
        <v>147</v>
      </c>
      <c r="AL287" s="487" t="s">
        <v>586</v>
      </c>
      <c r="AM287" s="487" t="s">
        <v>587</v>
      </c>
      <c r="AN287" s="487" t="s">
        <v>584</v>
      </c>
      <c r="AO287" s="487" t="s">
        <v>147</v>
      </c>
      <c r="AP287" s="487" t="s">
        <v>586</v>
      </c>
      <c r="AQ287" s="487" t="s">
        <v>587</v>
      </c>
      <c r="AR287" s="487" t="s">
        <v>584</v>
      </c>
      <c r="AS287" s="487" t="s">
        <v>147</v>
      </c>
      <c r="AT287" s="487" t="s">
        <v>586</v>
      </c>
      <c r="AU287" s="487" t="s">
        <v>587</v>
      </c>
      <c r="AV287" s="487" t="s">
        <v>584</v>
      </c>
      <c r="AW287" s="487" t="s">
        <v>147</v>
      </c>
      <c r="AX287" s="487" t="s">
        <v>586</v>
      </c>
      <c r="AY287" s="487" t="s">
        <v>587</v>
      </c>
      <c r="AZ287" s="487" t="s">
        <v>584</v>
      </c>
      <c r="BA287" s="487" t="s">
        <v>147</v>
      </c>
      <c r="BB287" s="487" t="s">
        <v>586</v>
      </c>
      <c r="BC287" s="487" t="s">
        <v>587</v>
      </c>
      <c r="BD287" s="487" t="s">
        <v>584</v>
      </c>
      <c r="BE287" s="487" t="s">
        <v>147</v>
      </c>
      <c r="BF287" s="487" t="s">
        <v>586</v>
      </c>
      <c r="BG287" s="487" t="s">
        <v>587</v>
      </c>
      <c r="BH287" s="487" t="s">
        <v>584</v>
      </c>
      <c r="BI287" s="487" t="s">
        <v>147</v>
      </c>
      <c r="BJ287" s="487" t="s">
        <v>586</v>
      </c>
      <c r="BK287" s="487" t="s">
        <v>587</v>
      </c>
      <c r="BL287" s="487" t="s">
        <v>584</v>
      </c>
      <c r="BM287" s="487" t="s">
        <v>147</v>
      </c>
      <c r="BN287" s="487" t="s">
        <v>586</v>
      </c>
      <c r="BO287" s="487" t="s">
        <v>587</v>
      </c>
      <c r="BP287" s="487" t="s">
        <v>584</v>
      </c>
      <c r="BQ287" s="487" t="s">
        <v>147</v>
      </c>
      <c r="BR287" s="487" t="s">
        <v>586</v>
      </c>
      <c r="BS287" s="487" t="s">
        <v>587</v>
      </c>
      <c r="BT287" s="487" t="s">
        <v>584</v>
      </c>
      <c r="BU287" s="487" t="s">
        <v>147</v>
      </c>
      <c r="BV287" s="750"/>
      <c r="BW287" s="751"/>
    </row>
    <row r="288" spans="2:75" x14ac:dyDescent="0.25">
      <c r="B288" s="488" t="s">
        <v>1</v>
      </c>
      <c r="C288" s="489">
        <v>0</v>
      </c>
      <c r="D288" s="489">
        <v>1</v>
      </c>
      <c r="E288" s="489">
        <v>1</v>
      </c>
      <c r="F288" s="489">
        <v>328</v>
      </c>
      <c r="G288" s="489">
        <v>252</v>
      </c>
      <c r="H288" s="489">
        <v>580</v>
      </c>
      <c r="I288" s="489">
        <v>1849</v>
      </c>
      <c r="J288" s="489">
        <v>1284</v>
      </c>
      <c r="K288" s="489">
        <v>3133</v>
      </c>
      <c r="L288" s="489">
        <v>4187</v>
      </c>
      <c r="M288" s="489">
        <v>2605</v>
      </c>
      <c r="N288" s="489">
        <v>6792</v>
      </c>
      <c r="O288" s="489">
        <v>5481</v>
      </c>
      <c r="P288" s="489">
        <v>3730</v>
      </c>
      <c r="Q288" s="489">
        <v>3</v>
      </c>
      <c r="R288" s="489">
        <v>9214</v>
      </c>
      <c r="S288" s="489">
        <v>6343</v>
      </c>
      <c r="T288" s="489">
        <v>4310</v>
      </c>
      <c r="U288" s="489">
        <v>10653</v>
      </c>
      <c r="V288" s="489">
        <v>5204</v>
      </c>
      <c r="W288" s="489">
        <v>3568</v>
      </c>
      <c r="X288" s="489">
        <v>1</v>
      </c>
      <c r="Y288" s="489">
        <v>8773</v>
      </c>
      <c r="Z288" s="489">
        <v>4738</v>
      </c>
      <c r="AA288" s="489">
        <v>3114</v>
      </c>
      <c r="AB288" s="489">
        <v>1</v>
      </c>
      <c r="AC288" s="489">
        <v>7853</v>
      </c>
      <c r="AD288" s="489">
        <v>4708</v>
      </c>
      <c r="AE288" s="489">
        <v>3282</v>
      </c>
      <c r="AF288" s="489">
        <v>4</v>
      </c>
      <c r="AG288" s="489">
        <v>7994</v>
      </c>
      <c r="AH288" s="489">
        <v>4415</v>
      </c>
      <c r="AI288" s="489">
        <v>3421</v>
      </c>
      <c r="AJ288" s="489">
        <v>3</v>
      </c>
      <c r="AK288" s="489">
        <v>7839</v>
      </c>
      <c r="AL288" s="489">
        <v>5204</v>
      </c>
      <c r="AM288" s="489">
        <v>4371</v>
      </c>
      <c r="AN288" s="489">
        <v>5</v>
      </c>
      <c r="AO288" s="489">
        <v>9580</v>
      </c>
      <c r="AP288" s="489">
        <v>5913</v>
      </c>
      <c r="AQ288" s="489">
        <v>5242</v>
      </c>
      <c r="AR288" s="489">
        <v>1</v>
      </c>
      <c r="AS288" s="489">
        <v>11156</v>
      </c>
      <c r="AT288" s="489">
        <v>6049</v>
      </c>
      <c r="AU288" s="489">
        <v>5822</v>
      </c>
      <c r="AV288" s="489">
        <v>3</v>
      </c>
      <c r="AW288" s="489">
        <v>11874</v>
      </c>
      <c r="AX288" s="489">
        <v>5759</v>
      </c>
      <c r="AY288" s="489">
        <v>5690</v>
      </c>
      <c r="AZ288" s="489">
        <v>4</v>
      </c>
      <c r="BA288" s="489">
        <v>11453</v>
      </c>
      <c r="BB288" s="489">
        <v>4971</v>
      </c>
      <c r="BC288" s="489">
        <v>4971</v>
      </c>
      <c r="BD288" s="489">
        <v>4</v>
      </c>
      <c r="BE288" s="489">
        <v>9946</v>
      </c>
      <c r="BF288" s="489">
        <v>4362</v>
      </c>
      <c r="BG288" s="489">
        <v>4478</v>
      </c>
      <c r="BH288" s="489">
        <v>6</v>
      </c>
      <c r="BI288" s="489">
        <v>8846</v>
      </c>
      <c r="BJ288" s="489">
        <v>3950</v>
      </c>
      <c r="BK288" s="489">
        <v>4449</v>
      </c>
      <c r="BL288" s="489">
        <v>2</v>
      </c>
      <c r="BM288" s="489">
        <v>8401</v>
      </c>
      <c r="BN288" s="489">
        <v>7908</v>
      </c>
      <c r="BO288" s="489">
        <v>10566</v>
      </c>
      <c r="BP288" s="489">
        <v>54</v>
      </c>
      <c r="BQ288" s="489">
        <v>18528</v>
      </c>
      <c r="BR288" s="489">
        <v>1</v>
      </c>
      <c r="BS288" s="489">
        <v>1</v>
      </c>
      <c r="BT288" s="489">
        <v>18</v>
      </c>
      <c r="BU288" s="489">
        <v>20</v>
      </c>
      <c r="BV288" s="489">
        <v>9</v>
      </c>
      <c r="BW288" s="490">
        <v>152645</v>
      </c>
    </row>
    <row r="289" spans="2:75" x14ac:dyDescent="0.25">
      <c r="B289" s="472" t="s">
        <v>12</v>
      </c>
      <c r="C289" s="473">
        <v>0</v>
      </c>
      <c r="D289" s="473">
        <v>0</v>
      </c>
      <c r="E289" s="473">
        <v>0</v>
      </c>
      <c r="F289" s="473">
        <v>6</v>
      </c>
      <c r="G289" s="473">
        <v>3</v>
      </c>
      <c r="H289" s="473">
        <v>9</v>
      </c>
      <c r="I289" s="473">
        <v>8</v>
      </c>
      <c r="J289" s="473">
        <v>2</v>
      </c>
      <c r="K289" s="473">
        <v>10</v>
      </c>
      <c r="L289" s="473">
        <v>13</v>
      </c>
      <c r="M289" s="473">
        <v>8</v>
      </c>
      <c r="N289" s="473">
        <v>21</v>
      </c>
      <c r="O289" s="473">
        <v>10</v>
      </c>
      <c r="P289" s="473">
        <v>5</v>
      </c>
      <c r="Q289" s="473">
        <v>0</v>
      </c>
      <c r="R289" s="473">
        <v>15</v>
      </c>
      <c r="S289" s="473">
        <v>16</v>
      </c>
      <c r="T289" s="473">
        <v>6</v>
      </c>
      <c r="U289" s="473">
        <v>22</v>
      </c>
      <c r="V289" s="473">
        <v>6</v>
      </c>
      <c r="W289" s="473">
        <v>10</v>
      </c>
      <c r="X289" s="473">
        <v>0</v>
      </c>
      <c r="Y289" s="473">
        <v>16</v>
      </c>
      <c r="Z289" s="473">
        <v>16</v>
      </c>
      <c r="AA289" s="473">
        <v>3</v>
      </c>
      <c r="AB289" s="473">
        <v>0</v>
      </c>
      <c r="AC289" s="473">
        <v>19</v>
      </c>
      <c r="AD289" s="473">
        <v>10</v>
      </c>
      <c r="AE289" s="473">
        <v>6</v>
      </c>
      <c r="AF289" s="473">
        <v>0</v>
      </c>
      <c r="AG289" s="473">
        <v>16</v>
      </c>
      <c r="AH289" s="473">
        <v>4</v>
      </c>
      <c r="AI289" s="473">
        <v>6</v>
      </c>
      <c r="AJ289" s="473">
        <v>0</v>
      </c>
      <c r="AK289" s="473">
        <v>10</v>
      </c>
      <c r="AL289" s="473">
        <v>9</v>
      </c>
      <c r="AM289" s="473">
        <v>8</v>
      </c>
      <c r="AN289" s="473">
        <v>0</v>
      </c>
      <c r="AO289" s="473">
        <v>17</v>
      </c>
      <c r="AP289" s="473">
        <v>10</v>
      </c>
      <c r="AQ289" s="473">
        <v>7</v>
      </c>
      <c r="AR289" s="473">
        <v>0</v>
      </c>
      <c r="AS289" s="473">
        <v>17</v>
      </c>
      <c r="AT289" s="473">
        <v>5</v>
      </c>
      <c r="AU289" s="473">
        <v>3</v>
      </c>
      <c r="AV289" s="473">
        <v>0</v>
      </c>
      <c r="AW289" s="473">
        <v>8</v>
      </c>
      <c r="AX289" s="473">
        <v>3</v>
      </c>
      <c r="AY289" s="473">
        <v>4</v>
      </c>
      <c r="AZ289" s="473">
        <v>0</v>
      </c>
      <c r="BA289" s="473">
        <v>7</v>
      </c>
      <c r="BB289" s="473">
        <v>3</v>
      </c>
      <c r="BC289" s="473">
        <v>3</v>
      </c>
      <c r="BD289" s="473">
        <v>0</v>
      </c>
      <c r="BE289" s="473">
        <v>6</v>
      </c>
      <c r="BF289" s="473">
        <v>8</v>
      </c>
      <c r="BG289" s="473">
        <v>5</v>
      </c>
      <c r="BH289" s="473">
        <v>0</v>
      </c>
      <c r="BI289" s="473">
        <v>13</v>
      </c>
      <c r="BJ289" s="473">
        <v>12</v>
      </c>
      <c r="BK289" s="473">
        <v>3</v>
      </c>
      <c r="BL289" s="473">
        <v>0</v>
      </c>
      <c r="BM289" s="473">
        <v>15</v>
      </c>
      <c r="BN289" s="473">
        <v>10</v>
      </c>
      <c r="BO289" s="473">
        <v>15</v>
      </c>
      <c r="BP289" s="473">
        <v>0</v>
      </c>
      <c r="BQ289" s="473">
        <v>25</v>
      </c>
      <c r="BR289" s="473">
        <v>0</v>
      </c>
      <c r="BS289" s="473">
        <v>0</v>
      </c>
      <c r="BT289" s="473">
        <v>0</v>
      </c>
      <c r="BU289" s="473">
        <v>0</v>
      </c>
      <c r="BV289" s="473">
        <v>0</v>
      </c>
      <c r="BW289" s="474">
        <v>246</v>
      </c>
    </row>
    <row r="290" spans="2:75" x14ac:dyDescent="0.25">
      <c r="B290" s="472" t="s">
        <v>13</v>
      </c>
      <c r="C290" s="473">
        <v>0</v>
      </c>
      <c r="D290" s="473">
        <v>0</v>
      </c>
      <c r="E290" s="473">
        <v>0</v>
      </c>
      <c r="F290" s="473">
        <v>4</v>
      </c>
      <c r="G290" s="473">
        <v>4</v>
      </c>
      <c r="H290" s="473">
        <v>8</v>
      </c>
      <c r="I290" s="473">
        <v>25</v>
      </c>
      <c r="J290" s="473">
        <v>18</v>
      </c>
      <c r="K290" s="473">
        <v>43</v>
      </c>
      <c r="L290" s="473">
        <v>87</v>
      </c>
      <c r="M290" s="473">
        <v>54</v>
      </c>
      <c r="N290" s="473">
        <v>141</v>
      </c>
      <c r="O290" s="473">
        <v>74</v>
      </c>
      <c r="P290" s="473">
        <v>79</v>
      </c>
      <c r="Q290" s="473">
        <v>0</v>
      </c>
      <c r="R290" s="473">
        <v>153</v>
      </c>
      <c r="S290" s="473">
        <v>91</v>
      </c>
      <c r="T290" s="473">
        <v>79</v>
      </c>
      <c r="U290" s="473">
        <v>170</v>
      </c>
      <c r="V290" s="473">
        <v>94</v>
      </c>
      <c r="W290" s="473">
        <v>60</v>
      </c>
      <c r="X290" s="473">
        <v>0</v>
      </c>
      <c r="Y290" s="473">
        <v>154</v>
      </c>
      <c r="Z290" s="473">
        <v>73</v>
      </c>
      <c r="AA290" s="473">
        <v>54</v>
      </c>
      <c r="AB290" s="473">
        <v>0</v>
      </c>
      <c r="AC290" s="473">
        <v>127</v>
      </c>
      <c r="AD290" s="473">
        <v>69</v>
      </c>
      <c r="AE290" s="473">
        <v>48</v>
      </c>
      <c r="AF290" s="473">
        <v>0</v>
      </c>
      <c r="AG290" s="473">
        <v>117</v>
      </c>
      <c r="AH290" s="473">
        <v>55</v>
      </c>
      <c r="AI290" s="473">
        <v>32</v>
      </c>
      <c r="AJ290" s="473">
        <v>0</v>
      </c>
      <c r="AK290" s="473">
        <v>87</v>
      </c>
      <c r="AL290" s="473">
        <v>39</v>
      </c>
      <c r="AM290" s="473">
        <v>38</v>
      </c>
      <c r="AN290" s="473">
        <v>0</v>
      </c>
      <c r="AO290" s="473">
        <v>77</v>
      </c>
      <c r="AP290" s="473">
        <v>48</v>
      </c>
      <c r="AQ290" s="473">
        <v>40</v>
      </c>
      <c r="AR290" s="473">
        <v>0</v>
      </c>
      <c r="AS290" s="473">
        <v>88</v>
      </c>
      <c r="AT290" s="473">
        <v>51</v>
      </c>
      <c r="AU290" s="473">
        <v>43</v>
      </c>
      <c r="AV290" s="473">
        <v>0</v>
      </c>
      <c r="AW290" s="473">
        <v>94</v>
      </c>
      <c r="AX290" s="473">
        <v>46</v>
      </c>
      <c r="AY290" s="473">
        <v>33</v>
      </c>
      <c r="AZ290" s="473">
        <v>0</v>
      </c>
      <c r="BA290" s="473">
        <v>79</v>
      </c>
      <c r="BB290" s="473">
        <v>35</v>
      </c>
      <c r="BC290" s="473">
        <v>36</v>
      </c>
      <c r="BD290" s="473">
        <v>0</v>
      </c>
      <c r="BE290" s="473">
        <v>71</v>
      </c>
      <c r="BF290" s="473">
        <v>41</v>
      </c>
      <c r="BG290" s="473">
        <v>32</v>
      </c>
      <c r="BH290" s="473">
        <v>0</v>
      </c>
      <c r="BI290" s="473">
        <v>73</v>
      </c>
      <c r="BJ290" s="473">
        <v>42</v>
      </c>
      <c r="BK290" s="473">
        <v>42</v>
      </c>
      <c r="BL290" s="473">
        <v>0</v>
      </c>
      <c r="BM290" s="473">
        <v>84</v>
      </c>
      <c r="BN290" s="473">
        <v>143</v>
      </c>
      <c r="BO290" s="473">
        <v>118</v>
      </c>
      <c r="BP290" s="473">
        <v>2</v>
      </c>
      <c r="BQ290" s="473">
        <v>263</v>
      </c>
      <c r="BR290" s="473">
        <v>0</v>
      </c>
      <c r="BS290" s="473">
        <v>0</v>
      </c>
      <c r="BT290" s="473">
        <v>0</v>
      </c>
      <c r="BU290" s="473">
        <v>0</v>
      </c>
      <c r="BV290" s="473">
        <v>0</v>
      </c>
      <c r="BW290" s="474">
        <v>1829</v>
      </c>
    </row>
    <row r="291" spans="2:75" x14ac:dyDescent="0.25">
      <c r="B291" s="472" t="s">
        <v>14</v>
      </c>
      <c r="C291" s="473">
        <v>0</v>
      </c>
      <c r="D291" s="473">
        <v>0</v>
      </c>
      <c r="E291" s="473">
        <v>0</v>
      </c>
      <c r="F291" s="473">
        <v>4</v>
      </c>
      <c r="G291" s="473">
        <v>3</v>
      </c>
      <c r="H291" s="473">
        <v>7</v>
      </c>
      <c r="I291" s="473">
        <v>24</v>
      </c>
      <c r="J291" s="473">
        <v>22</v>
      </c>
      <c r="K291" s="473">
        <v>46</v>
      </c>
      <c r="L291" s="473">
        <v>28</v>
      </c>
      <c r="M291" s="473">
        <v>21</v>
      </c>
      <c r="N291" s="473">
        <v>49</v>
      </c>
      <c r="O291" s="473">
        <v>39</v>
      </c>
      <c r="P291" s="473">
        <v>25</v>
      </c>
      <c r="Q291" s="473">
        <v>0</v>
      </c>
      <c r="R291" s="473">
        <v>64</v>
      </c>
      <c r="S291" s="473">
        <v>54</v>
      </c>
      <c r="T291" s="473">
        <v>51</v>
      </c>
      <c r="U291" s="473">
        <v>105</v>
      </c>
      <c r="V291" s="473">
        <v>39</v>
      </c>
      <c r="W291" s="473">
        <v>24</v>
      </c>
      <c r="X291" s="473">
        <v>0</v>
      </c>
      <c r="Y291" s="473">
        <v>63</v>
      </c>
      <c r="Z291" s="473">
        <v>42</v>
      </c>
      <c r="AA291" s="473">
        <v>29</v>
      </c>
      <c r="AB291" s="473">
        <v>0</v>
      </c>
      <c r="AC291" s="473">
        <v>71</v>
      </c>
      <c r="AD291" s="473">
        <v>33</v>
      </c>
      <c r="AE291" s="473">
        <v>39</v>
      </c>
      <c r="AF291" s="473">
        <v>0</v>
      </c>
      <c r="AG291" s="473">
        <v>72</v>
      </c>
      <c r="AH291" s="473">
        <v>22</v>
      </c>
      <c r="AI291" s="473">
        <v>39</v>
      </c>
      <c r="AJ291" s="473">
        <v>0</v>
      </c>
      <c r="AK291" s="473">
        <v>61</v>
      </c>
      <c r="AL291" s="473">
        <v>28</v>
      </c>
      <c r="AM291" s="473">
        <v>26</v>
      </c>
      <c r="AN291" s="473">
        <v>0</v>
      </c>
      <c r="AO291" s="473">
        <v>54</v>
      </c>
      <c r="AP291" s="473">
        <v>42</v>
      </c>
      <c r="AQ291" s="473">
        <v>44</v>
      </c>
      <c r="AR291" s="473">
        <v>1</v>
      </c>
      <c r="AS291" s="473">
        <v>87</v>
      </c>
      <c r="AT291" s="473">
        <v>57</v>
      </c>
      <c r="AU291" s="473">
        <v>76</v>
      </c>
      <c r="AV291" s="473">
        <v>0</v>
      </c>
      <c r="AW291" s="473">
        <v>133</v>
      </c>
      <c r="AX291" s="473">
        <v>50</v>
      </c>
      <c r="AY291" s="473">
        <v>78</v>
      </c>
      <c r="AZ291" s="473">
        <v>0</v>
      </c>
      <c r="BA291" s="473">
        <v>128</v>
      </c>
      <c r="BB291" s="473">
        <v>43</v>
      </c>
      <c r="BC291" s="473">
        <v>75</v>
      </c>
      <c r="BD291" s="473">
        <v>0</v>
      </c>
      <c r="BE291" s="473">
        <v>118</v>
      </c>
      <c r="BF291" s="473">
        <v>44</v>
      </c>
      <c r="BG291" s="473">
        <v>51</v>
      </c>
      <c r="BH291" s="473">
        <v>0</v>
      </c>
      <c r="BI291" s="473">
        <v>95</v>
      </c>
      <c r="BJ291" s="473">
        <v>47</v>
      </c>
      <c r="BK291" s="473">
        <v>60</v>
      </c>
      <c r="BL291" s="473">
        <v>0</v>
      </c>
      <c r="BM291" s="473">
        <v>107</v>
      </c>
      <c r="BN291" s="473">
        <v>126</v>
      </c>
      <c r="BO291" s="473">
        <v>145</v>
      </c>
      <c r="BP291" s="473">
        <v>2</v>
      </c>
      <c r="BQ291" s="473">
        <v>273</v>
      </c>
      <c r="BR291" s="473">
        <v>0</v>
      </c>
      <c r="BS291" s="473">
        <v>0</v>
      </c>
      <c r="BT291" s="473">
        <v>0</v>
      </c>
      <c r="BU291" s="473">
        <v>0</v>
      </c>
      <c r="BV291" s="473">
        <v>0</v>
      </c>
      <c r="BW291" s="474">
        <v>1533</v>
      </c>
    </row>
    <row r="292" spans="2:75" x14ac:dyDescent="0.25">
      <c r="B292" s="472" t="s">
        <v>15</v>
      </c>
      <c r="C292" s="473">
        <v>0</v>
      </c>
      <c r="D292" s="473">
        <v>0</v>
      </c>
      <c r="E292" s="473">
        <v>0</v>
      </c>
      <c r="F292" s="473">
        <v>2</v>
      </c>
      <c r="G292" s="473">
        <v>0</v>
      </c>
      <c r="H292" s="473">
        <v>2</v>
      </c>
      <c r="I292" s="473">
        <v>2</v>
      </c>
      <c r="J292" s="473">
        <v>7</v>
      </c>
      <c r="K292" s="473">
        <v>9</v>
      </c>
      <c r="L292" s="473">
        <v>11</v>
      </c>
      <c r="M292" s="473">
        <v>12</v>
      </c>
      <c r="N292" s="473">
        <v>23</v>
      </c>
      <c r="O292" s="473">
        <v>18</v>
      </c>
      <c r="P292" s="473">
        <v>12</v>
      </c>
      <c r="Q292" s="473">
        <v>0</v>
      </c>
      <c r="R292" s="473">
        <v>30</v>
      </c>
      <c r="S292" s="473">
        <v>17</v>
      </c>
      <c r="T292" s="473">
        <v>8</v>
      </c>
      <c r="U292" s="473">
        <v>25</v>
      </c>
      <c r="V292" s="473">
        <v>10</v>
      </c>
      <c r="W292" s="473">
        <v>7</v>
      </c>
      <c r="X292" s="473">
        <v>0</v>
      </c>
      <c r="Y292" s="473">
        <v>17</v>
      </c>
      <c r="Z292" s="473">
        <v>21</v>
      </c>
      <c r="AA292" s="473">
        <v>12</v>
      </c>
      <c r="AB292" s="473">
        <v>0</v>
      </c>
      <c r="AC292" s="473">
        <v>33</v>
      </c>
      <c r="AD292" s="473">
        <v>10</v>
      </c>
      <c r="AE292" s="473">
        <v>11</v>
      </c>
      <c r="AF292" s="473">
        <v>0</v>
      </c>
      <c r="AG292" s="473">
        <v>21</v>
      </c>
      <c r="AH292" s="473">
        <v>11</v>
      </c>
      <c r="AI292" s="473">
        <v>16</v>
      </c>
      <c r="AJ292" s="473">
        <v>0</v>
      </c>
      <c r="AK292" s="473">
        <v>27</v>
      </c>
      <c r="AL292" s="473">
        <v>21</v>
      </c>
      <c r="AM292" s="473">
        <v>14</v>
      </c>
      <c r="AN292" s="473">
        <v>0</v>
      </c>
      <c r="AO292" s="473">
        <v>35</v>
      </c>
      <c r="AP292" s="473">
        <v>14</v>
      </c>
      <c r="AQ292" s="473">
        <v>14</v>
      </c>
      <c r="AR292" s="473">
        <v>0</v>
      </c>
      <c r="AS292" s="473">
        <v>28</v>
      </c>
      <c r="AT292" s="473">
        <v>10</v>
      </c>
      <c r="AU292" s="473">
        <v>6</v>
      </c>
      <c r="AV292" s="473">
        <v>0</v>
      </c>
      <c r="AW292" s="473">
        <v>16</v>
      </c>
      <c r="AX292" s="473">
        <v>7</v>
      </c>
      <c r="AY292" s="473">
        <v>9</v>
      </c>
      <c r="AZ292" s="473">
        <v>0</v>
      </c>
      <c r="BA292" s="473">
        <v>16</v>
      </c>
      <c r="BB292" s="473">
        <v>10</v>
      </c>
      <c r="BC292" s="473">
        <v>8</v>
      </c>
      <c r="BD292" s="473">
        <v>0</v>
      </c>
      <c r="BE292" s="473">
        <v>18</v>
      </c>
      <c r="BF292" s="473">
        <v>4</v>
      </c>
      <c r="BG292" s="473">
        <v>10</v>
      </c>
      <c r="BH292" s="473">
        <v>0</v>
      </c>
      <c r="BI292" s="473">
        <v>14</v>
      </c>
      <c r="BJ292" s="473">
        <v>16</v>
      </c>
      <c r="BK292" s="473">
        <v>10</v>
      </c>
      <c r="BL292" s="473">
        <v>0</v>
      </c>
      <c r="BM292" s="473">
        <v>26</v>
      </c>
      <c r="BN292" s="473">
        <v>20</v>
      </c>
      <c r="BO292" s="473">
        <v>12</v>
      </c>
      <c r="BP292" s="473">
        <v>0</v>
      </c>
      <c r="BQ292" s="473">
        <v>32</v>
      </c>
      <c r="BR292" s="473">
        <v>0</v>
      </c>
      <c r="BS292" s="473">
        <v>0</v>
      </c>
      <c r="BT292" s="473">
        <v>0</v>
      </c>
      <c r="BU292" s="473">
        <v>0</v>
      </c>
      <c r="BV292" s="473">
        <v>0</v>
      </c>
      <c r="BW292" s="474">
        <v>372</v>
      </c>
    </row>
    <row r="293" spans="2:75" x14ac:dyDescent="0.25">
      <c r="B293" s="472" t="s">
        <v>16</v>
      </c>
      <c r="C293" s="473">
        <v>0</v>
      </c>
      <c r="D293" s="473">
        <v>0</v>
      </c>
      <c r="E293" s="473">
        <v>0</v>
      </c>
      <c r="F293" s="473">
        <v>2</v>
      </c>
      <c r="G293" s="473">
        <v>1</v>
      </c>
      <c r="H293" s="473">
        <v>3</v>
      </c>
      <c r="I293" s="473">
        <v>14</v>
      </c>
      <c r="J293" s="473">
        <v>7</v>
      </c>
      <c r="K293" s="473">
        <v>21</v>
      </c>
      <c r="L293" s="473">
        <v>19</v>
      </c>
      <c r="M293" s="473">
        <v>10</v>
      </c>
      <c r="N293" s="473">
        <v>29</v>
      </c>
      <c r="O293" s="473">
        <v>12</v>
      </c>
      <c r="P293" s="473">
        <v>13</v>
      </c>
      <c r="Q293" s="473">
        <v>0</v>
      </c>
      <c r="R293" s="473">
        <v>25</v>
      </c>
      <c r="S293" s="473">
        <v>15</v>
      </c>
      <c r="T293" s="473">
        <v>14</v>
      </c>
      <c r="U293" s="473">
        <v>29</v>
      </c>
      <c r="V293" s="473">
        <v>23</v>
      </c>
      <c r="W293" s="473">
        <v>13</v>
      </c>
      <c r="X293" s="473">
        <v>0</v>
      </c>
      <c r="Y293" s="473">
        <v>36</v>
      </c>
      <c r="Z293" s="473">
        <v>23</v>
      </c>
      <c r="AA293" s="473">
        <v>10</v>
      </c>
      <c r="AB293" s="473">
        <v>0</v>
      </c>
      <c r="AC293" s="473">
        <v>33</v>
      </c>
      <c r="AD293" s="473">
        <v>19</v>
      </c>
      <c r="AE293" s="473">
        <v>19</v>
      </c>
      <c r="AF293" s="473">
        <v>0</v>
      </c>
      <c r="AG293" s="473">
        <v>38</v>
      </c>
      <c r="AH293" s="473">
        <v>20</v>
      </c>
      <c r="AI293" s="473">
        <v>10</v>
      </c>
      <c r="AJ293" s="473">
        <v>0</v>
      </c>
      <c r="AK293" s="473">
        <v>30</v>
      </c>
      <c r="AL293" s="473">
        <v>27</v>
      </c>
      <c r="AM293" s="473">
        <v>10</v>
      </c>
      <c r="AN293" s="473">
        <v>0</v>
      </c>
      <c r="AO293" s="473">
        <v>37</v>
      </c>
      <c r="AP293" s="473">
        <v>14</v>
      </c>
      <c r="AQ293" s="473">
        <v>12</v>
      </c>
      <c r="AR293" s="473">
        <v>0</v>
      </c>
      <c r="AS293" s="473">
        <v>26</v>
      </c>
      <c r="AT293" s="473">
        <v>13</v>
      </c>
      <c r="AU293" s="473">
        <v>12</v>
      </c>
      <c r="AV293" s="473">
        <v>0</v>
      </c>
      <c r="AW293" s="473">
        <v>25</v>
      </c>
      <c r="AX293" s="473">
        <v>17</v>
      </c>
      <c r="AY293" s="473">
        <v>7</v>
      </c>
      <c r="AZ293" s="473">
        <v>0</v>
      </c>
      <c r="BA293" s="473">
        <v>24</v>
      </c>
      <c r="BB293" s="473">
        <v>12</v>
      </c>
      <c r="BC293" s="473">
        <v>10</v>
      </c>
      <c r="BD293" s="473">
        <v>0</v>
      </c>
      <c r="BE293" s="473">
        <v>22</v>
      </c>
      <c r="BF293" s="473">
        <v>11</v>
      </c>
      <c r="BG293" s="473">
        <v>14</v>
      </c>
      <c r="BH293" s="473">
        <v>0</v>
      </c>
      <c r="BI293" s="473">
        <v>25</v>
      </c>
      <c r="BJ293" s="473">
        <v>12</v>
      </c>
      <c r="BK293" s="473">
        <v>9</v>
      </c>
      <c r="BL293" s="473">
        <v>0</v>
      </c>
      <c r="BM293" s="473">
        <v>21</v>
      </c>
      <c r="BN293" s="473">
        <v>30</v>
      </c>
      <c r="BO293" s="473">
        <v>23</v>
      </c>
      <c r="BP293" s="473">
        <v>0</v>
      </c>
      <c r="BQ293" s="473">
        <v>53</v>
      </c>
      <c r="BR293" s="473">
        <v>0</v>
      </c>
      <c r="BS293" s="473">
        <v>0</v>
      </c>
      <c r="BT293" s="473">
        <v>0</v>
      </c>
      <c r="BU293" s="473">
        <v>0</v>
      </c>
      <c r="BV293" s="473">
        <v>0</v>
      </c>
      <c r="BW293" s="474">
        <v>477</v>
      </c>
    </row>
    <row r="294" spans="2:75" x14ac:dyDescent="0.25">
      <c r="B294" s="472" t="s">
        <v>17</v>
      </c>
      <c r="C294" s="473">
        <v>0</v>
      </c>
      <c r="D294" s="473">
        <v>0</v>
      </c>
      <c r="E294" s="473">
        <v>0</v>
      </c>
      <c r="F294" s="473">
        <v>3</v>
      </c>
      <c r="G294" s="473">
        <v>1</v>
      </c>
      <c r="H294" s="473">
        <v>4</v>
      </c>
      <c r="I294" s="473">
        <v>7</v>
      </c>
      <c r="J294" s="473">
        <v>3</v>
      </c>
      <c r="K294" s="473">
        <v>10</v>
      </c>
      <c r="L294" s="473">
        <v>6</v>
      </c>
      <c r="M294" s="473">
        <v>5</v>
      </c>
      <c r="N294" s="473">
        <v>11</v>
      </c>
      <c r="O294" s="473">
        <v>4</v>
      </c>
      <c r="P294" s="473">
        <v>8</v>
      </c>
      <c r="Q294" s="473">
        <v>0</v>
      </c>
      <c r="R294" s="473">
        <v>12</v>
      </c>
      <c r="S294" s="473">
        <v>4</v>
      </c>
      <c r="T294" s="473">
        <v>8</v>
      </c>
      <c r="U294" s="473">
        <v>12</v>
      </c>
      <c r="V294" s="473">
        <v>8</v>
      </c>
      <c r="W294" s="473">
        <v>6</v>
      </c>
      <c r="X294" s="473">
        <v>0</v>
      </c>
      <c r="Y294" s="473">
        <v>14</v>
      </c>
      <c r="Z294" s="473">
        <v>11</v>
      </c>
      <c r="AA294" s="473">
        <v>8</v>
      </c>
      <c r="AB294" s="473">
        <v>0</v>
      </c>
      <c r="AC294" s="473">
        <v>19</v>
      </c>
      <c r="AD294" s="473">
        <v>9</v>
      </c>
      <c r="AE294" s="473">
        <v>6</v>
      </c>
      <c r="AF294" s="473">
        <v>0</v>
      </c>
      <c r="AG294" s="473">
        <v>15</v>
      </c>
      <c r="AH294" s="473">
        <v>7</v>
      </c>
      <c r="AI294" s="473">
        <v>6</v>
      </c>
      <c r="AJ294" s="473">
        <v>0</v>
      </c>
      <c r="AK294" s="473">
        <v>13</v>
      </c>
      <c r="AL294" s="473">
        <v>1</v>
      </c>
      <c r="AM294" s="473">
        <v>4</v>
      </c>
      <c r="AN294" s="473">
        <v>1</v>
      </c>
      <c r="AO294" s="473">
        <v>6</v>
      </c>
      <c r="AP294" s="473">
        <v>6</v>
      </c>
      <c r="AQ294" s="473">
        <v>3</v>
      </c>
      <c r="AR294" s="473">
        <v>0</v>
      </c>
      <c r="AS294" s="473">
        <v>9</v>
      </c>
      <c r="AT294" s="473">
        <v>7</v>
      </c>
      <c r="AU294" s="473">
        <v>9</v>
      </c>
      <c r="AV294" s="473">
        <v>0</v>
      </c>
      <c r="AW294" s="473">
        <v>16</v>
      </c>
      <c r="AX294" s="473">
        <v>4</v>
      </c>
      <c r="AY294" s="473">
        <v>7</v>
      </c>
      <c r="AZ294" s="473">
        <v>0</v>
      </c>
      <c r="BA294" s="473">
        <v>11</v>
      </c>
      <c r="BB294" s="473">
        <v>8</v>
      </c>
      <c r="BC294" s="473">
        <v>7</v>
      </c>
      <c r="BD294" s="473">
        <v>0</v>
      </c>
      <c r="BE294" s="473">
        <v>15</v>
      </c>
      <c r="BF294" s="473">
        <v>4</v>
      </c>
      <c r="BG294" s="473">
        <v>8</v>
      </c>
      <c r="BH294" s="473">
        <v>0</v>
      </c>
      <c r="BI294" s="473">
        <v>12</v>
      </c>
      <c r="BJ294" s="473">
        <v>4</v>
      </c>
      <c r="BK294" s="473">
        <v>6</v>
      </c>
      <c r="BL294" s="473">
        <v>0</v>
      </c>
      <c r="BM294" s="473">
        <v>10</v>
      </c>
      <c r="BN294" s="473">
        <v>5</v>
      </c>
      <c r="BO294" s="473">
        <v>13</v>
      </c>
      <c r="BP294" s="473">
        <v>0</v>
      </c>
      <c r="BQ294" s="473">
        <v>18</v>
      </c>
      <c r="BR294" s="473">
        <v>0</v>
      </c>
      <c r="BS294" s="473">
        <v>0</v>
      </c>
      <c r="BT294" s="473">
        <v>0</v>
      </c>
      <c r="BU294" s="473">
        <v>0</v>
      </c>
      <c r="BV294" s="473">
        <v>0</v>
      </c>
      <c r="BW294" s="474">
        <v>207</v>
      </c>
    </row>
    <row r="295" spans="2:75" ht="15.75" thickBot="1" x14ac:dyDescent="0.3">
      <c r="B295" s="491" t="s">
        <v>11</v>
      </c>
      <c r="C295" s="492">
        <f t="shared" ref="C295:P295" si="5">SUM(C289:C294)</f>
        <v>0</v>
      </c>
      <c r="D295" s="492">
        <f t="shared" si="5"/>
        <v>0</v>
      </c>
      <c r="E295" s="492">
        <f t="shared" si="5"/>
        <v>0</v>
      </c>
      <c r="F295" s="492">
        <f t="shared" si="5"/>
        <v>21</v>
      </c>
      <c r="G295" s="492">
        <f t="shared" si="5"/>
        <v>12</v>
      </c>
      <c r="H295" s="492">
        <f t="shared" si="5"/>
        <v>33</v>
      </c>
      <c r="I295" s="492">
        <f t="shared" si="5"/>
        <v>80</v>
      </c>
      <c r="J295" s="492">
        <f t="shared" si="5"/>
        <v>59</v>
      </c>
      <c r="K295" s="492">
        <f t="shared" si="5"/>
        <v>139</v>
      </c>
      <c r="L295" s="492">
        <f t="shared" si="5"/>
        <v>164</v>
      </c>
      <c r="M295" s="492">
        <f t="shared" si="5"/>
        <v>110</v>
      </c>
      <c r="N295" s="492">
        <f t="shared" si="5"/>
        <v>274</v>
      </c>
      <c r="O295" s="492">
        <f t="shared" si="5"/>
        <v>157</v>
      </c>
      <c r="P295" s="492">
        <f t="shared" si="5"/>
        <v>142</v>
      </c>
      <c r="Q295" s="492">
        <v>0</v>
      </c>
      <c r="R295" s="492">
        <f t="shared" ref="R295:AW295" si="6">SUM(R289:R294)</f>
        <v>299</v>
      </c>
      <c r="S295" s="492">
        <f t="shared" si="6"/>
        <v>197</v>
      </c>
      <c r="T295" s="492">
        <f t="shared" si="6"/>
        <v>166</v>
      </c>
      <c r="U295" s="492">
        <f t="shared" si="6"/>
        <v>363</v>
      </c>
      <c r="V295" s="492">
        <f t="shared" si="6"/>
        <v>180</v>
      </c>
      <c r="W295" s="492">
        <f t="shared" si="6"/>
        <v>120</v>
      </c>
      <c r="X295" s="492">
        <f t="shared" si="6"/>
        <v>0</v>
      </c>
      <c r="Y295" s="492">
        <f t="shared" si="6"/>
        <v>300</v>
      </c>
      <c r="Z295" s="492">
        <f t="shared" si="6"/>
        <v>186</v>
      </c>
      <c r="AA295" s="492">
        <f t="shared" si="6"/>
        <v>116</v>
      </c>
      <c r="AB295" s="492">
        <f t="shared" si="6"/>
        <v>0</v>
      </c>
      <c r="AC295" s="492">
        <f t="shared" si="6"/>
        <v>302</v>
      </c>
      <c r="AD295" s="492">
        <f t="shared" si="6"/>
        <v>150</v>
      </c>
      <c r="AE295" s="492">
        <f t="shared" si="6"/>
        <v>129</v>
      </c>
      <c r="AF295" s="492">
        <f t="shared" si="6"/>
        <v>0</v>
      </c>
      <c r="AG295" s="492">
        <f t="shared" si="6"/>
        <v>279</v>
      </c>
      <c r="AH295" s="492">
        <f t="shared" si="6"/>
        <v>119</v>
      </c>
      <c r="AI295" s="492">
        <f t="shared" si="6"/>
        <v>109</v>
      </c>
      <c r="AJ295" s="492">
        <f t="shared" si="6"/>
        <v>0</v>
      </c>
      <c r="AK295" s="492">
        <f t="shared" si="6"/>
        <v>228</v>
      </c>
      <c r="AL295" s="492">
        <f t="shared" si="6"/>
        <v>125</v>
      </c>
      <c r="AM295" s="492">
        <f t="shared" si="6"/>
        <v>100</v>
      </c>
      <c r="AN295" s="492">
        <f t="shared" si="6"/>
        <v>1</v>
      </c>
      <c r="AO295" s="492">
        <f t="shared" si="6"/>
        <v>226</v>
      </c>
      <c r="AP295" s="492">
        <f t="shared" si="6"/>
        <v>134</v>
      </c>
      <c r="AQ295" s="492">
        <f t="shared" si="6"/>
        <v>120</v>
      </c>
      <c r="AR295" s="492">
        <f t="shared" si="6"/>
        <v>1</v>
      </c>
      <c r="AS295" s="492">
        <f t="shared" si="6"/>
        <v>255</v>
      </c>
      <c r="AT295" s="492">
        <f t="shared" si="6"/>
        <v>143</v>
      </c>
      <c r="AU295" s="492">
        <f t="shared" si="6"/>
        <v>149</v>
      </c>
      <c r="AV295" s="492">
        <f t="shared" si="6"/>
        <v>0</v>
      </c>
      <c r="AW295" s="492">
        <f t="shared" si="6"/>
        <v>292</v>
      </c>
      <c r="AX295" s="492">
        <f t="shared" ref="AX295:BW295" si="7">SUM(AX289:AX294)</f>
        <v>127</v>
      </c>
      <c r="AY295" s="492">
        <f t="shared" si="7"/>
        <v>138</v>
      </c>
      <c r="AZ295" s="492">
        <f t="shared" si="7"/>
        <v>0</v>
      </c>
      <c r="BA295" s="492">
        <f t="shared" si="7"/>
        <v>265</v>
      </c>
      <c r="BB295" s="492">
        <f t="shared" si="7"/>
        <v>111</v>
      </c>
      <c r="BC295" s="492">
        <f t="shared" si="7"/>
        <v>139</v>
      </c>
      <c r="BD295" s="492">
        <f t="shared" si="7"/>
        <v>0</v>
      </c>
      <c r="BE295" s="492">
        <f t="shared" si="7"/>
        <v>250</v>
      </c>
      <c r="BF295" s="492">
        <f t="shared" si="7"/>
        <v>112</v>
      </c>
      <c r="BG295" s="492">
        <f t="shared" si="7"/>
        <v>120</v>
      </c>
      <c r="BH295" s="492">
        <f t="shared" si="7"/>
        <v>0</v>
      </c>
      <c r="BI295" s="492">
        <f t="shared" si="7"/>
        <v>232</v>
      </c>
      <c r="BJ295" s="492">
        <f t="shared" si="7"/>
        <v>133</v>
      </c>
      <c r="BK295" s="492">
        <f t="shared" si="7"/>
        <v>130</v>
      </c>
      <c r="BL295" s="492">
        <f t="shared" si="7"/>
        <v>0</v>
      </c>
      <c r="BM295" s="492">
        <f t="shared" si="7"/>
        <v>263</v>
      </c>
      <c r="BN295" s="492">
        <f t="shared" si="7"/>
        <v>334</v>
      </c>
      <c r="BO295" s="492">
        <f t="shared" si="7"/>
        <v>326</v>
      </c>
      <c r="BP295" s="492">
        <f t="shared" si="7"/>
        <v>4</v>
      </c>
      <c r="BQ295" s="492">
        <f t="shared" si="7"/>
        <v>664</v>
      </c>
      <c r="BR295" s="492">
        <f t="shared" si="7"/>
        <v>0</v>
      </c>
      <c r="BS295" s="492">
        <f t="shared" si="7"/>
        <v>0</v>
      </c>
      <c r="BT295" s="492">
        <f t="shared" si="7"/>
        <v>0</v>
      </c>
      <c r="BU295" s="492">
        <f t="shared" si="7"/>
        <v>0</v>
      </c>
      <c r="BV295" s="492">
        <f t="shared" si="7"/>
        <v>0</v>
      </c>
      <c r="BW295" s="493">
        <f t="shared" si="7"/>
        <v>4664</v>
      </c>
    </row>
    <row r="296" spans="2:75" x14ac:dyDescent="0.25">
      <c r="B296" s="512" t="s">
        <v>593</v>
      </c>
      <c r="C296" s="479"/>
      <c r="D296" s="479"/>
      <c r="E296" s="479"/>
      <c r="F296" s="479"/>
      <c r="G296" s="479"/>
      <c r="H296" s="479"/>
      <c r="I296" s="479"/>
      <c r="J296" s="479"/>
      <c r="K296" s="479"/>
      <c r="L296" s="479"/>
      <c r="M296" s="479"/>
      <c r="N296" s="479"/>
      <c r="O296" s="479"/>
      <c r="P296" s="479"/>
      <c r="Q296" s="479"/>
      <c r="R296" s="479"/>
      <c r="S296" s="479"/>
      <c r="T296" s="479"/>
      <c r="U296" s="479"/>
      <c r="V296" s="479"/>
      <c r="W296" s="479"/>
      <c r="X296" s="479"/>
      <c r="Y296" s="479"/>
      <c r="Z296" s="479"/>
      <c r="AA296" s="479"/>
      <c r="AB296" s="479"/>
      <c r="AC296" s="479"/>
      <c r="AD296" s="479"/>
      <c r="AE296" s="479"/>
      <c r="AF296" s="479"/>
      <c r="AG296" s="479"/>
      <c r="AH296" s="479"/>
      <c r="AI296" s="479"/>
      <c r="AJ296" s="479"/>
      <c r="AK296" s="479"/>
      <c r="AL296" s="479"/>
      <c r="AM296" s="479"/>
      <c r="AN296" s="479"/>
      <c r="AO296" s="479"/>
      <c r="AP296" s="479"/>
      <c r="AQ296" s="479"/>
      <c r="AR296" s="479"/>
      <c r="AS296" s="479"/>
      <c r="AT296" s="479"/>
      <c r="AU296" s="479"/>
      <c r="AV296" s="479"/>
      <c r="AW296" s="479"/>
      <c r="AX296" s="479"/>
      <c r="AY296" s="479"/>
      <c r="AZ296" s="479"/>
      <c r="BA296" s="479"/>
      <c r="BB296" s="479"/>
      <c r="BC296" s="479"/>
      <c r="BD296" s="479"/>
      <c r="BE296" s="479"/>
      <c r="BF296" s="479"/>
      <c r="BG296" s="479"/>
      <c r="BH296" s="479"/>
      <c r="BI296" s="479"/>
      <c r="BJ296" s="479"/>
      <c r="BK296" s="479"/>
      <c r="BL296" s="479"/>
      <c r="BM296" s="479"/>
      <c r="BN296" s="479"/>
      <c r="BO296" s="479"/>
      <c r="BP296" s="479"/>
      <c r="BQ296" s="479"/>
      <c r="BR296" s="479"/>
      <c r="BS296" s="479"/>
      <c r="BT296" s="479"/>
      <c r="BU296" s="479"/>
      <c r="BV296" s="479"/>
      <c r="BW296" s="479"/>
    </row>
    <row r="297" spans="2:75" x14ac:dyDescent="0.25">
      <c r="B297" s="512" t="s">
        <v>589</v>
      </c>
      <c r="C297" s="479"/>
      <c r="D297" s="479"/>
      <c r="E297" s="479"/>
      <c r="F297" s="479"/>
      <c r="G297" s="479"/>
      <c r="H297" s="479"/>
      <c r="I297" s="479"/>
      <c r="J297" s="479"/>
      <c r="K297" s="479"/>
      <c r="L297" s="479"/>
      <c r="M297" s="479"/>
      <c r="N297" s="479"/>
      <c r="O297" s="479"/>
      <c r="P297" s="479"/>
      <c r="Q297" s="479"/>
      <c r="R297" s="479"/>
      <c r="S297" s="479"/>
      <c r="T297" s="479"/>
      <c r="U297" s="479"/>
      <c r="V297" s="479"/>
      <c r="W297" s="479"/>
      <c r="X297" s="479"/>
      <c r="Y297" s="479"/>
      <c r="Z297" s="479"/>
      <c r="AA297" s="479"/>
      <c r="AB297" s="479"/>
      <c r="AC297" s="479"/>
      <c r="AD297" s="479"/>
      <c r="AE297" s="479"/>
      <c r="AF297" s="479"/>
      <c r="AG297" s="479"/>
      <c r="AH297" s="479"/>
      <c r="AI297" s="479"/>
      <c r="AJ297" s="479"/>
      <c r="AK297" s="479"/>
      <c r="AL297" s="479"/>
      <c r="AM297" s="479"/>
      <c r="AN297" s="479"/>
      <c r="AO297" s="479"/>
      <c r="AP297" s="479"/>
      <c r="AQ297" s="479"/>
      <c r="AR297" s="479"/>
      <c r="AS297" s="479"/>
      <c r="AT297" s="479"/>
      <c r="AU297" s="479"/>
      <c r="AV297" s="479"/>
      <c r="AW297" s="479"/>
      <c r="AX297" s="479"/>
      <c r="AY297" s="479"/>
      <c r="AZ297" s="479"/>
      <c r="BA297" s="479"/>
      <c r="BB297" s="479"/>
      <c r="BC297" s="479"/>
      <c r="BD297" s="479"/>
      <c r="BE297" s="479"/>
      <c r="BF297" s="479"/>
      <c r="BG297" s="479"/>
      <c r="BH297" s="479"/>
      <c r="BI297" s="479"/>
      <c r="BJ297" s="479"/>
      <c r="BK297" s="479"/>
      <c r="BL297" s="479"/>
      <c r="BM297" s="479"/>
      <c r="BN297" s="479"/>
      <c r="BO297" s="479"/>
      <c r="BP297" s="479"/>
      <c r="BQ297" s="479"/>
      <c r="BR297" s="479"/>
      <c r="BS297" s="479"/>
      <c r="BT297" s="479"/>
      <c r="BU297" s="479"/>
      <c r="BV297" s="479"/>
      <c r="BW297" s="479"/>
    </row>
    <row r="298" spans="2:75" x14ac:dyDescent="0.25">
      <c r="B298" s="513" t="s">
        <v>594</v>
      </c>
      <c r="C298" s="479"/>
      <c r="D298" s="479"/>
      <c r="E298" s="479"/>
      <c r="F298" s="479"/>
      <c r="G298" s="479"/>
      <c r="H298" s="479"/>
      <c r="I298" s="479"/>
      <c r="J298" s="479"/>
      <c r="K298" s="479"/>
      <c r="L298" s="479"/>
      <c r="M298" s="479"/>
      <c r="N298" s="479"/>
      <c r="O298" s="479"/>
      <c r="P298" s="479"/>
      <c r="Q298" s="479"/>
      <c r="R298" s="479"/>
      <c r="S298" s="479"/>
      <c r="T298" s="479"/>
      <c r="U298" s="479"/>
      <c r="V298" s="479"/>
      <c r="W298" s="479"/>
      <c r="X298" s="479"/>
      <c r="Y298" s="479"/>
      <c r="Z298" s="479"/>
      <c r="AA298" s="479"/>
      <c r="AB298" s="479"/>
      <c r="AC298" s="479"/>
      <c r="AD298" s="479"/>
      <c r="AE298" s="479"/>
      <c r="AF298" s="479"/>
      <c r="AG298" s="479"/>
      <c r="AH298" s="479"/>
      <c r="AI298" s="479"/>
      <c r="AJ298" s="479"/>
      <c r="AK298" s="479"/>
      <c r="AL298" s="479"/>
      <c r="AM298" s="479"/>
      <c r="AN298" s="479"/>
      <c r="AO298" s="479"/>
      <c r="AP298" s="479"/>
      <c r="AQ298" s="479"/>
      <c r="AR298" s="479"/>
      <c r="AS298" s="479"/>
      <c r="AT298" s="479"/>
      <c r="AU298" s="479"/>
      <c r="AV298" s="479"/>
      <c r="AW298" s="479"/>
      <c r="AX298" s="479"/>
      <c r="AY298" s="479"/>
      <c r="AZ298" s="479"/>
      <c r="BA298" s="479"/>
      <c r="BB298" s="479"/>
      <c r="BC298" s="479"/>
      <c r="BD298" s="479"/>
      <c r="BE298" s="479"/>
      <c r="BF298" s="479"/>
      <c r="BG298" s="479"/>
      <c r="BH298" s="479"/>
      <c r="BI298" s="479"/>
      <c r="BJ298" s="479"/>
      <c r="BK298" s="479"/>
      <c r="BL298" s="479"/>
      <c r="BM298" s="479"/>
      <c r="BN298" s="479"/>
      <c r="BO298" s="479"/>
      <c r="BP298" s="479"/>
      <c r="BQ298" s="479"/>
      <c r="BR298" s="479"/>
      <c r="BS298" s="479"/>
      <c r="BT298" s="479"/>
      <c r="BU298" s="479"/>
      <c r="BV298" s="479"/>
      <c r="BW298" s="479"/>
    </row>
  </sheetData>
  <mergeCells count="249">
    <mergeCell ref="AE237:AF237"/>
    <mergeCell ref="B249:P249"/>
    <mergeCell ref="AJ254:AX254"/>
    <mergeCell ref="AJ235:AQ235"/>
    <mergeCell ref="B236:B238"/>
    <mergeCell ref="C236:D237"/>
    <mergeCell ref="E236:AF236"/>
    <mergeCell ref="E237:F237"/>
    <mergeCell ref="G237:H237"/>
    <mergeCell ref="I237:J237"/>
    <mergeCell ref="K237:L237"/>
    <mergeCell ref="M237:N237"/>
    <mergeCell ref="O237:P237"/>
    <mergeCell ref="Q237:R237"/>
    <mergeCell ref="S237:T237"/>
    <mergeCell ref="U237:V237"/>
    <mergeCell ref="W237:X237"/>
    <mergeCell ref="Y237:Z237"/>
    <mergeCell ref="AA237:AB237"/>
    <mergeCell ref="AC237:AD237"/>
    <mergeCell ref="AU221:AV221"/>
    <mergeCell ref="AW221:AX221"/>
    <mergeCell ref="AY221:AZ221"/>
    <mergeCell ref="B235:L235"/>
    <mergeCell ref="AK221:AL221"/>
    <mergeCell ref="AM221:AN221"/>
    <mergeCell ref="AO221:AP221"/>
    <mergeCell ref="AQ221:AR221"/>
    <mergeCell ref="AS221:AT221"/>
    <mergeCell ref="AA221:AB221"/>
    <mergeCell ref="AC221:AD221"/>
    <mergeCell ref="AE221:AF221"/>
    <mergeCell ref="AG221:AH221"/>
    <mergeCell ref="AI221:AJ221"/>
    <mergeCell ref="B217:D217"/>
    <mergeCell ref="B220:Y220"/>
    <mergeCell ref="B221:B222"/>
    <mergeCell ref="C221:D221"/>
    <mergeCell ref="E221:F221"/>
    <mergeCell ref="G221:H221"/>
    <mergeCell ref="I221:J221"/>
    <mergeCell ref="K221:L221"/>
    <mergeCell ref="M221:N221"/>
    <mergeCell ref="O221:P221"/>
    <mergeCell ref="Q221:R221"/>
    <mergeCell ref="S221:T221"/>
    <mergeCell ref="U221:V221"/>
    <mergeCell ref="W221:X221"/>
    <mergeCell ref="Y221:Z221"/>
    <mergeCell ref="DA200:DB202"/>
    <mergeCell ref="DC200:DD202"/>
    <mergeCell ref="AE202:AF202"/>
    <mergeCell ref="AG202:AH202"/>
    <mergeCell ref="BI202:BJ202"/>
    <mergeCell ref="BK202:BL202"/>
    <mergeCell ref="BM202:BN202"/>
    <mergeCell ref="BO202:BP202"/>
    <mergeCell ref="BQ202:BR202"/>
    <mergeCell ref="BS202:BT202"/>
    <mergeCell ref="BU202:BV202"/>
    <mergeCell ref="CQ200:CR202"/>
    <mergeCell ref="CS200:CT202"/>
    <mergeCell ref="CU200:CV202"/>
    <mergeCell ref="CW200:CX202"/>
    <mergeCell ref="CY200:CZ202"/>
    <mergeCell ref="CG200:CH202"/>
    <mergeCell ref="CI200:CJ202"/>
    <mergeCell ref="CK200:CL202"/>
    <mergeCell ref="CM200:CN202"/>
    <mergeCell ref="CO200:CP202"/>
    <mergeCell ref="BW200:BX202"/>
    <mergeCell ref="BY200:BZ202"/>
    <mergeCell ref="CA200:CB202"/>
    <mergeCell ref="BE200:BF202"/>
    <mergeCell ref="BG200:BH202"/>
    <mergeCell ref="BI200:BN201"/>
    <mergeCell ref="BO200:BV201"/>
    <mergeCell ref="AS200:AT202"/>
    <mergeCell ref="AU200:AV202"/>
    <mergeCell ref="AW200:AX202"/>
    <mergeCell ref="AY200:AZ202"/>
    <mergeCell ref="BA200:BB202"/>
    <mergeCell ref="CQ199:DD199"/>
    <mergeCell ref="C200:D202"/>
    <mergeCell ref="E200:F202"/>
    <mergeCell ref="G200:H202"/>
    <mergeCell ref="I200:J202"/>
    <mergeCell ref="K200:L202"/>
    <mergeCell ref="M200:N202"/>
    <mergeCell ref="O200:P202"/>
    <mergeCell ref="Q200:R202"/>
    <mergeCell ref="S200:T202"/>
    <mergeCell ref="U200:V202"/>
    <mergeCell ref="W200:X202"/>
    <mergeCell ref="Y200:Z202"/>
    <mergeCell ref="AA200:AB202"/>
    <mergeCell ref="AC200:AD202"/>
    <mergeCell ref="AE200:AH201"/>
    <mergeCell ref="AS199:BH199"/>
    <mergeCell ref="BI199:BZ199"/>
    <mergeCell ref="CA199:CD199"/>
    <mergeCell ref="CE199:CJ199"/>
    <mergeCell ref="CK199:CP199"/>
    <mergeCell ref="CC200:CD202"/>
    <mergeCell ref="CE200:CF202"/>
    <mergeCell ref="BC200:BD202"/>
    <mergeCell ref="AA172:AB172"/>
    <mergeCell ref="B198:O198"/>
    <mergeCell ref="B199:B203"/>
    <mergeCell ref="C199:AJ199"/>
    <mergeCell ref="AK199:AP199"/>
    <mergeCell ref="AQ199:AR199"/>
    <mergeCell ref="AI200:AJ202"/>
    <mergeCell ref="AK200:AL202"/>
    <mergeCell ref="AM200:AN202"/>
    <mergeCell ref="AO200:AP202"/>
    <mergeCell ref="AQ200:AR202"/>
    <mergeCell ref="J172:K172"/>
    <mergeCell ref="L172:M172"/>
    <mergeCell ref="N172:O172"/>
    <mergeCell ref="P172:Q172"/>
    <mergeCell ref="R172:S172"/>
    <mergeCell ref="T172:T173"/>
    <mergeCell ref="U172:V172"/>
    <mergeCell ref="W172:X172"/>
    <mergeCell ref="Y172:Z172"/>
    <mergeCell ref="B70:I70"/>
    <mergeCell ref="B71:B72"/>
    <mergeCell ref="C71:C72"/>
    <mergeCell ref="D71:E71"/>
    <mergeCell ref="F71:G71"/>
    <mergeCell ref="H71:H72"/>
    <mergeCell ref="I71:I72"/>
    <mergeCell ref="B34:K34"/>
    <mergeCell ref="B52:B54"/>
    <mergeCell ref="C52:C54"/>
    <mergeCell ref="D52:I53"/>
    <mergeCell ref="J52:J54"/>
    <mergeCell ref="B51:J51"/>
    <mergeCell ref="B35:B36"/>
    <mergeCell ref="G35:H35"/>
    <mergeCell ref="I35:J35"/>
    <mergeCell ref="K35:K36"/>
    <mergeCell ref="C35:F35"/>
    <mergeCell ref="B88:X88"/>
    <mergeCell ref="B89:B91"/>
    <mergeCell ref="C89:C91"/>
    <mergeCell ref="D89:D91"/>
    <mergeCell ref="E89:X89"/>
    <mergeCell ref="E90:F90"/>
    <mergeCell ref="G90:H90"/>
    <mergeCell ref="I90:J90"/>
    <mergeCell ref="K90:L90"/>
    <mergeCell ref="M90:N90"/>
    <mergeCell ref="O90:P90"/>
    <mergeCell ref="Q90:R90"/>
    <mergeCell ref="S90:T90"/>
    <mergeCell ref="U90:V90"/>
    <mergeCell ref="W90:X90"/>
    <mergeCell ref="B104:X104"/>
    <mergeCell ref="B105:B107"/>
    <mergeCell ref="C105:C107"/>
    <mergeCell ref="D105:D107"/>
    <mergeCell ref="E105:E107"/>
    <mergeCell ref="F105:X105"/>
    <mergeCell ref="F106:G106"/>
    <mergeCell ref="H106:I106"/>
    <mergeCell ref="J106:K106"/>
    <mergeCell ref="L106:M106"/>
    <mergeCell ref="N106:O106"/>
    <mergeCell ref="P106:Q106"/>
    <mergeCell ref="R106:S106"/>
    <mergeCell ref="T106:U106"/>
    <mergeCell ref="V106:W106"/>
    <mergeCell ref="B121:AA121"/>
    <mergeCell ref="B122:B125"/>
    <mergeCell ref="C122:C125"/>
    <mergeCell ref="D122:AA122"/>
    <mergeCell ref="D123:E124"/>
    <mergeCell ref="F123:I123"/>
    <mergeCell ref="J123:M123"/>
    <mergeCell ref="N123:O124"/>
    <mergeCell ref="P123:Q124"/>
    <mergeCell ref="R123:S124"/>
    <mergeCell ref="T123:U124"/>
    <mergeCell ref="V123:W124"/>
    <mergeCell ref="X123:Y124"/>
    <mergeCell ref="Z123:AA124"/>
    <mergeCell ref="F124:G124"/>
    <mergeCell ref="H124:I124"/>
    <mergeCell ref="J124:K124"/>
    <mergeCell ref="L124:M124"/>
    <mergeCell ref="B138:O138"/>
    <mergeCell ref="B139:B140"/>
    <mergeCell ref="C139:C140"/>
    <mergeCell ref="D139:E139"/>
    <mergeCell ref="F139:G139"/>
    <mergeCell ref="H139:I139"/>
    <mergeCell ref="J139:K139"/>
    <mergeCell ref="L139:M139"/>
    <mergeCell ref="N139:O139"/>
    <mergeCell ref="AX286:BA286"/>
    <mergeCell ref="BB286:BE286"/>
    <mergeCell ref="B153:I153"/>
    <mergeCell ref="B154:B155"/>
    <mergeCell ref="C154:C155"/>
    <mergeCell ref="D154:E154"/>
    <mergeCell ref="F154:G154"/>
    <mergeCell ref="H154:I154"/>
    <mergeCell ref="K153:P153"/>
    <mergeCell ref="K154:K155"/>
    <mergeCell ref="L154:L155"/>
    <mergeCell ref="M154:N154"/>
    <mergeCell ref="O154:P154"/>
    <mergeCell ref="AC172:AD172"/>
    <mergeCell ref="AE172:AF172"/>
    <mergeCell ref="B182:J182"/>
    <mergeCell ref="B183:K183"/>
    <mergeCell ref="B184:X184"/>
    <mergeCell ref="B171:AD171"/>
    <mergeCell ref="B172:B173"/>
    <mergeCell ref="C172:C173"/>
    <mergeCell ref="D172:E172"/>
    <mergeCell ref="F172:G172"/>
    <mergeCell ref="H172:I172"/>
    <mergeCell ref="BF286:BI286"/>
    <mergeCell ref="BJ286:BM286"/>
    <mergeCell ref="BN286:BQ286"/>
    <mergeCell ref="BR286:BU286"/>
    <mergeCell ref="BV286:BV287"/>
    <mergeCell ref="BW286:BW287"/>
    <mergeCell ref="B285:R285"/>
    <mergeCell ref="B260:K260"/>
    <mergeCell ref="M260:W260"/>
    <mergeCell ref="Y260:AJ260"/>
    <mergeCell ref="B286:B287"/>
    <mergeCell ref="C286:E286"/>
    <mergeCell ref="F286:H286"/>
    <mergeCell ref="I286:K286"/>
    <mergeCell ref="L286:N286"/>
    <mergeCell ref="O286:R286"/>
    <mergeCell ref="S286:U286"/>
    <mergeCell ref="V286:Y286"/>
    <mergeCell ref="Z286:AC286"/>
    <mergeCell ref="AD286:AG286"/>
    <mergeCell ref="AH286:AK286"/>
    <mergeCell ref="AL286:AO286"/>
    <mergeCell ref="AP286:AS286"/>
    <mergeCell ref="AT286:AW286"/>
  </mergeCells>
  <conditionalFormatting sqref="B109:B115 B157:B163 B93:B99 C99:X99">
    <cfRule type="cellIs" dxfId="42" priority="14" stopIfTrue="1" operator="equal">
      <formula>0</formula>
    </cfRule>
  </conditionalFormatting>
  <conditionalFormatting sqref="B127:U133 C93:X98">
    <cfRule type="cellIs" dxfId="41" priority="15" stopIfTrue="1" operator="equal">
      <formula>0</formula>
    </cfRule>
  </conditionalFormatting>
  <conditionalFormatting sqref="C115:X115">
    <cfRule type="cellIs" dxfId="40" priority="12" stopIfTrue="1" operator="equal">
      <formula>0</formula>
    </cfRule>
  </conditionalFormatting>
  <conditionalFormatting sqref="C109:X114">
    <cfRule type="cellIs" dxfId="39" priority="13" stopIfTrue="1" operator="equal">
      <formula>0</formula>
    </cfRule>
  </conditionalFormatting>
  <conditionalFormatting sqref="V127:AA132 X133:Y133">
    <cfRule type="cellIs" dxfId="38" priority="11" stopIfTrue="1" operator="equal">
      <formula>0</formula>
    </cfRule>
  </conditionalFormatting>
  <conditionalFormatting sqref="K157:P163">
    <cfRule type="cellIs" dxfId="37" priority="10" stopIfTrue="1" operator="equal">
      <formula>0</formula>
    </cfRule>
  </conditionalFormatting>
  <conditionalFormatting sqref="BE211 AW205:BA211 BC205:BD211 BG205:BG211">
    <cfRule type="cellIs" dxfId="36" priority="9" stopIfTrue="1" operator="equal">
      <formula>0</formula>
    </cfRule>
  </conditionalFormatting>
  <conditionalFormatting sqref="BF211">
    <cfRule type="cellIs" dxfId="35" priority="8" stopIfTrue="1" operator="equal">
      <formula>0</formula>
    </cfRule>
  </conditionalFormatting>
  <conditionalFormatting sqref="BH211">
    <cfRule type="cellIs" dxfId="34" priority="7" stopIfTrue="1" operator="equal">
      <formula>0</formula>
    </cfRule>
  </conditionalFormatting>
  <conditionalFormatting sqref="BL211">
    <cfRule type="cellIs" dxfId="33" priority="6" stopIfTrue="1" operator="equal">
      <formula>0</formula>
    </cfRule>
  </conditionalFormatting>
  <conditionalFormatting sqref="BN211">
    <cfRule type="cellIs" dxfId="32" priority="5" stopIfTrue="1" operator="equal">
      <formula>0</formula>
    </cfRule>
  </conditionalFormatting>
  <conditionalFormatting sqref="BJ211">
    <cfRule type="cellIs" dxfId="31" priority="4" stopIfTrue="1" operator="equal">
      <formula>0</formula>
    </cfRule>
  </conditionalFormatting>
  <conditionalFormatting sqref="BP211">
    <cfRule type="cellIs" dxfId="30" priority="3" stopIfTrue="1" operator="equal">
      <formula>0</formula>
    </cfRule>
  </conditionalFormatting>
  <conditionalFormatting sqref="BB205:BB211">
    <cfRule type="cellIs" dxfId="29" priority="2" stopIfTrue="1" operator="equal">
      <formula>0</formula>
    </cfRule>
  </conditionalFormatting>
  <conditionalFormatting sqref="B240:B245">
    <cfRule type="cellIs" dxfId="28" priority="1" stopIfTrue="1" operator="equal">
      <formula>0</formula>
    </cfRule>
  </conditionalFormatting>
  <pageMargins left="0.7" right="0.7" top="0.75" bottom="0.75" header="0.3" footer="0.3"/>
  <ignoredErrors>
    <ignoredError sqref="K38:K43" formulaRange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00"/>
  </sheetPr>
  <dimension ref="B25:DD296"/>
  <sheetViews>
    <sheetView showGridLines="0" workbookViewId="0">
      <selection activeCell="E282" sqref="E282"/>
    </sheetView>
  </sheetViews>
  <sheetFormatPr baseColWidth="10" defaultRowHeight="15" x14ac:dyDescent="0.25"/>
  <cols>
    <col min="1" max="1" width="8" customWidth="1"/>
    <col min="2" max="2" width="21.42578125" customWidth="1"/>
    <col min="7" max="7" width="12.85546875" customWidth="1"/>
    <col min="8" max="8" width="13.140625" customWidth="1"/>
  </cols>
  <sheetData>
    <row r="25" spans="2:2" x14ac:dyDescent="0.25">
      <c r="B25" s="40"/>
    </row>
    <row r="30" spans="2:2" ht="18" x14ac:dyDescent="0.25">
      <c r="B30" s="39" t="s">
        <v>186</v>
      </c>
    </row>
    <row r="33" spans="2:12" ht="29.25" customHeight="1" thickBot="1" x14ac:dyDescent="0.3">
      <c r="B33" s="610" t="s">
        <v>194</v>
      </c>
      <c r="C33" s="610"/>
      <c r="D33" s="610"/>
      <c r="E33" s="610"/>
      <c r="F33" s="610"/>
      <c r="G33" s="610"/>
      <c r="H33" s="610"/>
      <c r="I33" s="610"/>
      <c r="J33" s="610"/>
      <c r="K33" s="610"/>
      <c r="L33" s="54"/>
    </row>
    <row r="34" spans="2:12" ht="15" customHeight="1" x14ac:dyDescent="0.25">
      <c r="B34" s="611" t="s">
        <v>184</v>
      </c>
      <c r="C34" s="613" t="s">
        <v>167</v>
      </c>
      <c r="D34" s="614"/>
      <c r="E34" s="614"/>
      <c r="F34" s="617"/>
      <c r="G34" s="613" t="s">
        <v>173</v>
      </c>
      <c r="H34" s="614"/>
      <c r="I34" s="613" t="s">
        <v>135</v>
      </c>
      <c r="J34" s="614"/>
      <c r="K34" s="615" t="s">
        <v>136</v>
      </c>
    </row>
    <row r="35" spans="2:12" ht="25.5" customHeight="1" thickBot="1" x14ac:dyDescent="0.3">
      <c r="B35" s="631"/>
      <c r="C35" s="38">
        <v>0</v>
      </c>
      <c r="D35" s="38">
        <v>1</v>
      </c>
      <c r="E35" s="38">
        <v>2</v>
      </c>
      <c r="F35" s="38">
        <v>3</v>
      </c>
      <c r="G35" s="38" t="s">
        <v>137</v>
      </c>
      <c r="H35" s="38" t="s">
        <v>138</v>
      </c>
      <c r="I35" s="38" t="s">
        <v>139</v>
      </c>
      <c r="J35" s="38" t="s">
        <v>140</v>
      </c>
      <c r="K35" s="616"/>
    </row>
    <row r="36" spans="2:12" ht="15.75" thickBot="1" x14ac:dyDescent="0.3">
      <c r="B36" s="9" t="s">
        <v>149</v>
      </c>
      <c r="C36" s="528">
        <v>356029</v>
      </c>
      <c r="D36" s="528">
        <v>1508930</v>
      </c>
      <c r="E36" s="528">
        <v>480821</v>
      </c>
      <c r="F36" s="528">
        <v>36082</v>
      </c>
      <c r="G36" s="528">
        <v>1140864</v>
      </c>
      <c r="H36" s="528">
        <v>1240998</v>
      </c>
      <c r="I36" s="528">
        <v>1610937</v>
      </c>
      <c r="J36" s="528">
        <v>770925</v>
      </c>
      <c r="K36" s="528">
        <v>2381862</v>
      </c>
    </row>
    <row r="37" spans="2:12" x14ac:dyDescent="0.25">
      <c r="B37" s="2" t="s">
        <v>19</v>
      </c>
      <c r="C37" s="11">
        <v>117</v>
      </c>
      <c r="D37" s="11">
        <v>2228</v>
      </c>
      <c r="E37" s="11">
        <v>699</v>
      </c>
      <c r="F37" s="11">
        <v>3</v>
      </c>
      <c r="G37" s="12">
        <v>1477</v>
      </c>
      <c r="H37" s="12">
        <v>1570</v>
      </c>
      <c r="I37" s="12">
        <v>1614</v>
      </c>
      <c r="J37" s="12">
        <v>1433</v>
      </c>
      <c r="K37" s="55">
        <f>SUM(I37:J37)</f>
        <v>3047</v>
      </c>
    </row>
    <row r="38" spans="2:12" x14ac:dyDescent="0.25">
      <c r="B38" s="2" t="s">
        <v>20</v>
      </c>
      <c r="C38" s="11">
        <v>235</v>
      </c>
      <c r="D38" s="11">
        <v>4041</v>
      </c>
      <c r="E38" s="11">
        <v>1787</v>
      </c>
      <c r="F38" s="11">
        <v>1</v>
      </c>
      <c r="G38" s="12">
        <v>3030</v>
      </c>
      <c r="H38" s="12">
        <v>3034</v>
      </c>
      <c r="I38" s="12">
        <v>3252</v>
      </c>
      <c r="J38" s="12">
        <v>2812</v>
      </c>
      <c r="K38" s="55">
        <f t="shared" ref="K38:K42" si="0">SUM(I38:J38)</f>
        <v>6064</v>
      </c>
    </row>
    <row r="39" spans="2:12" x14ac:dyDescent="0.25">
      <c r="B39" s="2" t="s">
        <v>21</v>
      </c>
      <c r="C39" s="11">
        <v>858</v>
      </c>
      <c r="D39" s="11">
        <v>23192</v>
      </c>
      <c r="E39" s="11">
        <v>2991</v>
      </c>
      <c r="F39" s="11">
        <v>38</v>
      </c>
      <c r="G39" s="12">
        <v>13152</v>
      </c>
      <c r="H39" s="12">
        <v>13927</v>
      </c>
      <c r="I39" s="12">
        <v>24028</v>
      </c>
      <c r="J39" s="12">
        <v>3051</v>
      </c>
      <c r="K39" s="55">
        <f t="shared" si="0"/>
        <v>27079</v>
      </c>
    </row>
    <row r="40" spans="2:12" x14ac:dyDescent="0.25">
      <c r="B40" s="2" t="s">
        <v>22</v>
      </c>
      <c r="C40" s="11">
        <v>273</v>
      </c>
      <c r="D40" s="11">
        <v>5852</v>
      </c>
      <c r="E40" s="11">
        <v>1677</v>
      </c>
      <c r="F40" s="11">
        <v>26</v>
      </c>
      <c r="G40" s="12">
        <v>3722</v>
      </c>
      <c r="H40" s="12">
        <v>4106</v>
      </c>
      <c r="I40" s="12">
        <v>4813</v>
      </c>
      <c r="J40" s="12">
        <v>3015</v>
      </c>
      <c r="K40" s="55">
        <f t="shared" si="0"/>
        <v>7828</v>
      </c>
    </row>
    <row r="41" spans="2:12" x14ac:dyDescent="0.25">
      <c r="B41" s="2" t="s">
        <v>23</v>
      </c>
      <c r="C41" s="11">
        <v>937</v>
      </c>
      <c r="D41" s="11">
        <v>6130</v>
      </c>
      <c r="E41" s="11">
        <v>1681</v>
      </c>
      <c r="F41" s="11">
        <v>4</v>
      </c>
      <c r="G41" s="12">
        <v>4003</v>
      </c>
      <c r="H41" s="12">
        <v>4749</v>
      </c>
      <c r="I41" s="12">
        <v>4125</v>
      </c>
      <c r="J41" s="12">
        <v>4627</v>
      </c>
      <c r="K41" s="55">
        <f t="shared" si="0"/>
        <v>8752</v>
      </c>
    </row>
    <row r="42" spans="2:12" ht="15.75" thickBot="1" x14ac:dyDescent="0.3">
      <c r="B42" s="2" t="s">
        <v>24</v>
      </c>
      <c r="C42" s="11">
        <v>2924</v>
      </c>
      <c r="D42" s="11">
        <v>7217</v>
      </c>
      <c r="E42" s="11">
        <v>358</v>
      </c>
      <c r="F42" s="11">
        <v>0</v>
      </c>
      <c r="G42" s="12">
        <v>5131</v>
      </c>
      <c r="H42" s="12">
        <v>5368</v>
      </c>
      <c r="I42" s="12">
        <v>5490</v>
      </c>
      <c r="J42" s="12">
        <v>5009</v>
      </c>
      <c r="K42" s="55">
        <f t="shared" si="0"/>
        <v>10499</v>
      </c>
    </row>
    <row r="43" spans="2:12" ht="15.75" thickBot="1" x14ac:dyDescent="0.3">
      <c r="B43" s="9" t="s">
        <v>18</v>
      </c>
      <c r="C43" s="10">
        <f>SUM(C37:C42)</f>
        <v>5344</v>
      </c>
      <c r="D43" s="10">
        <f t="shared" ref="D43:K43" si="1">SUM(D37:D42)</f>
        <v>48660</v>
      </c>
      <c r="E43" s="10">
        <f t="shared" si="1"/>
        <v>9193</v>
      </c>
      <c r="F43" s="10">
        <f t="shared" si="1"/>
        <v>72</v>
      </c>
      <c r="G43" s="10">
        <f t="shared" si="1"/>
        <v>30515</v>
      </c>
      <c r="H43" s="10">
        <f t="shared" si="1"/>
        <v>32754</v>
      </c>
      <c r="I43" s="10">
        <f t="shared" si="1"/>
        <v>43322</v>
      </c>
      <c r="J43" s="10">
        <f t="shared" si="1"/>
        <v>19947</v>
      </c>
      <c r="K43" s="10">
        <f t="shared" si="1"/>
        <v>63269</v>
      </c>
    </row>
    <row r="44" spans="2:12" x14ac:dyDescent="0.25">
      <c r="B44" s="8" t="s">
        <v>171</v>
      </c>
    </row>
    <row r="45" spans="2:12" x14ac:dyDescent="0.25">
      <c r="B45" s="8" t="s">
        <v>180</v>
      </c>
    </row>
    <row r="46" spans="2:12" x14ac:dyDescent="0.25">
      <c r="B46" s="8" t="s">
        <v>188</v>
      </c>
    </row>
    <row r="50" spans="2:10" ht="35.25" customHeight="1" thickBot="1" x14ac:dyDescent="0.3">
      <c r="B50" s="619" t="s">
        <v>195</v>
      </c>
      <c r="C50" s="620"/>
      <c r="D50" s="620"/>
      <c r="E50" s="620"/>
      <c r="F50" s="620"/>
      <c r="G50" s="620"/>
      <c r="H50" s="620"/>
      <c r="I50" s="620"/>
      <c r="J50" s="620"/>
    </row>
    <row r="51" spans="2:10" x14ac:dyDescent="0.25">
      <c r="B51" s="630" t="s">
        <v>184</v>
      </c>
      <c r="C51" s="632" t="s">
        <v>147</v>
      </c>
      <c r="D51" s="635" t="s">
        <v>148</v>
      </c>
      <c r="E51" s="636"/>
      <c r="F51" s="636"/>
      <c r="G51" s="636"/>
      <c r="H51" s="636"/>
      <c r="I51" s="636"/>
      <c r="J51" s="618" t="s">
        <v>136</v>
      </c>
    </row>
    <row r="52" spans="2:10" x14ac:dyDescent="0.25">
      <c r="B52" s="612"/>
      <c r="C52" s="633"/>
      <c r="D52" s="637"/>
      <c r="E52" s="638"/>
      <c r="F52" s="638"/>
      <c r="G52" s="638"/>
      <c r="H52" s="638"/>
      <c r="I52" s="638"/>
      <c r="J52" s="615"/>
    </row>
    <row r="53" spans="2:10" ht="15.75" thickBot="1" x14ac:dyDescent="0.3">
      <c r="B53" s="631"/>
      <c r="C53" s="634"/>
      <c r="D53" s="21" t="s">
        <v>141</v>
      </c>
      <c r="E53" s="21" t="s">
        <v>142</v>
      </c>
      <c r="F53" s="21" t="s">
        <v>143</v>
      </c>
      <c r="G53" s="21" t="s">
        <v>144</v>
      </c>
      <c r="H53" s="21" t="s">
        <v>145</v>
      </c>
      <c r="I53" s="21" t="s">
        <v>146</v>
      </c>
      <c r="J53" s="616"/>
    </row>
    <row r="54" spans="2:10" ht="15.75" thickBot="1" x14ac:dyDescent="0.3">
      <c r="B54" s="29" t="s">
        <v>149</v>
      </c>
      <c r="C54" s="23">
        <v>2381862</v>
      </c>
      <c r="D54" s="525">
        <v>21381</v>
      </c>
      <c r="E54" s="525">
        <v>138927</v>
      </c>
      <c r="F54" s="525">
        <v>459117</v>
      </c>
      <c r="G54" s="525">
        <v>1061964</v>
      </c>
      <c r="H54" s="525">
        <v>391630</v>
      </c>
      <c r="I54" s="525">
        <v>308843</v>
      </c>
      <c r="J54" s="24">
        <v>2381862</v>
      </c>
    </row>
    <row r="55" spans="2:10" x14ac:dyDescent="0.25">
      <c r="B55" s="25" t="s">
        <v>19</v>
      </c>
      <c r="C55" s="3">
        <v>3047</v>
      </c>
      <c r="D55" s="4">
        <v>29</v>
      </c>
      <c r="E55" s="4">
        <v>154</v>
      </c>
      <c r="F55" s="4">
        <v>512</v>
      </c>
      <c r="G55" s="4">
        <v>1254</v>
      </c>
      <c r="H55" s="4">
        <v>568</v>
      </c>
      <c r="I55" s="4">
        <v>530</v>
      </c>
      <c r="J55" s="5">
        <v>3047</v>
      </c>
    </row>
    <row r="56" spans="2:10" x14ac:dyDescent="0.25">
      <c r="B56" s="14" t="s">
        <v>20</v>
      </c>
      <c r="C56" s="3">
        <v>6064</v>
      </c>
      <c r="D56" s="4">
        <v>61</v>
      </c>
      <c r="E56" s="4">
        <v>356</v>
      </c>
      <c r="F56" s="4">
        <v>1155</v>
      </c>
      <c r="G56" s="4">
        <v>2487</v>
      </c>
      <c r="H56" s="4">
        <v>1052</v>
      </c>
      <c r="I56" s="4">
        <v>953</v>
      </c>
      <c r="J56" s="5">
        <v>6064</v>
      </c>
    </row>
    <row r="57" spans="2:10" x14ac:dyDescent="0.25">
      <c r="B57" s="14" t="s">
        <v>21</v>
      </c>
      <c r="C57" s="3">
        <v>27079</v>
      </c>
      <c r="D57" s="4">
        <v>252</v>
      </c>
      <c r="E57" s="4">
        <v>1691</v>
      </c>
      <c r="F57" s="4">
        <v>5272</v>
      </c>
      <c r="G57" s="4">
        <v>11766</v>
      </c>
      <c r="H57" s="4">
        <v>4390</v>
      </c>
      <c r="I57" s="4">
        <v>3708</v>
      </c>
      <c r="J57" s="5">
        <v>27079</v>
      </c>
    </row>
    <row r="58" spans="2:10" x14ac:dyDescent="0.25">
      <c r="B58" s="14" t="s">
        <v>22</v>
      </c>
      <c r="C58" s="3">
        <v>7828</v>
      </c>
      <c r="D58" s="4">
        <v>61</v>
      </c>
      <c r="E58" s="4">
        <v>460</v>
      </c>
      <c r="F58" s="4">
        <v>1562</v>
      </c>
      <c r="G58" s="4">
        <v>3204</v>
      </c>
      <c r="H58" s="4">
        <v>1344</v>
      </c>
      <c r="I58" s="4">
        <v>1197</v>
      </c>
      <c r="J58" s="5">
        <v>7828</v>
      </c>
    </row>
    <row r="59" spans="2:10" x14ac:dyDescent="0.25">
      <c r="B59" s="14" t="s">
        <v>23</v>
      </c>
      <c r="C59" s="3">
        <v>8752</v>
      </c>
      <c r="D59" s="4">
        <v>102</v>
      </c>
      <c r="E59" s="4">
        <v>595</v>
      </c>
      <c r="F59" s="4">
        <v>1850</v>
      </c>
      <c r="G59" s="4">
        <v>3862</v>
      </c>
      <c r="H59" s="4">
        <v>1239</v>
      </c>
      <c r="I59" s="4">
        <v>1104</v>
      </c>
      <c r="J59" s="5">
        <v>8752</v>
      </c>
    </row>
    <row r="60" spans="2:10" ht="15.75" thickBot="1" x14ac:dyDescent="0.3">
      <c r="B60" s="15" t="s">
        <v>24</v>
      </c>
      <c r="C60" s="565">
        <v>10499</v>
      </c>
      <c r="D60" s="566">
        <v>134</v>
      </c>
      <c r="E60" s="566">
        <v>894</v>
      </c>
      <c r="F60" s="566">
        <v>2542</v>
      </c>
      <c r="G60" s="566">
        <v>4456</v>
      </c>
      <c r="H60" s="566">
        <v>1292</v>
      </c>
      <c r="I60" s="566">
        <v>1181</v>
      </c>
      <c r="J60" s="17">
        <v>10499</v>
      </c>
    </row>
    <row r="61" spans="2:10" ht="15.75" thickBot="1" x14ac:dyDescent="0.3">
      <c r="B61" s="28" t="s">
        <v>18</v>
      </c>
      <c r="C61" s="22">
        <f>SUM(C55:C60)</f>
        <v>63269</v>
      </c>
      <c r="D61" s="567">
        <f t="shared" ref="D61:J61" si="2">SUM(D55:D60)</f>
        <v>639</v>
      </c>
      <c r="E61" s="567">
        <f t="shared" si="2"/>
        <v>4150</v>
      </c>
      <c r="F61" s="567">
        <f t="shared" si="2"/>
        <v>12893</v>
      </c>
      <c r="G61" s="567">
        <f t="shared" si="2"/>
        <v>27029</v>
      </c>
      <c r="H61" s="567">
        <f t="shared" si="2"/>
        <v>9885</v>
      </c>
      <c r="I61" s="567">
        <f t="shared" si="2"/>
        <v>8673</v>
      </c>
      <c r="J61" s="22">
        <f t="shared" si="2"/>
        <v>63269</v>
      </c>
    </row>
    <row r="62" spans="2:10" x14ac:dyDescent="0.25">
      <c r="B62" s="7" t="s">
        <v>165</v>
      </c>
    </row>
    <row r="63" spans="2:10" x14ac:dyDescent="0.25">
      <c r="B63" s="8" t="s">
        <v>166</v>
      </c>
    </row>
    <row r="64" spans="2:10" x14ac:dyDescent="0.25">
      <c r="B64" s="7" t="s">
        <v>179</v>
      </c>
    </row>
    <row r="68" spans="2:9" ht="37.5" customHeight="1" thickBot="1" x14ac:dyDescent="0.3">
      <c r="B68" s="629" t="s">
        <v>196</v>
      </c>
      <c r="C68" s="629"/>
      <c r="D68" s="629"/>
      <c r="E68" s="629"/>
      <c r="F68" s="629"/>
      <c r="G68" s="629"/>
      <c r="H68" s="629"/>
      <c r="I68" s="629"/>
    </row>
    <row r="69" spans="2:9" ht="30" customHeight="1" x14ac:dyDescent="0.25">
      <c r="B69" s="621" t="s">
        <v>120</v>
      </c>
      <c r="C69" s="623" t="s">
        <v>121</v>
      </c>
      <c r="D69" s="623"/>
      <c r="E69" s="623"/>
      <c r="F69" s="625" t="s">
        <v>178</v>
      </c>
      <c r="G69" s="626"/>
      <c r="H69" s="623" t="s">
        <v>122</v>
      </c>
      <c r="I69" s="627" t="s">
        <v>123</v>
      </c>
    </row>
    <row r="70" spans="2:9" ht="72.75" thickBot="1" x14ac:dyDescent="0.3">
      <c r="B70" s="622"/>
      <c r="C70" s="624"/>
      <c r="D70" s="499" t="s">
        <v>124</v>
      </c>
      <c r="E70" s="499" t="s">
        <v>170</v>
      </c>
      <c r="F70" s="499" t="s">
        <v>125</v>
      </c>
      <c r="G70" s="499" t="s">
        <v>169</v>
      </c>
      <c r="H70" s="624"/>
      <c r="I70" s="628"/>
    </row>
    <row r="71" spans="2:9" ht="15.75" thickBot="1" x14ac:dyDescent="0.3">
      <c r="B71" s="32" t="s">
        <v>182</v>
      </c>
      <c r="C71" s="537">
        <v>6456299</v>
      </c>
      <c r="D71" s="540">
        <v>2381862</v>
      </c>
      <c r="E71" s="524">
        <v>0.37144995917939982</v>
      </c>
      <c r="F71" s="538">
        <v>3471485</v>
      </c>
      <c r="G71" s="539">
        <v>0.53768962682800159</v>
      </c>
      <c r="H71" s="539">
        <v>0.92707865605356876</v>
      </c>
      <c r="I71" s="538">
        <v>470802</v>
      </c>
    </row>
    <row r="72" spans="2:9" x14ac:dyDescent="0.25">
      <c r="B72" s="25" t="s">
        <v>19</v>
      </c>
      <c r="C72" s="542">
        <v>4595</v>
      </c>
      <c r="D72" s="531">
        <v>3047</v>
      </c>
      <c r="E72" s="532">
        <v>66.311207834602826</v>
      </c>
      <c r="F72" s="533">
        <v>1028</v>
      </c>
      <c r="G72" s="534">
        <v>22.372143634385203</v>
      </c>
      <c r="H72" s="535">
        <v>90.685527747551689</v>
      </c>
      <c r="I72" s="536">
        <v>428</v>
      </c>
    </row>
    <row r="73" spans="2:9" x14ac:dyDescent="0.25">
      <c r="B73" s="14" t="s">
        <v>20</v>
      </c>
      <c r="C73" s="516">
        <v>6855</v>
      </c>
      <c r="D73" s="50">
        <v>6064</v>
      </c>
      <c r="E73" s="204">
        <v>88.460977388767333</v>
      </c>
      <c r="F73" s="205">
        <v>1986</v>
      </c>
      <c r="G73" s="47">
        <v>28.971553610503282</v>
      </c>
      <c r="H73" s="206">
        <v>119.60612691466083</v>
      </c>
      <c r="I73" s="197">
        <v>-1344</v>
      </c>
    </row>
    <row r="74" spans="2:9" x14ac:dyDescent="0.25">
      <c r="B74" s="14" t="s">
        <v>21</v>
      </c>
      <c r="C74" s="516">
        <v>46883</v>
      </c>
      <c r="D74" s="50">
        <v>27079</v>
      </c>
      <c r="E74" s="204">
        <v>58.404965552545697</v>
      </c>
      <c r="F74" s="205">
        <v>17056</v>
      </c>
      <c r="G74" s="47">
        <v>36.379924492886545</v>
      </c>
      <c r="H74" s="206">
        <v>96.45073907386471</v>
      </c>
      <c r="I74" s="197">
        <v>1664</v>
      </c>
    </row>
    <row r="75" spans="2:9" x14ac:dyDescent="0.25">
      <c r="B75" s="14" t="s">
        <v>22</v>
      </c>
      <c r="C75" s="516">
        <v>18654</v>
      </c>
      <c r="D75" s="50">
        <v>7828</v>
      </c>
      <c r="E75" s="204">
        <v>41.964189986061974</v>
      </c>
      <c r="F75" s="205">
        <v>4076</v>
      </c>
      <c r="G75" s="47">
        <v>21.850541438833492</v>
      </c>
      <c r="H75" s="206">
        <v>65.229977484721786</v>
      </c>
      <c r="I75" s="197">
        <v>6486</v>
      </c>
    </row>
    <row r="76" spans="2:9" x14ac:dyDescent="0.25">
      <c r="B76" s="14" t="s">
        <v>23</v>
      </c>
      <c r="C76" s="516">
        <v>20062</v>
      </c>
      <c r="D76" s="50">
        <v>8752</v>
      </c>
      <c r="E76" s="204">
        <v>49.536437045160007</v>
      </c>
      <c r="F76" s="205">
        <v>1375</v>
      </c>
      <c r="G76" s="47">
        <v>6.8537533645698341</v>
      </c>
      <c r="H76" s="206">
        <v>57.745987438939288</v>
      </c>
      <c r="I76" s="197">
        <v>8477</v>
      </c>
    </row>
    <row r="77" spans="2:9" ht="15.75" thickBot="1" x14ac:dyDescent="0.3">
      <c r="B77" s="30" t="s">
        <v>24</v>
      </c>
      <c r="C77" s="516">
        <v>18613</v>
      </c>
      <c r="D77" s="50">
        <v>10499</v>
      </c>
      <c r="E77" s="204">
        <v>56.406812442916241</v>
      </c>
      <c r="F77" s="205">
        <v>968</v>
      </c>
      <c r="G77" s="47">
        <v>5.2006662010422824</v>
      </c>
      <c r="H77" s="206">
        <v>62.434857357760706</v>
      </c>
      <c r="I77" s="197">
        <v>6992</v>
      </c>
    </row>
    <row r="78" spans="2:9" ht="15.75" thickBot="1" x14ac:dyDescent="0.3">
      <c r="B78" s="33" t="s">
        <v>18</v>
      </c>
      <c r="C78" s="529">
        <f>SUM(C72:C77)</f>
        <v>115662</v>
      </c>
      <c r="D78" s="541">
        <f t="shared" ref="D78:I78" si="3">SUM(D72:D77)</f>
        <v>63269</v>
      </c>
      <c r="E78" s="530">
        <f t="shared" si="3"/>
        <v>361.08459025005408</v>
      </c>
      <c r="F78" s="529">
        <f t="shared" si="3"/>
        <v>26489</v>
      </c>
      <c r="G78" s="529">
        <f t="shared" si="3"/>
        <v>121.62858274222064</v>
      </c>
      <c r="H78" s="530">
        <f t="shared" si="3"/>
        <v>492.15321601749895</v>
      </c>
      <c r="I78" s="529">
        <f t="shared" si="3"/>
        <v>22703</v>
      </c>
    </row>
    <row r="79" spans="2:9" x14ac:dyDescent="0.25">
      <c r="B79" s="40" t="s">
        <v>193</v>
      </c>
    </row>
    <row r="83" spans="2:24" ht="18" x14ac:dyDescent="0.25">
      <c r="B83" s="39" t="s">
        <v>219</v>
      </c>
    </row>
    <row r="86" spans="2:24" ht="26.25" customHeight="1" thickBot="1" x14ac:dyDescent="0.3">
      <c r="B86" s="639" t="s">
        <v>325</v>
      </c>
      <c r="C86" s="639"/>
      <c r="D86" s="639"/>
      <c r="E86" s="639"/>
      <c r="F86" s="639"/>
      <c r="G86" s="639"/>
      <c r="H86" s="639"/>
      <c r="I86" s="639"/>
      <c r="J86" s="639"/>
      <c r="K86" s="639"/>
      <c r="L86" s="639"/>
      <c r="M86" s="639"/>
      <c r="N86" s="639"/>
      <c r="O86" s="639"/>
      <c r="P86" s="639"/>
      <c r="Q86" s="639"/>
      <c r="R86" s="639"/>
      <c r="S86" s="639"/>
      <c r="T86" s="639"/>
      <c r="U86" s="639"/>
      <c r="V86" s="639"/>
      <c r="W86" s="639"/>
      <c r="X86" s="639"/>
    </row>
    <row r="87" spans="2:24" x14ac:dyDescent="0.25">
      <c r="B87" s="748" t="s">
        <v>184</v>
      </c>
      <c r="C87" s="598" t="s">
        <v>221</v>
      </c>
      <c r="D87" s="642" t="s">
        <v>222</v>
      </c>
      <c r="E87" s="598" t="s">
        <v>223</v>
      </c>
      <c r="F87" s="598"/>
      <c r="G87" s="598"/>
      <c r="H87" s="598"/>
      <c r="I87" s="598"/>
      <c r="J87" s="598"/>
      <c r="K87" s="598"/>
      <c r="L87" s="598"/>
      <c r="M87" s="598"/>
      <c r="N87" s="598"/>
      <c r="O87" s="598"/>
      <c r="P87" s="598"/>
      <c r="Q87" s="598"/>
      <c r="R87" s="598"/>
      <c r="S87" s="598"/>
      <c r="T87" s="598"/>
      <c r="U87" s="598"/>
      <c r="V87" s="598"/>
      <c r="W87" s="598"/>
      <c r="X87" s="645"/>
    </row>
    <row r="88" spans="2:24" x14ac:dyDescent="0.25">
      <c r="B88" s="749"/>
      <c r="C88" s="599"/>
      <c r="D88" s="643"/>
      <c r="E88" s="599" t="s">
        <v>224</v>
      </c>
      <c r="F88" s="599"/>
      <c r="G88" s="599" t="s">
        <v>225</v>
      </c>
      <c r="H88" s="599"/>
      <c r="I88" s="599" t="s">
        <v>226</v>
      </c>
      <c r="J88" s="599"/>
      <c r="K88" s="599" t="s">
        <v>227</v>
      </c>
      <c r="L88" s="599"/>
      <c r="M88" s="599" t="s">
        <v>228</v>
      </c>
      <c r="N88" s="599"/>
      <c r="O88" s="599" t="s">
        <v>229</v>
      </c>
      <c r="P88" s="599"/>
      <c r="Q88" s="599" t="s">
        <v>230</v>
      </c>
      <c r="R88" s="599"/>
      <c r="S88" s="599" t="s">
        <v>231</v>
      </c>
      <c r="T88" s="599"/>
      <c r="U88" s="599" t="s">
        <v>232</v>
      </c>
      <c r="V88" s="599"/>
      <c r="W88" s="599" t="s">
        <v>233</v>
      </c>
      <c r="X88" s="644"/>
    </row>
    <row r="89" spans="2:24" x14ac:dyDescent="0.25">
      <c r="B89" s="749"/>
      <c r="C89" s="599"/>
      <c r="D89" s="643"/>
      <c r="E89" s="56" t="s">
        <v>234</v>
      </c>
      <c r="F89" s="57" t="s">
        <v>235</v>
      </c>
      <c r="G89" s="56" t="s">
        <v>234</v>
      </c>
      <c r="H89" s="57" t="s">
        <v>235</v>
      </c>
      <c r="I89" s="56" t="s">
        <v>234</v>
      </c>
      <c r="J89" s="57" t="s">
        <v>235</v>
      </c>
      <c r="K89" s="56" t="s">
        <v>234</v>
      </c>
      <c r="L89" s="57" t="s">
        <v>235</v>
      </c>
      <c r="M89" s="56" t="s">
        <v>234</v>
      </c>
      <c r="N89" s="57" t="s">
        <v>235</v>
      </c>
      <c r="O89" s="56" t="s">
        <v>234</v>
      </c>
      <c r="P89" s="57" t="s">
        <v>235</v>
      </c>
      <c r="Q89" s="56" t="s">
        <v>234</v>
      </c>
      <c r="R89" s="57" t="s">
        <v>235</v>
      </c>
      <c r="S89" s="56" t="s">
        <v>234</v>
      </c>
      <c r="T89" s="57" t="s">
        <v>235</v>
      </c>
      <c r="U89" s="56" t="s">
        <v>234</v>
      </c>
      <c r="V89" s="57" t="s">
        <v>235</v>
      </c>
      <c r="W89" s="56" t="s">
        <v>234</v>
      </c>
      <c r="X89" s="58" t="s">
        <v>235</v>
      </c>
    </row>
    <row r="90" spans="2:24" ht="15.75" thickBot="1" x14ac:dyDescent="0.3">
      <c r="B90" s="59" t="s">
        <v>1</v>
      </c>
      <c r="C90" s="60">
        <v>75806</v>
      </c>
      <c r="D90" s="119">
        <v>11.741401691588324</v>
      </c>
      <c r="E90" s="60">
        <v>903</v>
      </c>
      <c r="F90" s="62">
        <v>1.1911985858639158</v>
      </c>
      <c r="G90" s="60">
        <v>16408</v>
      </c>
      <c r="H90" s="62">
        <v>21.644724691976887</v>
      </c>
      <c r="I90" s="63">
        <v>21815</v>
      </c>
      <c r="J90" s="62">
        <v>28.777405482415642</v>
      </c>
      <c r="K90" s="60">
        <v>17358</v>
      </c>
      <c r="L90" s="62">
        <v>22.897923647204706</v>
      </c>
      <c r="M90" s="60">
        <v>12023</v>
      </c>
      <c r="N90" s="62">
        <v>15.860222146004274</v>
      </c>
      <c r="O90" s="63">
        <v>5766</v>
      </c>
      <c r="P90" s="62">
        <v>7.6062580798353689</v>
      </c>
      <c r="Q90" s="60">
        <v>1408</v>
      </c>
      <c r="R90" s="62">
        <v>1.8573727673271245</v>
      </c>
      <c r="S90" s="60">
        <v>107</v>
      </c>
      <c r="T90" s="62">
        <v>0.14114977706250165</v>
      </c>
      <c r="U90" s="63">
        <v>18</v>
      </c>
      <c r="V90" s="62">
        <v>2.3744822309579718E-2</v>
      </c>
      <c r="W90" s="60">
        <v>0</v>
      </c>
      <c r="X90" s="64">
        <v>0</v>
      </c>
    </row>
    <row r="91" spans="2:24" x14ac:dyDescent="0.25">
      <c r="B91" s="120" t="s">
        <v>19</v>
      </c>
      <c r="C91" s="68">
        <v>47</v>
      </c>
      <c r="D91" s="69">
        <v>10.228509249183896</v>
      </c>
      <c r="E91" s="68">
        <v>3</v>
      </c>
      <c r="F91" s="69">
        <v>6.3829787234042552</v>
      </c>
      <c r="G91" s="68">
        <v>7</v>
      </c>
      <c r="H91" s="69">
        <v>14.893617021276595</v>
      </c>
      <c r="I91" s="68">
        <v>14</v>
      </c>
      <c r="J91" s="69">
        <v>29.787234042553191</v>
      </c>
      <c r="K91" s="68">
        <v>7</v>
      </c>
      <c r="L91" s="69">
        <v>14.893617021276595</v>
      </c>
      <c r="M91" s="68">
        <v>7</v>
      </c>
      <c r="N91" s="69">
        <v>14.893617021276595</v>
      </c>
      <c r="O91" s="68">
        <v>7</v>
      </c>
      <c r="P91" s="69">
        <v>14.893617021276595</v>
      </c>
      <c r="Q91" s="68">
        <v>2</v>
      </c>
      <c r="R91" s="69">
        <v>4.2553191489361701</v>
      </c>
      <c r="S91" s="68">
        <v>0</v>
      </c>
      <c r="T91" s="69">
        <v>0</v>
      </c>
      <c r="U91" s="68">
        <v>0</v>
      </c>
      <c r="V91" s="69">
        <v>0</v>
      </c>
      <c r="W91" s="68">
        <v>0</v>
      </c>
      <c r="X91" s="69">
        <v>0</v>
      </c>
    </row>
    <row r="92" spans="2:24" x14ac:dyDescent="0.25">
      <c r="B92" s="121" t="s">
        <v>20</v>
      </c>
      <c r="C92" s="75">
        <v>98</v>
      </c>
      <c r="D92" s="76">
        <v>14.296134208606857</v>
      </c>
      <c r="E92" s="75">
        <v>2</v>
      </c>
      <c r="F92" s="76">
        <v>2.0408163265306123</v>
      </c>
      <c r="G92" s="75">
        <v>24</v>
      </c>
      <c r="H92" s="76">
        <v>24.489795918367346</v>
      </c>
      <c r="I92" s="75">
        <v>32</v>
      </c>
      <c r="J92" s="76">
        <v>32.653061224489797</v>
      </c>
      <c r="K92" s="75">
        <v>22</v>
      </c>
      <c r="L92" s="76">
        <v>22.448979591836736</v>
      </c>
      <c r="M92" s="75">
        <v>11</v>
      </c>
      <c r="N92" s="76">
        <v>11.224489795918368</v>
      </c>
      <c r="O92" s="75">
        <v>4</v>
      </c>
      <c r="P92" s="76">
        <v>4.0816326530612246</v>
      </c>
      <c r="Q92" s="75">
        <v>3</v>
      </c>
      <c r="R92" s="76">
        <v>3.0612244897959182</v>
      </c>
      <c r="S92" s="68">
        <v>0</v>
      </c>
      <c r="T92" s="76">
        <v>0</v>
      </c>
      <c r="U92" s="68">
        <v>0</v>
      </c>
      <c r="V92" s="76">
        <v>0</v>
      </c>
      <c r="W92" s="75">
        <v>0</v>
      </c>
      <c r="X92" s="76">
        <v>0</v>
      </c>
    </row>
    <row r="93" spans="2:24" x14ac:dyDescent="0.25">
      <c r="B93" s="121" t="s">
        <v>21</v>
      </c>
      <c r="C93" s="75">
        <v>566</v>
      </c>
      <c r="D93" s="76">
        <v>12.0726062751957</v>
      </c>
      <c r="E93" s="75">
        <v>14</v>
      </c>
      <c r="F93" s="76">
        <v>2.4734982332155475</v>
      </c>
      <c r="G93" s="75">
        <v>180</v>
      </c>
      <c r="H93" s="76">
        <v>31.802120141342755</v>
      </c>
      <c r="I93" s="75">
        <v>146</v>
      </c>
      <c r="J93" s="76">
        <v>25.795053003533567</v>
      </c>
      <c r="K93" s="75">
        <v>124</v>
      </c>
      <c r="L93" s="76">
        <v>21.908127208480565</v>
      </c>
      <c r="M93" s="75">
        <v>59</v>
      </c>
      <c r="N93" s="76">
        <v>10.424028268551238</v>
      </c>
      <c r="O93" s="75">
        <v>33</v>
      </c>
      <c r="P93" s="76">
        <v>5.830388692579505</v>
      </c>
      <c r="Q93" s="75">
        <v>9</v>
      </c>
      <c r="R93" s="76">
        <v>1.5901060070671376</v>
      </c>
      <c r="S93" s="75">
        <v>0</v>
      </c>
      <c r="T93" s="76">
        <v>0</v>
      </c>
      <c r="U93" s="68">
        <v>1</v>
      </c>
      <c r="V93" s="76">
        <v>0.17667844522968199</v>
      </c>
      <c r="W93" s="75">
        <v>0</v>
      </c>
      <c r="X93" s="77">
        <v>0</v>
      </c>
    </row>
    <row r="94" spans="2:24" x14ac:dyDescent="0.25">
      <c r="B94" s="121" t="s">
        <v>22</v>
      </c>
      <c r="C94" s="75">
        <v>94</v>
      </c>
      <c r="D94" s="76">
        <v>5.0391336978664087</v>
      </c>
      <c r="E94" s="75">
        <v>0</v>
      </c>
      <c r="F94" s="76">
        <v>0</v>
      </c>
      <c r="G94" s="75">
        <v>32</v>
      </c>
      <c r="H94" s="76">
        <v>34.042553191489361</v>
      </c>
      <c r="I94" s="75">
        <v>24</v>
      </c>
      <c r="J94" s="76">
        <v>25.531914893617021</v>
      </c>
      <c r="K94" s="75">
        <v>19</v>
      </c>
      <c r="L94" s="76">
        <v>20.212765957446805</v>
      </c>
      <c r="M94" s="75">
        <v>9</v>
      </c>
      <c r="N94" s="76">
        <v>9.5744680851063837</v>
      </c>
      <c r="O94" s="75">
        <v>6</v>
      </c>
      <c r="P94" s="76">
        <v>6.3829787234042552</v>
      </c>
      <c r="Q94" s="75">
        <v>4</v>
      </c>
      <c r="R94" s="76">
        <v>4.2553191489361701</v>
      </c>
      <c r="S94" s="75">
        <v>0</v>
      </c>
      <c r="T94" s="76">
        <v>0</v>
      </c>
      <c r="U94" s="68">
        <v>0</v>
      </c>
      <c r="V94" s="76">
        <v>0</v>
      </c>
      <c r="W94" s="75">
        <v>0</v>
      </c>
      <c r="X94" s="77">
        <v>0</v>
      </c>
    </row>
    <row r="95" spans="2:24" x14ac:dyDescent="0.25">
      <c r="B95" s="121" t="s">
        <v>23</v>
      </c>
      <c r="C95" s="75">
        <v>212</v>
      </c>
      <c r="D95" s="76">
        <v>10.567241551191307</v>
      </c>
      <c r="E95" s="75">
        <v>4</v>
      </c>
      <c r="F95" s="76">
        <v>1.8867924528301887</v>
      </c>
      <c r="G95" s="75">
        <v>46</v>
      </c>
      <c r="H95" s="76">
        <v>21.69811320754717</v>
      </c>
      <c r="I95" s="75">
        <v>68</v>
      </c>
      <c r="J95" s="76">
        <v>32.075471698113205</v>
      </c>
      <c r="K95" s="75">
        <v>48</v>
      </c>
      <c r="L95" s="76">
        <v>22.641509433962266</v>
      </c>
      <c r="M95" s="75">
        <v>31</v>
      </c>
      <c r="N95" s="76">
        <v>14.622641509433961</v>
      </c>
      <c r="O95" s="75">
        <v>12</v>
      </c>
      <c r="P95" s="76">
        <v>5.6603773584905666</v>
      </c>
      <c r="Q95" s="75">
        <v>3</v>
      </c>
      <c r="R95" s="76">
        <v>1.4150943396226416</v>
      </c>
      <c r="S95" s="68">
        <v>0</v>
      </c>
      <c r="T95" s="76">
        <v>0</v>
      </c>
      <c r="U95" s="68">
        <v>0</v>
      </c>
      <c r="V95" s="76">
        <v>0</v>
      </c>
      <c r="W95" s="75">
        <v>0</v>
      </c>
      <c r="X95" s="77">
        <v>0</v>
      </c>
    </row>
    <row r="96" spans="2:24" ht="15.75" thickBot="1" x14ac:dyDescent="0.3">
      <c r="B96" s="122" t="s">
        <v>24</v>
      </c>
      <c r="C96" s="70">
        <v>285</v>
      </c>
      <c r="D96" s="81">
        <v>15.311878794391017</v>
      </c>
      <c r="E96" s="70">
        <v>6</v>
      </c>
      <c r="F96" s="81">
        <v>2.1052631578947367</v>
      </c>
      <c r="G96" s="70">
        <v>59</v>
      </c>
      <c r="H96" s="81">
        <v>20.701754385964914</v>
      </c>
      <c r="I96" s="70">
        <v>97</v>
      </c>
      <c r="J96" s="81">
        <v>34.035087719298247</v>
      </c>
      <c r="K96" s="70">
        <v>68</v>
      </c>
      <c r="L96" s="81">
        <v>23.859649122807017</v>
      </c>
      <c r="M96" s="70">
        <v>31</v>
      </c>
      <c r="N96" s="81">
        <v>10.87719298245614</v>
      </c>
      <c r="O96" s="70">
        <v>21</v>
      </c>
      <c r="P96" s="81">
        <v>7.3684210526315779</v>
      </c>
      <c r="Q96" s="70">
        <v>3</v>
      </c>
      <c r="R96" s="81">
        <v>1.0526315789473684</v>
      </c>
      <c r="S96" s="68">
        <v>0</v>
      </c>
      <c r="T96" s="81">
        <v>0</v>
      </c>
      <c r="U96" s="68">
        <v>0</v>
      </c>
      <c r="V96" s="81">
        <v>0</v>
      </c>
      <c r="W96" s="70">
        <v>0</v>
      </c>
      <c r="X96" s="82">
        <v>0</v>
      </c>
    </row>
    <row r="97" spans="2:24" ht="15.75" thickBot="1" x14ac:dyDescent="0.3">
      <c r="B97" s="170" t="s">
        <v>18</v>
      </c>
      <c r="C97" s="86">
        <v>1302</v>
      </c>
      <c r="D97" s="87">
        <v>11.256938320278051</v>
      </c>
      <c r="E97" s="86">
        <v>29</v>
      </c>
      <c r="F97" s="87">
        <v>2.2273425499231951</v>
      </c>
      <c r="G97" s="86">
        <v>348</v>
      </c>
      <c r="H97" s="87">
        <v>26.728110599078342</v>
      </c>
      <c r="I97" s="86">
        <v>381</v>
      </c>
      <c r="J97" s="87">
        <v>29.262672811059907</v>
      </c>
      <c r="K97" s="86">
        <v>288</v>
      </c>
      <c r="L97" s="87">
        <v>22.119815668202765</v>
      </c>
      <c r="M97" s="86">
        <v>148</v>
      </c>
      <c r="N97" s="87">
        <v>11.367127496159753</v>
      </c>
      <c r="O97" s="86">
        <v>83</v>
      </c>
      <c r="P97" s="87">
        <v>6.3748079877112129</v>
      </c>
      <c r="Q97" s="86">
        <v>24</v>
      </c>
      <c r="R97" s="87">
        <v>1.8433179723502304</v>
      </c>
      <c r="S97" s="86">
        <v>0</v>
      </c>
      <c r="T97" s="87">
        <v>0</v>
      </c>
      <c r="U97" s="86">
        <v>1</v>
      </c>
      <c r="V97" s="87">
        <v>7.6804915514592939E-2</v>
      </c>
      <c r="W97" s="86">
        <v>0</v>
      </c>
      <c r="X97" s="89">
        <v>0</v>
      </c>
    </row>
    <row r="98" spans="2:24" x14ac:dyDescent="0.25">
      <c r="B98" s="90" t="s">
        <v>238</v>
      </c>
    </row>
    <row r="102" spans="2:24" ht="21" customHeight="1" thickBot="1" x14ac:dyDescent="0.3">
      <c r="B102" s="609" t="s">
        <v>326</v>
      </c>
      <c r="C102" s="609"/>
      <c r="D102" s="609"/>
      <c r="E102" s="609"/>
      <c r="F102" s="609"/>
      <c r="G102" s="609"/>
      <c r="H102" s="609"/>
      <c r="I102" s="609"/>
      <c r="J102" s="609"/>
      <c r="K102" s="609"/>
      <c r="L102" s="609"/>
      <c r="M102" s="609"/>
      <c r="N102" s="609"/>
      <c r="O102" s="609"/>
      <c r="P102" s="609"/>
      <c r="Q102" s="609"/>
      <c r="R102" s="609"/>
      <c r="S102" s="609"/>
      <c r="T102" s="609"/>
      <c r="U102" s="609"/>
      <c r="V102" s="609"/>
      <c r="W102" s="609"/>
      <c r="X102" s="609"/>
    </row>
    <row r="103" spans="2:24" x14ac:dyDescent="0.25">
      <c r="B103" s="654" t="s">
        <v>607</v>
      </c>
      <c r="C103" s="768" t="s">
        <v>240</v>
      </c>
      <c r="D103" s="768" t="s">
        <v>241</v>
      </c>
      <c r="E103" s="582" t="s">
        <v>221</v>
      </c>
      <c r="F103" s="761" t="s">
        <v>223</v>
      </c>
      <c r="G103" s="762"/>
      <c r="H103" s="762"/>
      <c r="I103" s="762"/>
      <c r="J103" s="762"/>
      <c r="K103" s="762"/>
      <c r="L103" s="762"/>
      <c r="M103" s="762"/>
      <c r="N103" s="762"/>
      <c r="O103" s="762"/>
      <c r="P103" s="762"/>
      <c r="Q103" s="762"/>
      <c r="R103" s="762"/>
      <c r="S103" s="762"/>
      <c r="T103" s="762"/>
      <c r="U103" s="762"/>
      <c r="V103" s="762"/>
      <c r="W103" s="762"/>
      <c r="X103" s="763"/>
    </row>
    <row r="104" spans="2:24" x14ac:dyDescent="0.25">
      <c r="B104" s="655"/>
      <c r="C104" s="769"/>
      <c r="D104" s="769"/>
      <c r="E104" s="583"/>
      <c r="F104" s="583" t="s">
        <v>224</v>
      </c>
      <c r="G104" s="583"/>
      <c r="H104" s="583" t="s">
        <v>225</v>
      </c>
      <c r="I104" s="583"/>
      <c r="J104" s="583" t="s">
        <v>226</v>
      </c>
      <c r="K104" s="583"/>
      <c r="L104" s="583" t="s">
        <v>227</v>
      </c>
      <c r="M104" s="583"/>
      <c r="N104" s="583" t="s">
        <v>228</v>
      </c>
      <c r="O104" s="583"/>
      <c r="P104" s="583" t="s">
        <v>229</v>
      </c>
      <c r="Q104" s="583"/>
      <c r="R104" s="583" t="s">
        <v>230</v>
      </c>
      <c r="S104" s="583"/>
      <c r="T104" s="583" t="s">
        <v>231</v>
      </c>
      <c r="U104" s="583"/>
      <c r="V104" s="583" t="s">
        <v>232</v>
      </c>
      <c r="W104" s="583"/>
      <c r="X104" s="150" t="s">
        <v>233</v>
      </c>
    </row>
    <row r="105" spans="2:24" ht="36.75" thickBot="1" x14ac:dyDescent="0.3">
      <c r="B105" s="655"/>
      <c r="C105" s="770"/>
      <c r="D105" s="770"/>
      <c r="E105" s="771"/>
      <c r="F105" s="151" t="s">
        <v>234</v>
      </c>
      <c r="G105" s="152" t="s">
        <v>242</v>
      </c>
      <c r="H105" s="151" t="s">
        <v>234</v>
      </c>
      <c r="I105" s="152" t="s">
        <v>242</v>
      </c>
      <c r="J105" s="151" t="s">
        <v>234</v>
      </c>
      <c r="K105" s="152" t="s">
        <v>242</v>
      </c>
      <c r="L105" s="151" t="s">
        <v>234</v>
      </c>
      <c r="M105" s="152" t="s">
        <v>242</v>
      </c>
      <c r="N105" s="151" t="s">
        <v>234</v>
      </c>
      <c r="O105" s="152" t="s">
        <v>242</v>
      </c>
      <c r="P105" s="151" t="s">
        <v>234</v>
      </c>
      <c r="Q105" s="152" t="s">
        <v>242</v>
      </c>
      <c r="R105" s="151" t="s">
        <v>234</v>
      </c>
      <c r="S105" s="152" t="s">
        <v>242</v>
      </c>
      <c r="T105" s="151" t="s">
        <v>234</v>
      </c>
      <c r="U105" s="152" t="s">
        <v>242</v>
      </c>
      <c r="V105" s="151" t="s">
        <v>234</v>
      </c>
      <c r="W105" s="152" t="s">
        <v>242</v>
      </c>
      <c r="X105" s="153" t="s">
        <v>234</v>
      </c>
    </row>
    <row r="106" spans="2:24" ht="15.75" thickBot="1" x14ac:dyDescent="0.3">
      <c r="B106" s="95" t="s">
        <v>1</v>
      </c>
      <c r="C106" s="85">
        <v>1.5612337481384277</v>
      </c>
      <c r="D106" s="85">
        <v>47.991341720462252</v>
      </c>
      <c r="E106" s="84">
        <v>82832</v>
      </c>
      <c r="F106" s="84">
        <v>994</v>
      </c>
      <c r="G106" s="85">
        <v>3.8755156307265226</v>
      </c>
      <c r="H106" s="84">
        <v>17602</v>
      </c>
      <c r="I106" s="85">
        <v>65.146748584329544</v>
      </c>
      <c r="J106" s="96">
        <v>23641</v>
      </c>
      <c r="K106" s="85">
        <v>83.367715771841674</v>
      </c>
      <c r="L106" s="84">
        <v>18907</v>
      </c>
      <c r="M106" s="85">
        <v>68.848865324671536</v>
      </c>
      <c r="N106" s="84">
        <v>13235</v>
      </c>
      <c r="O106" s="85">
        <v>52.934706529347068</v>
      </c>
      <c r="P106" s="96">
        <v>6524</v>
      </c>
      <c r="Q106" s="85">
        <v>28.687515390297957</v>
      </c>
      <c r="R106" s="84">
        <v>1761</v>
      </c>
      <c r="S106" s="85">
        <v>8.6075850371724503</v>
      </c>
      <c r="T106" s="84">
        <v>147</v>
      </c>
      <c r="U106" s="85">
        <v>0.68191623099796361</v>
      </c>
      <c r="V106" s="96">
        <v>20</v>
      </c>
      <c r="W106" s="85">
        <v>9.6181128300816085E-2</v>
      </c>
      <c r="X106" s="97">
        <v>1</v>
      </c>
    </row>
    <row r="107" spans="2:24" x14ac:dyDescent="0.25">
      <c r="B107" s="120" t="s">
        <v>19</v>
      </c>
      <c r="C107" s="69">
        <v>1.3632597454352402</v>
      </c>
      <c r="D107" s="69">
        <v>44.894366197183103</v>
      </c>
      <c r="E107" s="68">
        <v>51</v>
      </c>
      <c r="F107" s="68">
        <v>3</v>
      </c>
      <c r="G107" s="69">
        <v>15</v>
      </c>
      <c r="H107" s="68">
        <v>7</v>
      </c>
      <c r="I107" s="69">
        <v>32.558139534883722</v>
      </c>
      <c r="J107" s="68">
        <v>16</v>
      </c>
      <c r="K107" s="69">
        <v>77.669902912621353</v>
      </c>
      <c r="L107" s="68">
        <v>8</v>
      </c>
      <c r="M107" s="69">
        <v>42.328042328042329</v>
      </c>
      <c r="N107" s="68">
        <v>7</v>
      </c>
      <c r="O107" s="69">
        <v>50.359712230215827</v>
      </c>
      <c r="P107" s="68">
        <v>8</v>
      </c>
      <c r="Q107" s="69">
        <v>59.25925925925926</v>
      </c>
      <c r="R107" s="68">
        <v>2</v>
      </c>
      <c r="S107" s="69">
        <v>17.699115044247787</v>
      </c>
      <c r="T107" s="68">
        <v>0</v>
      </c>
      <c r="U107" s="69">
        <v>0</v>
      </c>
      <c r="V107" s="68">
        <v>0</v>
      </c>
      <c r="W107" s="69">
        <v>0</v>
      </c>
      <c r="X107" s="98">
        <v>0</v>
      </c>
    </row>
    <row r="108" spans="2:24" x14ac:dyDescent="0.25">
      <c r="B108" s="121" t="s">
        <v>20</v>
      </c>
      <c r="C108" s="76">
        <v>2.3736360852459164</v>
      </c>
      <c r="D108" s="76">
        <v>61.807580174927118</v>
      </c>
      <c r="E108" s="75">
        <v>106</v>
      </c>
      <c r="F108" s="75">
        <v>2</v>
      </c>
      <c r="G108" s="76">
        <v>7.1942446043165473</v>
      </c>
      <c r="H108" s="75">
        <v>25</v>
      </c>
      <c r="I108" s="76">
        <v>87.108013937282237</v>
      </c>
      <c r="J108" s="75">
        <v>34</v>
      </c>
      <c r="K108" s="76">
        <v>121.42857142857143</v>
      </c>
      <c r="L108" s="75">
        <v>25</v>
      </c>
      <c r="M108" s="76">
        <v>101.21457489878543</v>
      </c>
      <c r="N108" s="75">
        <v>12</v>
      </c>
      <c r="O108" s="76">
        <v>48.192771084337352</v>
      </c>
      <c r="P108" s="75">
        <v>4</v>
      </c>
      <c r="Q108" s="76">
        <v>18.264840182648399</v>
      </c>
      <c r="R108" s="75">
        <v>4</v>
      </c>
      <c r="S108" s="76">
        <v>18.264840182648399</v>
      </c>
      <c r="T108" s="75">
        <v>0</v>
      </c>
      <c r="U108" s="76">
        <v>0</v>
      </c>
      <c r="V108" s="75">
        <v>0</v>
      </c>
      <c r="W108" s="76">
        <v>0</v>
      </c>
      <c r="X108" s="99">
        <v>0</v>
      </c>
    </row>
    <row r="109" spans="2:24" x14ac:dyDescent="0.25">
      <c r="B109" s="121" t="s">
        <v>21</v>
      </c>
      <c r="C109" s="76">
        <v>2.376945988447162</v>
      </c>
      <c r="D109" s="76">
        <v>45.081004930734913</v>
      </c>
      <c r="E109" s="75">
        <v>576</v>
      </c>
      <c r="F109" s="75">
        <v>14</v>
      </c>
      <c r="G109" s="76">
        <v>6.7796610169491522</v>
      </c>
      <c r="H109" s="75">
        <v>183</v>
      </c>
      <c r="I109" s="76">
        <v>84.331797235023046</v>
      </c>
      <c r="J109" s="75">
        <v>147</v>
      </c>
      <c r="K109" s="76">
        <v>62.793677915420758</v>
      </c>
      <c r="L109" s="75">
        <v>125</v>
      </c>
      <c r="M109" s="76">
        <v>60.620756547041708</v>
      </c>
      <c r="N109" s="75">
        <v>61</v>
      </c>
      <c r="O109" s="76">
        <v>36.116044997039666</v>
      </c>
      <c r="P109" s="75">
        <v>33</v>
      </c>
      <c r="Q109" s="76">
        <v>20.121951219512194</v>
      </c>
      <c r="R109" s="75">
        <v>12</v>
      </c>
      <c r="S109" s="76">
        <v>8.1245768449559925</v>
      </c>
      <c r="T109" s="75">
        <v>0</v>
      </c>
      <c r="U109" s="76">
        <v>0</v>
      </c>
      <c r="V109" s="75">
        <v>1</v>
      </c>
      <c r="W109" s="76">
        <v>0.84530853761622993</v>
      </c>
      <c r="X109" s="99">
        <v>0</v>
      </c>
    </row>
    <row r="110" spans="2:24" x14ac:dyDescent="0.25">
      <c r="B110" s="121" t="s">
        <v>22</v>
      </c>
      <c r="C110" s="76">
        <v>0.78793709427520764</v>
      </c>
      <c r="D110" s="76">
        <v>22.02845341899954</v>
      </c>
      <c r="E110" s="75">
        <v>96</v>
      </c>
      <c r="F110" s="75">
        <v>0</v>
      </c>
      <c r="G110" s="76">
        <v>0</v>
      </c>
      <c r="H110" s="75">
        <v>34</v>
      </c>
      <c r="I110" s="76">
        <v>41.76904176904177</v>
      </c>
      <c r="J110" s="75">
        <v>24</v>
      </c>
      <c r="K110" s="76">
        <v>30.112923462986199</v>
      </c>
      <c r="L110" s="75">
        <v>19</v>
      </c>
      <c r="M110" s="76">
        <v>25.920873124147338</v>
      </c>
      <c r="N110" s="75">
        <v>9</v>
      </c>
      <c r="O110" s="76">
        <v>15</v>
      </c>
      <c r="P110" s="75">
        <v>6</v>
      </c>
      <c r="Q110" s="76">
        <v>11.278195488721805</v>
      </c>
      <c r="R110" s="75">
        <v>4</v>
      </c>
      <c r="S110" s="76">
        <v>9.0702947845804989</v>
      </c>
      <c r="T110" s="75">
        <v>0</v>
      </c>
      <c r="U110" s="76">
        <v>0</v>
      </c>
      <c r="V110" s="75">
        <v>0</v>
      </c>
      <c r="W110" s="76">
        <v>0</v>
      </c>
      <c r="X110" s="99">
        <v>0</v>
      </c>
    </row>
    <row r="111" spans="2:24" x14ac:dyDescent="0.25">
      <c r="B111" s="121" t="s">
        <v>23</v>
      </c>
      <c r="C111" s="76">
        <v>1.3431096962665685</v>
      </c>
      <c r="D111" s="76">
        <v>45.361247947454842</v>
      </c>
      <c r="E111" s="75">
        <v>221</v>
      </c>
      <c r="F111" s="75">
        <v>4</v>
      </c>
      <c r="G111" s="76">
        <v>4.5045045045045047</v>
      </c>
      <c r="H111" s="75">
        <v>48</v>
      </c>
      <c r="I111" s="76">
        <v>52.060737527114966</v>
      </c>
      <c r="J111" s="75">
        <v>70</v>
      </c>
      <c r="K111" s="76">
        <v>77.9510022271715</v>
      </c>
      <c r="L111" s="75">
        <v>50</v>
      </c>
      <c r="M111" s="76">
        <v>60.459492140266022</v>
      </c>
      <c r="N111" s="75">
        <v>33</v>
      </c>
      <c r="O111" s="76">
        <v>48.816568047337277</v>
      </c>
      <c r="P111" s="75">
        <v>13</v>
      </c>
      <c r="Q111" s="76">
        <v>22.033898305084744</v>
      </c>
      <c r="R111" s="75">
        <v>3</v>
      </c>
      <c r="S111" s="76">
        <v>6.1855670103092777</v>
      </c>
      <c r="T111" s="75">
        <v>0</v>
      </c>
      <c r="U111" s="76">
        <v>0</v>
      </c>
      <c r="V111" s="75">
        <v>0</v>
      </c>
      <c r="W111" s="76">
        <v>0</v>
      </c>
      <c r="X111" s="99">
        <v>0</v>
      </c>
    </row>
    <row r="112" spans="2:24" ht="15.75" thickBot="1" x14ac:dyDescent="0.3">
      <c r="B112" s="122" t="s">
        <v>24</v>
      </c>
      <c r="C112" s="81">
        <v>1.6034651286171542</v>
      </c>
      <c r="D112" s="81">
        <v>58.049072411729504</v>
      </c>
      <c r="E112" s="70">
        <v>291</v>
      </c>
      <c r="F112" s="70">
        <v>6</v>
      </c>
      <c r="G112" s="81">
        <v>7.001166861143524</v>
      </c>
      <c r="H112" s="70">
        <v>61</v>
      </c>
      <c r="I112" s="81">
        <v>69.397042093287823</v>
      </c>
      <c r="J112" s="70">
        <v>97</v>
      </c>
      <c r="K112" s="81">
        <v>108.50111856823267</v>
      </c>
      <c r="L112" s="70">
        <v>70</v>
      </c>
      <c r="M112" s="81">
        <v>83.832335329341305</v>
      </c>
      <c r="N112" s="70">
        <v>31</v>
      </c>
      <c r="O112" s="81">
        <v>42.176870748299315</v>
      </c>
      <c r="P112" s="70">
        <v>23</v>
      </c>
      <c r="Q112" s="81">
        <v>35.22205206738132</v>
      </c>
      <c r="R112" s="70">
        <v>3</v>
      </c>
      <c r="S112" s="81">
        <v>5.1903114186851207</v>
      </c>
      <c r="T112" s="70">
        <v>0</v>
      </c>
      <c r="U112" s="81">
        <v>0</v>
      </c>
      <c r="V112" s="70">
        <v>0</v>
      </c>
      <c r="W112" s="81">
        <v>0</v>
      </c>
      <c r="X112" s="100">
        <v>0</v>
      </c>
    </row>
    <row r="113" spans="2:27" ht="15.75" thickBot="1" x14ac:dyDescent="0.3">
      <c r="B113" s="170" t="s">
        <v>18</v>
      </c>
      <c r="C113" s="87">
        <v>1.797623152622511</v>
      </c>
      <c r="D113" s="87">
        <v>44.893040072310939</v>
      </c>
      <c r="E113" s="86">
        <v>1341</v>
      </c>
      <c r="F113" s="86">
        <v>29</v>
      </c>
      <c r="G113" s="87">
        <v>5.7233076771265043</v>
      </c>
      <c r="H113" s="86">
        <v>358</v>
      </c>
      <c r="I113" s="87">
        <v>67.713258937015326</v>
      </c>
      <c r="J113" s="86">
        <v>388</v>
      </c>
      <c r="K113" s="87">
        <v>71.639586410635161</v>
      </c>
      <c r="L113" s="86">
        <v>297</v>
      </c>
      <c r="M113" s="87">
        <v>60.69895769466585</v>
      </c>
      <c r="N113" s="86">
        <v>153</v>
      </c>
      <c r="O113" s="87">
        <v>37.426614481408997</v>
      </c>
      <c r="P113" s="86">
        <v>87</v>
      </c>
      <c r="Q113" s="87">
        <v>23.083045900769434</v>
      </c>
      <c r="R113" s="86">
        <v>28</v>
      </c>
      <c r="S113" s="87">
        <v>8.4515544823422868</v>
      </c>
      <c r="T113" s="86">
        <v>0</v>
      </c>
      <c r="U113" s="87">
        <v>0</v>
      </c>
      <c r="V113" s="86">
        <v>1</v>
      </c>
      <c r="W113" s="87">
        <v>0.35893754486719315</v>
      </c>
      <c r="X113" s="101">
        <v>0</v>
      </c>
    </row>
    <row r="114" spans="2:27" x14ac:dyDescent="0.25">
      <c r="B114" s="90" t="s">
        <v>243</v>
      </c>
    </row>
    <row r="115" spans="2:27" x14ac:dyDescent="0.25">
      <c r="B115" s="102" t="s">
        <v>244</v>
      </c>
    </row>
    <row r="119" spans="2:27" ht="27.75" customHeight="1" thickBot="1" x14ac:dyDescent="0.3">
      <c r="B119" s="576" t="s">
        <v>327</v>
      </c>
      <c r="C119" s="576"/>
      <c r="D119" s="576"/>
      <c r="E119" s="576"/>
      <c r="F119" s="576"/>
      <c r="G119" s="576"/>
      <c r="H119" s="576"/>
      <c r="I119" s="576"/>
      <c r="J119" s="576"/>
      <c r="K119" s="576"/>
      <c r="L119" s="576"/>
      <c r="M119" s="576"/>
      <c r="N119" s="576"/>
      <c r="O119" s="576"/>
      <c r="P119" s="576"/>
      <c r="Q119" s="576"/>
      <c r="R119" s="576"/>
      <c r="S119" s="576"/>
      <c r="T119" s="576"/>
      <c r="U119" s="576"/>
      <c r="V119" s="576"/>
      <c r="W119" s="576"/>
      <c r="X119" s="576"/>
      <c r="Y119" s="576"/>
      <c r="Z119" s="576"/>
      <c r="AA119" s="576"/>
    </row>
    <row r="120" spans="2:27" x14ac:dyDescent="0.25">
      <c r="B120" s="664" t="s">
        <v>606</v>
      </c>
      <c r="C120" s="667" t="s">
        <v>147</v>
      </c>
      <c r="D120" s="670" t="s">
        <v>246</v>
      </c>
      <c r="E120" s="671"/>
      <c r="F120" s="671"/>
      <c r="G120" s="671"/>
      <c r="H120" s="671"/>
      <c r="I120" s="671"/>
      <c r="J120" s="671"/>
      <c r="K120" s="671"/>
      <c r="L120" s="671"/>
      <c r="M120" s="671"/>
      <c r="N120" s="671"/>
      <c r="O120" s="671"/>
      <c r="P120" s="671"/>
      <c r="Q120" s="671"/>
      <c r="R120" s="671"/>
      <c r="S120" s="671"/>
      <c r="T120" s="671"/>
      <c r="U120" s="671"/>
      <c r="V120" s="671"/>
      <c r="W120" s="671"/>
      <c r="X120" s="671"/>
      <c r="Y120" s="671"/>
      <c r="Z120" s="671"/>
      <c r="AA120" s="672"/>
    </row>
    <row r="121" spans="2:27" x14ac:dyDescent="0.25">
      <c r="B121" s="665"/>
      <c r="C121" s="668"/>
      <c r="D121" s="673" t="s">
        <v>247</v>
      </c>
      <c r="E121" s="674"/>
      <c r="F121" s="677" t="s">
        <v>248</v>
      </c>
      <c r="G121" s="678"/>
      <c r="H121" s="678"/>
      <c r="I121" s="679"/>
      <c r="J121" s="677" t="s">
        <v>249</v>
      </c>
      <c r="K121" s="678"/>
      <c r="L121" s="678"/>
      <c r="M121" s="679"/>
      <c r="N121" s="673" t="s">
        <v>250</v>
      </c>
      <c r="O121" s="674"/>
      <c r="P121" s="673" t="s">
        <v>251</v>
      </c>
      <c r="Q121" s="674"/>
      <c r="R121" s="673" t="s">
        <v>252</v>
      </c>
      <c r="S121" s="674"/>
      <c r="T121" s="673" t="s">
        <v>253</v>
      </c>
      <c r="U121" s="674"/>
      <c r="V121" s="673" t="s">
        <v>254</v>
      </c>
      <c r="W121" s="674"/>
      <c r="X121" s="673" t="s">
        <v>255</v>
      </c>
      <c r="Y121" s="674"/>
      <c r="Z121" s="673" t="s">
        <v>256</v>
      </c>
      <c r="AA121" s="680"/>
    </row>
    <row r="122" spans="2:27" x14ac:dyDescent="0.25">
      <c r="B122" s="665"/>
      <c r="C122" s="668"/>
      <c r="D122" s="675"/>
      <c r="E122" s="676"/>
      <c r="F122" s="593" t="s">
        <v>257</v>
      </c>
      <c r="G122" s="594"/>
      <c r="H122" s="593" t="s">
        <v>258</v>
      </c>
      <c r="I122" s="594"/>
      <c r="J122" s="593" t="s">
        <v>259</v>
      </c>
      <c r="K122" s="594"/>
      <c r="L122" s="593" t="s">
        <v>260</v>
      </c>
      <c r="M122" s="594"/>
      <c r="N122" s="675"/>
      <c r="O122" s="676"/>
      <c r="P122" s="675"/>
      <c r="Q122" s="676"/>
      <c r="R122" s="675"/>
      <c r="S122" s="676"/>
      <c r="T122" s="675"/>
      <c r="U122" s="676"/>
      <c r="V122" s="675"/>
      <c r="W122" s="676"/>
      <c r="X122" s="675"/>
      <c r="Y122" s="676"/>
      <c r="Z122" s="675"/>
      <c r="AA122" s="681"/>
    </row>
    <row r="123" spans="2:27" ht="15.75" thickBot="1" x14ac:dyDescent="0.3">
      <c r="B123" s="666"/>
      <c r="C123" s="669"/>
      <c r="D123" s="103" t="s">
        <v>261</v>
      </c>
      <c r="E123" s="104" t="s">
        <v>235</v>
      </c>
      <c r="F123" s="105" t="s">
        <v>261</v>
      </c>
      <c r="G123" s="104" t="s">
        <v>235</v>
      </c>
      <c r="H123" s="105" t="s">
        <v>261</v>
      </c>
      <c r="I123" s="104" t="s">
        <v>235</v>
      </c>
      <c r="J123" s="105" t="s">
        <v>261</v>
      </c>
      <c r="K123" s="104" t="s">
        <v>235</v>
      </c>
      <c r="L123" s="105" t="s">
        <v>261</v>
      </c>
      <c r="M123" s="104" t="s">
        <v>235</v>
      </c>
      <c r="N123" s="105" t="s">
        <v>261</v>
      </c>
      <c r="O123" s="104" t="s">
        <v>235</v>
      </c>
      <c r="P123" s="105" t="s">
        <v>261</v>
      </c>
      <c r="Q123" s="104" t="s">
        <v>235</v>
      </c>
      <c r="R123" s="105" t="s">
        <v>261</v>
      </c>
      <c r="S123" s="104" t="s">
        <v>235</v>
      </c>
      <c r="T123" s="105" t="s">
        <v>261</v>
      </c>
      <c r="U123" s="104" t="s">
        <v>235</v>
      </c>
      <c r="V123" s="106" t="s">
        <v>261</v>
      </c>
      <c r="W123" s="104" t="s">
        <v>235</v>
      </c>
      <c r="X123" s="105" t="s">
        <v>261</v>
      </c>
      <c r="Y123" s="104" t="s">
        <v>235</v>
      </c>
      <c r="Z123" s="105" t="s">
        <v>261</v>
      </c>
      <c r="AA123" s="107" t="s">
        <v>235</v>
      </c>
    </row>
    <row r="124" spans="2:27" ht="15.75" thickBot="1" x14ac:dyDescent="0.3">
      <c r="B124" s="95" t="s">
        <v>1</v>
      </c>
      <c r="C124" s="84">
        <v>75806</v>
      </c>
      <c r="D124" s="84">
        <v>229</v>
      </c>
      <c r="E124" s="85">
        <v>0.3020869060496531</v>
      </c>
      <c r="F124" s="84">
        <v>10312</v>
      </c>
      <c r="G124" s="85">
        <v>13.603144869799225</v>
      </c>
      <c r="H124" s="96">
        <v>17126</v>
      </c>
      <c r="I124" s="85">
        <v>22.591879270770125</v>
      </c>
      <c r="J124" s="84">
        <v>26892</v>
      </c>
      <c r="K124" s="85">
        <v>35.474764530512097</v>
      </c>
      <c r="L124" s="84">
        <v>1282</v>
      </c>
      <c r="M124" s="85">
        <v>1.6911590111600663</v>
      </c>
      <c r="N124" s="96">
        <v>66</v>
      </c>
      <c r="O124" s="85">
        <v>8.7064348468458966E-2</v>
      </c>
      <c r="P124" s="84">
        <v>5733</v>
      </c>
      <c r="Q124" s="85">
        <v>7.5627259056011393</v>
      </c>
      <c r="R124" s="84">
        <v>2912</v>
      </c>
      <c r="S124" s="85">
        <v>3.8413845869720076</v>
      </c>
      <c r="T124" s="84">
        <v>7932</v>
      </c>
      <c r="U124" s="85">
        <v>10.463551697754795</v>
      </c>
      <c r="V124" s="96">
        <v>619</v>
      </c>
      <c r="W124" s="84">
        <v>0.81655805609054699</v>
      </c>
      <c r="X124" s="84">
        <v>751</v>
      </c>
      <c r="Y124" s="85">
        <v>0.99068675302746489</v>
      </c>
      <c r="Z124" s="84">
        <v>1952</v>
      </c>
      <c r="AA124" s="108">
        <v>2.5749940637944229</v>
      </c>
    </row>
    <row r="125" spans="2:27" x14ac:dyDescent="0.25">
      <c r="B125" s="120" t="s">
        <v>19</v>
      </c>
      <c r="C125" s="68">
        <v>47</v>
      </c>
      <c r="D125" s="68">
        <v>1</v>
      </c>
      <c r="E125" s="69">
        <v>2.1276595744680851</v>
      </c>
      <c r="F125" s="68">
        <v>20</v>
      </c>
      <c r="G125" s="69">
        <v>42.553191489361701</v>
      </c>
      <c r="H125" s="68">
        <v>6</v>
      </c>
      <c r="I125" s="69">
        <v>12.76595744680851</v>
      </c>
      <c r="J125" s="68">
        <v>9</v>
      </c>
      <c r="K125" s="69">
        <v>19.148936170212767</v>
      </c>
      <c r="L125" s="68">
        <v>0</v>
      </c>
      <c r="M125" s="69">
        <v>0</v>
      </c>
      <c r="N125" s="68">
        <v>0</v>
      </c>
      <c r="O125" s="69">
        <v>0</v>
      </c>
      <c r="P125" s="68">
        <v>1</v>
      </c>
      <c r="Q125" s="69">
        <v>2.1276595744680851</v>
      </c>
      <c r="R125" s="68">
        <v>3</v>
      </c>
      <c r="S125" s="69">
        <v>6.3829787234042552</v>
      </c>
      <c r="T125" s="68">
        <v>0</v>
      </c>
      <c r="U125" s="69">
        <v>0</v>
      </c>
      <c r="V125" s="68">
        <v>0</v>
      </c>
      <c r="W125" s="76">
        <v>0</v>
      </c>
      <c r="X125" s="68">
        <v>1</v>
      </c>
      <c r="Y125" s="69">
        <v>2.1276595744680851</v>
      </c>
      <c r="Z125" s="68">
        <v>6</v>
      </c>
      <c r="AA125" s="71">
        <v>12.76595744680851</v>
      </c>
    </row>
    <row r="126" spans="2:27" x14ac:dyDescent="0.25">
      <c r="B126" s="121" t="s">
        <v>20</v>
      </c>
      <c r="C126" s="75">
        <v>98</v>
      </c>
      <c r="D126" s="68">
        <v>1</v>
      </c>
      <c r="E126" s="76">
        <v>1.0204081632653061</v>
      </c>
      <c r="F126" s="75">
        <v>25</v>
      </c>
      <c r="G126" s="76">
        <v>25.510204081632654</v>
      </c>
      <c r="H126" s="75">
        <v>34</v>
      </c>
      <c r="I126" s="76">
        <v>34.693877551020407</v>
      </c>
      <c r="J126" s="75">
        <v>20</v>
      </c>
      <c r="K126" s="76">
        <v>20.408163265306122</v>
      </c>
      <c r="L126" s="68">
        <v>0</v>
      </c>
      <c r="M126" s="76">
        <v>0</v>
      </c>
      <c r="N126" s="68">
        <v>1</v>
      </c>
      <c r="O126" s="76">
        <v>1.0204081632653061</v>
      </c>
      <c r="P126" s="68">
        <v>1</v>
      </c>
      <c r="Q126" s="76">
        <v>1.0204081632653061</v>
      </c>
      <c r="R126" s="75">
        <v>1</v>
      </c>
      <c r="S126" s="76">
        <v>1.0204081632653061</v>
      </c>
      <c r="T126" s="75">
        <v>1</v>
      </c>
      <c r="U126" s="76">
        <v>1.0204081632653061</v>
      </c>
      <c r="V126" s="75">
        <v>0</v>
      </c>
      <c r="W126" s="76">
        <v>0</v>
      </c>
      <c r="X126" s="68">
        <v>2</v>
      </c>
      <c r="Y126" s="76">
        <v>2.0408163265306123</v>
      </c>
      <c r="Z126" s="68">
        <v>12</v>
      </c>
      <c r="AA126" s="77">
        <v>12.244897959183673</v>
      </c>
    </row>
    <row r="127" spans="2:27" x14ac:dyDescent="0.25">
      <c r="B127" s="121" t="s">
        <v>21</v>
      </c>
      <c r="C127" s="75">
        <v>566</v>
      </c>
      <c r="D127" s="75">
        <v>2</v>
      </c>
      <c r="E127" s="76">
        <v>0.35335689045936397</v>
      </c>
      <c r="F127" s="75">
        <v>109</v>
      </c>
      <c r="G127" s="76">
        <v>19.257950530035338</v>
      </c>
      <c r="H127" s="75">
        <v>221</v>
      </c>
      <c r="I127" s="76">
        <v>39.045936395759718</v>
      </c>
      <c r="J127" s="75">
        <v>78</v>
      </c>
      <c r="K127" s="76">
        <v>13.780918727915195</v>
      </c>
      <c r="L127" s="75">
        <v>4</v>
      </c>
      <c r="M127" s="76">
        <v>0.70671378091872794</v>
      </c>
      <c r="N127" s="75">
        <v>0</v>
      </c>
      <c r="O127" s="76">
        <v>0</v>
      </c>
      <c r="P127" s="75">
        <v>29</v>
      </c>
      <c r="Q127" s="76">
        <v>5.1236749116607774</v>
      </c>
      <c r="R127" s="75">
        <v>21</v>
      </c>
      <c r="S127" s="76">
        <v>3.7102473498233217</v>
      </c>
      <c r="T127" s="75">
        <v>14</v>
      </c>
      <c r="U127" s="76">
        <v>2.4734982332155475</v>
      </c>
      <c r="V127" s="75">
        <v>0</v>
      </c>
      <c r="W127" s="76">
        <v>0</v>
      </c>
      <c r="X127" s="68">
        <v>9</v>
      </c>
      <c r="Y127" s="76">
        <v>1.5901060070671376</v>
      </c>
      <c r="Z127" s="68">
        <v>79</v>
      </c>
      <c r="AA127" s="77">
        <v>13.957597173144876</v>
      </c>
    </row>
    <row r="128" spans="2:27" x14ac:dyDescent="0.25">
      <c r="B128" s="121" t="s">
        <v>22</v>
      </c>
      <c r="C128" s="75">
        <v>94</v>
      </c>
      <c r="D128" s="68">
        <v>1</v>
      </c>
      <c r="E128" s="76">
        <v>1.0638297872340425</v>
      </c>
      <c r="F128" s="75">
        <v>12</v>
      </c>
      <c r="G128" s="76">
        <v>12.76595744680851</v>
      </c>
      <c r="H128" s="75">
        <v>32</v>
      </c>
      <c r="I128" s="76">
        <v>34.042553191489361</v>
      </c>
      <c r="J128" s="75">
        <v>34</v>
      </c>
      <c r="K128" s="76">
        <v>36.170212765957451</v>
      </c>
      <c r="L128" s="75">
        <v>0</v>
      </c>
      <c r="M128" s="76">
        <v>0</v>
      </c>
      <c r="N128" s="68">
        <v>0</v>
      </c>
      <c r="O128" s="76">
        <v>0</v>
      </c>
      <c r="P128" s="75">
        <v>3</v>
      </c>
      <c r="Q128" s="76">
        <v>3.1914893617021276</v>
      </c>
      <c r="R128" s="75">
        <v>2</v>
      </c>
      <c r="S128" s="76">
        <v>2.1276595744680851</v>
      </c>
      <c r="T128" s="75">
        <v>4</v>
      </c>
      <c r="U128" s="76">
        <v>4.2553191489361701</v>
      </c>
      <c r="V128" s="75">
        <v>0</v>
      </c>
      <c r="W128" s="76">
        <v>0</v>
      </c>
      <c r="X128" s="68">
        <v>0</v>
      </c>
      <c r="Y128" s="76">
        <v>0</v>
      </c>
      <c r="Z128" s="68">
        <v>6</v>
      </c>
      <c r="AA128" s="77">
        <v>6.3829787234042552</v>
      </c>
    </row>
    <row r="129" spans="2:27" x14ac:dyDescent="0.25">
      <c r="B129" s="121" t="s">
        <v>23</v>
      </c>
      <c r="C129" s="75">
        <v>212</v>
      </c>
      <c r="D129" s="68">
        <v>2</v>
      </c>
      <c r="E129" s="76">
        <v>0.94339622641509435</v>
      </c>
      <c r="F129" s="75">
        <v>48</v>
      </c>
      <c r="G129" s="76">
        <v>22.641509433962266</v>
      </c>
      <c r="H129" s="75">
        <v>71</v>
      </c>
      <c r="I129" s="76">
        <v>33.490566037735846</v>
      </c>
      <c r="J129" s="75">
        <v>63</v>
      </c>
      <c r="K129" s="76">
        <v>29.716981132075471</v>
      </c>
      <c r="L129" s="68">
        <v>3</v>
      </c>
      <c r="M129" s="76">
        <v>1.4150943396226416</v>
      </c>
      <c r="N129" s="68">
        <v>0</v>
      </c>
      <c r="O129" s="76">
        <v>0</v>
      </c>
      <c r="P129" s="75">
        <v>9</v>
      </c>
      <c r="Q129" s="76">
        <v>4.2452830188679247</v>
      </c>
      <c r="R129" s="68">
        <v>4</v>
      </c>
      <c r="S129" s="76">
        <v>1.8867924528301887</v>
      </c>
      <c r="T129" s="75">
        <v>3</v>
      </c>
      <c r="U129" s="76">
        <v>1.4150943396226416</v>
      </c>
      <c r="V129" s="75">
        <v>1</v>
      </c>
      <c r="W129" s="76">
        <v>0.47169811320754718</v>
      </c>
      <c r="X129" s="68">
        <v>2</v>
      </c>
      <c r="Y129" s="76">
        <v>0.94339622641509435</v>
      </c>
      <c r="Z129" s="68">
        <v>6</v>
      </c>
      <c r="AA129" s="77">
        <v>2.8301886792452833</v>
      </c>
    </row>
    <row r="130" spans="2:27" ht="15.75" thickBot="1" x14ac:dyDescent="0.3">
      <c r="B130" s="122" t="s">
        <v>24</v>
      </c>
      <c r="C130" s="70">
        <v>285</v>
      </c>
      <c r="D130" s="70">
        <v>0</v>
      </c>
      <c r="E130" s="81">
        <v>0</v>
      </c>
      <c r="F130" s="70">
        <v>105</v>
      </c>
      <c r="G130" s="81">
        <v>36.84210526315789</v>
      </c>
      <c r="H130" s="70">
        <v>54</v>
      </c>
      <c r="I130" s="81">
        <v>18.947368421052634</v>
      </c>
      <c r="J130" s="70">
        <v>66</v>
      </c>
      <c r="K130" s="81">
        <v>23.157894736842106</v>
      </c>
      <c r="L130" s="70">
        <v>5</v>
      </c>
      <c r="M130" s="81">
        <v>1.7543859649122806</v>
      </c>
      <c r="N130" s="68">
        <v>0</v>
      </c>
      <c r="O130" s="81">
        <v>0</v>
      </c>
      <c r="P130" s="70">
        <v>11</v>
      </c>
      <c r="Q130" s="81">
        <v>3.8596491228070176</v>
      </c>
      <c r="R130" s="70">
        <v>10</v>
      </c>
      <c r="S130" s="81">
        <v>3.5087719298245612</v>
      </c>
      <c r="T130" s="70">
        <v>5</v>
      </c>
      <c r="U130" s="81">
        <v>1.7543859649122806</v>
      </c>
      <c r="V130" s="75">
        <v>0</v>
      </c>
      <c r="W130" s="81">
        <v>0</v>
      </c>
      <c r="X130" s="68">
        <v>1</v>
      </c>
      <c r="Y130" s="81">
        <v>0.35087719298245612</v>
      </c>
      <c r="Z130" s="68">
        <v>28</v>
      </c>
      <c r="AA130" s="82">
        <v>9.8245614035087723</v>
      </c>
    </row>
    <row r="131" spans="2:27" ht="15.75" thickBot="1" x14ac:dyDescent="0.3">
      <c r="B131" s="170" t="s">
        <v>18</v>
      </c>
      <c r="C131" s="86">
        <v>1302</v>
      </c>
      <c r="D131" s="86">
        <v>7</v>
      </c>
      <c r="E131" s="87">
        <v>0.53763440860215062</v>
      </c>
      <c r="F131" s="86">
        <v>319</v>
      </c>
      <c r="G131" s="87">
        <v>24.500768049155148</v>
      </c>
      <c r="H131" s="86">
        <v>418</v>
      </c>
      <c r="I131" s="87">
        <v>32.104454685099846</v>
      </c>
      <c r="J131" s="86">
        <v>270</v>
      </c>
      <c r="K131" s="87">
        <v>20.737327188940093</v>
      </c>
      <c r="L131" s="86">
        <v>12</v>
      </c>
      <c r="M131" s="87">
        <v>0.92165898617511521</v>
      </c>
      <c r="N131" s="86">
        <v>1</v>
      </c>
      <c r="O131" s="87">
        <v>7.6804915514592939E-2</v>
      </c>
      <c r="P131" s="86">
        <v>54</v>
      </c>
      <c r="Q131" s="87">
        <v>4.1474654377880187</v>
      </c>
      <c r="R131" s="86">
        <v>41</v>
      </c>
      <c r="S131" s="87">
        <v>3.1490015360983099</v>
      </c>
      <c r="T131" s="86">
        <v>27</v>
      </c>
      <c r="U131" s="87">
        <v>2.0737327188940093</v>
      </c>
      <c r="V131" s="86">
        <v>1</v>
      </c>
      <c r="W131" s="87">
        <v>7.6804915514592939E-2</v>
      </c>
      <c r="X131" s="86">
        <v>15</v>
      </c>
      <c r="Y131" s="87">
        <v>1.1520737327188941</v>
      </c>
      <c r="Z131" s="86">
        <v>137</v>
      </c>
      <c r="AA131" s="89">
        <v>10.522273425499233</v>
      </c>
    </row>
    <row r="132" spans="2:27" x14ac:dyDescent="0.25">
      <c r="B132" s="90" t="s">
        <v>262</v>
      </c>
    </row>
    <row r="136" spans="2:27" ht="35.25" customHeight="1" thickBot="1" x14ac:dyDescent="0.3">
      <c r="B136" s="595" t="s">
        <v>328</v>
      </c>
      <c r="C136" s="595"/>
      <c r="D136" s="595"/>
      <c r="E136" s="595"/>
      <c r="F136" s="595"/>
      <c r="G136" s="595"/>
      <c r="H136" s="595"/>
      <c r="I136" s="595"/>
      <c r="J136" s="595"/>
      <c r="K136" s="595"/>
      <c r="L136" s="595"/>
      <c r="M136" s="595"/>
      <c r="N136" s="595"/>
      <c r="O136" s="595"/>
    </row>
    <row r="137" spans="2:27" x14ac:dyDescent="0.25">
      <c r="B137" s="596" t="s">
        <v>606</v>
      </c>
      <c r="C137" s="598" t="s">
        <v>147</v>
      </c>
      <c r="D137" s="600" t="s">
        <v>264</v>
      </c>
      <c r="E137" s="601"/>
      <c r="F137" s="600" t="s">
        <v>265</v>
      </c>
      <c r="G137" s="601"/>
      <c r="H137" s="600" t="s">
        <v>266</v>
      </c>
      <c r="I137" s="601"/>
      <c r="J137" s="600" t="s">
        <v>267</v>
      </c>
      <c r="K137" s="601"/>
      <c r="L137" s="600" t="s">
        <v>268</v>
      </c>
      <c r="M137" s="601"/>
      <c r="N137" s="600" t="s">
        <v>233</v>
      </c>
      <c r="O137" s="719"/>
    </row>
    <row r="138" spans="2:27" x14ac:dyDescent="0.25">
      <c r="B138" s="597"/>
      <c r="C138" s="599"/>
      <c r="D138" s="56" t="s">
        <v>269</v>
      </c>
      <c r="E138" s="57" t="s">
        <v>235</v>
      </c>
      <c r="F138" s="56" t="s">
        <v>269</v>
      </c>
      <c r="G138" s="57" t="s">
        <v>235</v>
      </c>
      <c r="H138" s="56" t="s">
        <v>269</v>
      </c>
      <c r="I138" s="57" t="s">
        <v>235</v>
      </c>
      <c r="J138" s="56" t="s">
        <v>269</v>
      </c>
      <c r="K138" s="57" t="s">
        <v>235</v>
      </c>
      <c r="L138" s="56" t="s">
        <v>269</v>
      </c>
      <c r="M138" s="57" t="s">
        <v>235</v>
      </c>
      <c r="N138" s="56" t="s">
        <v>269</v>
      </c>
      <c r="O138" s="58" t="s">
        <v>235</v>
      </c>
    </row>
    <row r="139" spans="2:27" ht="15.75" thickBot="1" x14ac:dyDescent="0.3">
      <c r="B139" s="114" t="s">
        <v>1</v>
      </c>
      <c r="C139" s="60">
        <v>75806</v>
      </c>
      <c r="D139" s="60">
        <v>37847</v>
      </c>
      <c r="E139" s="62">
        <v>49.926127219481309</v>
      </c>
      <c r="F139" s="60">
        <v>34266</v>
      </c>
      <c r="G139" s="62">
        <v>45.202226736669921</v>
      </c>
      <c r="H139" s="63">
        <v>1491</v>
      </c>
      <c r="I139" s="62">
        <v>1.9668627813101864</v>
      </c>
      <c r="J139" s="60">
        <v>41</v>
      </c>
      <c r="K139" s="62">
        <v>5.4085428594042681E-2</v>
      </c>
      <c r="L139" s="60">
        <v>2160</v>
      </c>
      <c r="M139" s="62">
        <v>2.8493786771495659</v>
      </c>
      <c r="N139" s="60">
        <v>1</v>
      </c>
      <c r="O139" s="64">
        <v>1.3191567949766508E-3</v>
      </c>
    </row>
    <row r="140" spans="2:27" x14ac:dyDescent="0.25">
      <c r="B140" s="120" t="s">
        <v>19</v>
      </c>
      <c r="C140" s="68">
        <v>47</v>
      </c>
      <c r="D140" s="68">
        <v>6</v>
      </c>
      <c r="E140" s="69">
        <v>12.76595744680851</v>
      </c>
      <c r="F140" s="68">
        <v>39</v>
      </c>
      <c r="G140" s="69">
        <v>82.978723404255319</v>
      </c>
      <c r="H140" s="68">
        <v>1</v>
      </c>
      <c r="I140" s="69">
        <v>2.1276595744680851</v>
      </c>
      <c r="J140" s="68">
        <v>0</v>
      </c>
      <c r="K140" s="69">
        <v>0</v>
      </c>
      <c r="L140" s="68">
        <v>1</v>
      </c>
      <c r="M140" s="69">
        <v>2.1276595744680851</v>
      </c>
      <c r="N140" s="68">
        <v>0</v>
      </c>
      <c r="O140" s="71">
        <v>0</v>
      </c>
    </row>
    <row r="141" spans="2:27" x14ac:dyDescent="0.25">
      <c r="B141" s="121" t="s">
        <v>20</v>
      </c>
      <c r="C141" s="75">
        <v>98</v>
      </c>
      <c r="D141" s="75">
        <v>20</v>
      </c>
      <c r="E141" s="76">
        <v>20.408163265306122</v>
      </c>
      <c r="F141" s="75">
        <v>73</v>
      </c>
      <c r="G141" s="76">
        <v>74.489795918367349</v>
      </c>
      <c r="H141" s="75">
        <v>3</v>
      </c>
      <c r="I141" s="76">
        <v>3.0612244897959182</v>
      </c>
      <c r="J141" s="75">
        <v>0</v>
      </c>
      <c r="K141" s="76">
        <v>0</v>
      </c>
      <c r="L141" s="75">
        <v>2</v>
      </c>
      <c r="M141" s="76">
        <v>2.0408163265306123</v>
      </c>
      <c r="N141" s="75">
        <v>0</v>
      </c>
      <c r="O141" s="77">
        <v>0</v>
      </c>
    </row>
    <row r="142" spans="2:27" x14ac:dyDescent="0.25">
      <c r="B142" s="121" t="s">
        <v>21</v>
      </c>
      <c r="C142" s="75">
        <v>566</v>
      </c>
      <c r="D142" s="75">
        <v>183</v>
      </c>
      <c r="E142" s="76">
        <v>32.332155477031804</v>
      </c>
      <c r="F142" s="75">
        <v>358</v>
      </c>
      <c r="G142" s="76">
        <v>63.250883392226157</v>
      </c>
      <c r="H142" s="75">
        <v>19</v>
      </c>
      <c r="I142" s="76">
        <v>3.3568904593639579</v>
      </c>
      <c r="J142" s="75">
        <v>1</v>
      </c>
      <c r="K142" s="76">
        <v>0.17667844522968199</v>
      </c>
      <c r="L142" s="75">
        <v>5</v>
      </c>
      <c r="M142" s="76">
        <v>0.88339222614840995</v>
      </c>
      <c r="N142" s="75">
        <v>0</v>
      </c>
      <c r="O142" s="77">
        <v>0</v>
      </c>
    </row>
    <row r="143" spans="2:27" x14ac:dyDescent="0.25">
      <c r="B143" s="121" t="s">
        <v>22</v>
      </c>
      <c r="C143" s="75">
        <v>94</v>
      </c>
      <c r="D143" s="75">
        <v>28</v>
      </c>
      <c r="E143" s="76">
        <v>29.787234042553191</v>
      </c>
      <c r="F143" s="75">
        <v>62</v>
      </c>
      <c r="G143" s="76">
        <v>65.957446808510639</v>
      </c>
      <c r="H143" s="75">
        <v>1</v>
      </c>
      <c r="I143" s="76">
        <v>1.0638297872340425</v>
      </c>
      <c r="J143" s="75">
        <v>0</v>
      </c>
      <c r="K143" s="76">
        <v>0</v>
      </c>
      <c r="L143" s="75">
        <v>3</v>
      </c>
      <c r="M143" s="76">
        <v>3.1914893617021276</v>
      </c>
      <c r="N143" s="75">
        <v>0</v>
      </c>
      <c r="O143" s="77">
        <v>0</v>
      </c>
    </row>
    <row r="144" spans="2:27" x14ac:dyDescent="0.25">
      <c r="B144" s="121" t="s">
        <v>23</v>
      </c>
      <c r="C144" s="75">
        <v>212</v>
      </c>
      <c r="D144" s="75">
        <v>77</v>
      </c>
      <c r="E144" s="76">
        <v>36.320754716981128</v>
      </c>
      <c r="F144" s="75">
        <v>127</v>
      </c>
      <c r="G144" s="76">
        <v>59.905660377358494</v>
      </c>
      <c r="H144" s="75">
        <v>0</v>
      </c>
      <c r="I144" s="76">
        <v>0</v>
      </c>
      <c r="J144" s="75">
        <v>0</v>
      </c>
      <c r="K144" s="76">
        <v>0</v>
      </c>
      <c r="L144" s="75">
        <v>8</v>
      </c>
      <c r="M144" s="76">
        <v>3.7735849056603774</v>
      </c>
      <c r="N144" s="75">
        <v>0</v>
      </c>
      <c r="O144" s="77">
        <v>0</v>
      </c>
    </row>
    <row r="145" spans="2:16" ht="15.75" thickBot="1" x14ac:dyDescent="0.3">
      <c r="B145" s="154" t="s">
        <v>24</v>
      </c>
      <c r="C145" s="155">
        <v>285</v>
      </c>
      <c r="D145" s="155">
        <v>73</v>
      </c>
      <c r="E145" s="156">
        <v>25.614035087719301</v>
      </c>
      <c r="F145" s="155">
        <v>201</v>
      </c>
      <c r="G145" s="156">
        <v>70.526315789473685</v>
      </c>
      <c r="H145" s="155">
        <v>8</v>
      </c>
      <c r="I145" s="156">
        <v>2.807017543859649</v>
      </c>
      <c r="J145" s="155">
        <v>0</v>
      </c>
      <c r="K145" s="156">
        <v>0</v>
      </c>
      <c r="L145" s="155">
        <v>3</v>
      </c>
      <c r="M145" s="156">
        <v>1.0526315789473684</v>
      </c>
      <c r="N145" s="155">
        <v>0</v>
      </c>
      <c r="O145" s="157">
        <v>0</v>
      </c>
    </row>
    <row r="146" spans="2:16" ht="15.75" thickBot="1" x14ac:dyDescent="0.3">
      <c r="B146" s="171" t="s">
        <v>18</v>
      </c>
      <c r="C146" s="172">
        <v>1302</v>
      </c>
      <c r="D146" s="172">
        <v>387</v>
      </c>
      <c r="E146" s="173">
        <v>29.723502304147466</v>
      </c>
      <c r="F146" s="172">
        <v>860</v>
      </c>
      <c r="G146" s="173">
        <v>66.052227342549912</v>
      </c>
      <c r="H146" s="172">
        <v>32</v>
      </c>
      <c r="I146" s="173">
        <v>2.4577572964669741</v>
      </c>
      <c r="J146" s="172">
        <v>1</v>
      </c>
      <c r="K146" s="173">
        <v>7.6804915514592939E-2</v>
      </c>
      <c r="L146" s="172">
        <v>22</v>
      </c>
      <c r="M146" s="173">
        <v>1.6897081413210446</v>
      </c>
      <c r="N146" s="172">
        <v>0</v>
      </c>
      <c r="O146" s="174">
        <v>0</v>
      </c>
    </row>
    <row r="147" spans="2:16" x14ac:dyDescent="0.25">
      <c r="B147" s="90" t="s">
        <v>262</v>
      </c>
    </row>
    <row r="151" spans="2:16" ht="35.25" customHeight="1" thickBot="1" x14ac:dyDescent="0.3">
      <c r="B151" s="576" t="s">
        <v>329</v>
      </c>
      <c r="C151" s="576"/>
      <c r="D151" s="576"/>
      <c r="E151" s="576"/>
      <c r="F151" s="576"/>
      <c r="G151" s="576"/>
      <c r="H151" s="576"/>
      <c r="I151" s="576"/>
      <c r="K151" s="576" t="s">
        <v>330</v>
      </c>
      <c r="L151" s="576"/>
      <c r="M151" s="576"/>
      <c r="N151" s="576"/>
      <c r="O151" s="576"/>
      <c r="P151" s="576"/>
    </row>
    <row r="152" spans="2:16" x14ac:dyDescent="0.25">
      <c r="B152" s="580" t="s">
        <v>606</v>
      </c>
      <c r="C152" s="582" t="s">
        <v>147</v>
      </c>
      <c r="D152" s="584" t="s">
        <v>271</v>
      </c>
      <c r="E152" s="585"/>
      <c r="F152" s="586" t="s">
        <v>272</v>
      </c>
      <c r="G152" s="587"/>
      <c r="H152" s="584" t="s">
        <v>233</v>
      </c>
      <c r="I152" s="588"/>
      <c r="J152" s="130"/>
      <c r="K152" s="580" t="s">
        <v>606</v>
      </c>
      <c r="L152" s="582" t="s">
        <v>147</v>
      </c>
      <c r="M152" s="584" t="s">
        <v>274</v>
      </c>
      <c r="N152" s="585"/>
      <c r="O152" s="586" t="s">
        <v>275</v>
      </c>
      <c r="P152" s="589"/>
    </row>
    <row r="153" spans="2:16" x14ac:dyDescent="0.25">
      <c r="B153" s="581"/>
      <c r="C153" s="583" t="s">
        <v>221</v>
      </c>
      <c r="D153" s="131" t="s">
        <v>269</v>
      </c>
      <c r="E153" s="132" t="s">
        <v>235</v>
      </c>
      <c r="F153" s="131" t="s">
        <v>269</v>
      </c>
      <c r="G153" s="132" t="s">
        <v>235</v>
      </c>
      <c r="H153" s="131" t="s">
        <v>269</v>
      </c>
      <c r="I153" s="133" t="s">
        <v>235</v>
      </c>
      <c r="J153" s="130"/>
      <c r="K153" s="581"/>
      <c r="L153" s="583" t="s">
        <v>221</v>
      </c>
      <c r="M153" s="131" t="s">
        <v>269</v>
      </c>
      <c r="N153" s="132" t="s">
        <v>235</v>
      </c>
      <c r="O153" s="131" t="s">
        <v>269</v>
      </c>
      <c r="P153" s="133" t="s">
        <v>235</v>
      </c>
    </row>
    <row r="154" spans="2:16" ht="15.75" thickBot="1" x14ac:dyDescent="0.3">
      <c r="B154" s="134" t="s">
        <v>1</v>
      </c>
      <c r="C154" s="135">
        <v>75806</v>
      </c>
      <c r="D154" s="135">
        <v>6981</v>
      </c>
      <c r="E154" s="136">
        <v>9.2090335857319996</v>
      </c>
      <c r="F154" s="135">
        <v>68712</v>
      </c>
      <c r="G154" s="136">
        <v>90.641901696435639</v>
      </c>
      <c r="H154" s="135">
        <v>113</v>
      </c>
      <c r="I154" s="137">
        <v>0.14906471783236155</v>
      </c>
      <c r="J154" s="130"/>
      <c r="K154" s="134" t="s">
        <v>1</v>
      </c>
      <c r="L154" s="135">
        <v>75806</v>
      </c>
      <c r="M154" s="135">
        <v>58655</v>
      </c>
      <c r="N154" s="136">
        <v>77.375141809355469</v>
      </c>
      <c r="O154" s="135">
        <v>17151</v>
      </c>
      <c r="P154" s="137">
        <v>22.624858190644538</v>
      </c>
    </row>
    <row r="155" spans="2:16" x14ac:dyDescent="0.25">
      <c r="B155" s="120" t="s">
        <v>19</v>
      </c>
      <c r="C155" s="68">
        <v>47</v>
      </c>
      <c r="D155" s="68">
        <v>2</v>
      </c>
      <c r="E155" s="69">
        <v>4.2553191489361701</v>
      </c>
      <c r="F155" s="68">
        <v>45</v>
      </c>
      <c r="G155" s="69">
        <v>95.744680851063833</v>
      </c>
      <c r="H155" s="68">
        <v>0</v>
      </c>
      <c r="I155" s="71">
        <v>0</v>
      </c>
      <c r="K155" s="120" t="s">
        <v>19</v>
      </c>
      <c r="L155" s="68">
        <v>47</v>
      </c>
      <c r="M155" s="68">
        <v>27</v>
      </c>
      <c r="N155" s="69">
        <v>57.446808510638306</v>
      </c>
      <c r="O155" s="68">
        <v>20</v>
      </c>
      <c r="P155" s="71">
        <v>42.553191489361701</v>
      </c>
    </row>
    <row r="156" spans="2:16" x14ac:dyDescent="0.25">
      <c r="B156" s="121" t="s">
        <v>20</v>
      </c>
      <c r="C156" s="75">
        <v>98</v>
      </c>
      <c r="D156" s="75">
        <v>13</v>
      </c>
      <c r="E156" s="76">
        <v>13.26530612244898</v>
      </c>
      <c r="F156" s="75">
        <v>85</v>
      </c>
      <c r="G156" s="76">
        <v>86.734693877551024</v>
      </c>
      <c r="H156" s="75">
        <v>0</v>
      </c>
      <c r="I156" s="77">
        <v>0</v>
      </c>
      <c r="K156" s="121" t="s">
        <v>20</v>
      </c>
      <c r="L156" s="75">
        <v>98</v>
      </c>
      <c r="M156" s="75">
        <v>51</v>
      </c>
      <c r="N156" s="76">
        <v>52.040816326530617</v>
      </c>
      <c r="O156" s="75">
        <v>47</v>
      </c>
      <c r="P156" s="77">
        <v>47.959183673469383</v>
      </c>
    </row>
    <row r="157" spans="2:16" x14ac:dyDescent="0.25">
      <c r="B157" s="121" t="s">
        <v>21</v>
      </c>
      <c r="C157" s="75">
        <v>566</v>
      </c>
      <c r="D157" s="75">
        <v>43</v>
      </c>
      <c r="E157" s="76">
        <v>7.5971731448763249</v>
      </c>
      <c r="F157" s="75">
        <v>523</v>
      </c>
      <c r="G157" s="76">
        <v>92.402826855123678</v>
      </c>
      <c r="H157" s="75">
        <v>0</v>
      </c>
      <c r="I157" s="77">
        <v>0</v>
      </c>
      <c r="K157" s="121" t="s">
        <v>21</v>
      </c>
      <c r="L157" s="75">
        <v>566</v>
      </c>
      <c r="M157" s="75">
        <v>443</v>
      </c>
      <c r="N157" s="76">
        <v>78.268551236749119</v>
      </c>
      <c r="O157" s="75">
        <v>123</v>
      </c>
      <c r="P157" s="77">
        <v>21.731448763250881</v>
      </c>
    </row>
    <row r="158" spans="2:16" x14ac:dyDescent="0.25">
      <c r="B158" s="121" t="s">
        <v>22</v>
      </c>
      <c r="C158" s="75">
        <v>94</v>
      </c>
      <c r="D158" s="75">
        <v>12</v>
      </c>
      <c r="E158" s="76">
        <v>12.76595744680851</v>
      </c>
      <c r="F158" s="75">
        <v>82</v>
      </c>
      <c r="G158" s="76">
        <v>87.2340425531915</v>
      </c>
      <c r="H158" s="75">
        <v>0</v>
      </c>
      <c r="I158" s="77">
        <v>0</v>
      </c>
      <c r="K158" s="121" t="s">
        <v>22</v>
      </c>
      <c r="L158" s="75">
        <v>94</v>
      </c>
      <c r="M158" s="75">
        <v>46</v>
      </c>
      <c r="N158" s="76">
        <v>48.936170212765958</v>
      </c>
      <c r="O158" s="75">
        <v>48</v>
      </c>
      <c r="P158" s="77">
        <v>51.063829787234042</v>
      </c>
    </row>
    <row r="159" spans="2:16" x14ac:dyDescent="0.25">
      <c r="B159" s="121" t="s">
        <v>23</v>
      </c>
      <c r="C159" s="75">
        <v>212</v>
      </c>
      <c r="D159" s="75">
        <v>16</v>
      </c>
      <c r="E159" s="76">
        <v>7.5471698113207548</v>
      </c>
      <c r="F159" s="75">
        <v>196</v>
      </c>
      <c r="G159" s="76">
        <v>92.452830188679243</v>
      </c>
      <c r="H159" s="68">
        <v>0</v>
      </c>
      <c r="I159" s="77">
        <v>0</v>
      </c>
      <c r="K159" s="121" t="s">
        <v>23</v>
      </c>
      <c r="L159" s="75">
        <v>212</v>
      </c>
      <c r="M159" s="75">
        <v>60</v>
      </c>
      <c r="N159" s="76">
        <v>28.30188679245283</v>
      </c>
      <c r="O159" s="75">
        <v>152</v>
      </c>
      <c r="P159" s="77">
        <v>71.698113207547166</v>
      </c>
    </row>
    <row r="160" spans="2:16" ht="15.75" thickBot="1" x14ac:dyDescent="0.3">
      <c r="B160" s="154" t="s">
        <v>24</v>
      </c>
      <c r="C160" s="155">
        <v>285</v>
      </c>
      <c r="D160" s="155">
        <v>14</v>
      </c>
      <c r="E160" s="156">
        <v>4.9122807017543861</v>
      </c>
      <c r="F160" s="155">
        <v>270</v>
      </c>
      <c r="G160" s="156">
        <v>94.73684210526315</v>
      </c>
      <c r="H160" s="155">
        <v>1</v>
      </c>
      <c r="I160" s="157">
        <v>0.35087719298245612</v>
      </c>
      <c r="K160" s="154" t="s">
        <v>24</v>
      </c>
      <c r="L160" s="155">
        <v>285</v>
      </c>
      <c r="M160" s="155">
        <v>198</v>
      </c>
      <c r="N160" s="156">
        <v>69.473684210526315</v>
      </c>
      <c r="O160" s="155">
        <v>87</v>
      </c>
      <c r="P160" s="157">
        <v>30.526315789473685</v>
      </c>
    </row>
    <row r="161" spans="2:32" ht="15.75" thickBot="1" x14ac:dyDescent="0.3">
      <c r="B161" s="175" t="s">
        <v>18</v>
      </c>
      <c r="C161" s="176">
        <v>1302</v>
      </c>
      <c r="D161" s="176">
        <v>100</v>
      </c>
      <c r="E161" s="177">
        <v>7.6804915514592942</v>
      </c>
      <c r="F161" s="176">
        <v>1201</v>
      </c>
      <c r="G161" s="177">
        <v>92.242703533026116</v>
      </c>
      <c r="H161" s="176">
        <v>1</v>
      </c>
      <c r="I161" s="178">
        <v>7.6804915514592939E-2</v>
      </c>
      <c r="J161" s="130"/>
      <c r="K161" s="175" t="s">
        <v>18</v>
      </c>
      <c r="L161" s="176">
        <v>1302</v>
      </c>
      <c r="M161" s="176">
        <v>825</v>
      </c>
      <c r="N161" s="177">
        <v>63.364055299539167</v>
      </c>
      <c r="O161" s="176">
        <v>477</v>
      </c>
      <c r="P161" s="178">
        <v>36.635944700460833</v>
      </c>
    </row>
    <row r="162" spans="2:32" x14ac:dyDescent="0.25">
      <c r="B162" s="90" t="s">
        <v>262</v>
      </c>
      <c r="K162" s="90" t="s">
        <v>262</v>
      </c>
    </row>
    <row r="165" spans="2:32" ht="18" x14ac:dyDescent="0.25">
      <c r="B165" s="246" t="s">
        <v>369</v>
      </c>
    </row>
    <row r="169" spans="2:32" ht="26.25" customHeight="1" thickBot="1" x14ac:dyDescent="0.3">
      <c r="B169" s="648" t="s">
        <v>376</v>
      </c>
      <c r="C169" s="648"/>
      <c r="D169" s="648"/>
      <c r="E169" s="648"/>
      <c r="F169" s="648"/>
      <c r="G169" s="648"/>
      <c r="H169" s="648"/>
      <c r="I169" s="648"/>
      <c r="J169" s="648"/>
      <c r="K169" s="648"/>
      <c r="L169" s="648"/>
      <c r="M169" s="648"/>
      <c r="N169" s="648"/>
      <c r="O169" s="648"/>
      <c r="P169" s="648"/>
      <c r="Q169" s="648"/>
      <c r="R169" s="648"/>
      <c r="S169" s="648"/>
      <c r="T169" s="648"/>
      <c r="U169" s="648"/>
      <c r="V169" s="648"/>
      <c r="W169" s="648"/>
      <c r="X169" s="648"/>
      <c r="Y169" s="648"/>
      <c r="Z169" s="648"/>
      <c r="AA169" s="648"/>
      <c r="AB169" s="648"/>
      <c r="AC169" s="648"/>
      <c r="AD169" s="648"/>
    </row>
    <row r="170" spans="2:32" ht="22.5" customHeight="1" x14ac:dyDescent="0.25">
      <c r="B170" s="649" t="s">
        <v>120</v>
      </c>
      <c r="C170" s="646" t="s">
        <v>340</v>
      </c>
      <c r="D170" s="646" t="s">
        <v>341</v>
      </c>
      <c r="E170" s="646"/>
      <c r="F170" s="646" t="s">
        <v>342</v>
      </c>
      <c r="G170" s="646"/>
      <c r="H170" s="646" t="s">
        <v>343</v>
      </c>
      <c r="I170" s="646"/>
      <c r="J170" s="646" t="s">
        <v>344</v>
      </c>
      <c r="K170" s="646"/>
      <c r="L170" s="646" t="s">
        <v>345</v>
      </c>
      <c r="M170" s="646"/>
      <c r="N170" s="646" t="s">
        <v>346</v>
      </c>
      <c r="O170" s="646"/>
      <c r="P170" s="646" t="s">
        <v>347</v>
      </c>
      <c r="Q170" s="646"/>
      <c r="R170" s="646" t="s">
        <v>348</v>
      </c>
      <c r="S170" s="716"/>
      <c r="T170" s="646" t="s">
        <v>349</v>
      </c>
      <c r="U170" s="646" t="s">
        <v>350</v>
      </c>
      <c r="V170" s="646"/>
      <c r="W170" s="646" t="s">
        <v>351</v>
      </c>
      <c r="X170" s="646"/>
      <c r="Y170" s="646" t="s">
        <v>352</v>
      </c>
      <c r="Z170" s="646"/>
      <c r="AA170" s="646" t="s">
        <v>347</v>
      </c>
      <c r="AB170" s="646"/>
      <c r="AC170" s="646" t="s">
        <v>353</v>
      </c>
      <c r="AD170" s="646"/>
      <c r="AE170" s="646" t="s">
        <v>354</v>
      </c>
      <c r="AF170" s="647"/>
    </row>
    <row r="171" spans="2:32" ht="42" customHeight="1" thickBot="1" x14ac:dyDescent="0.3">
      <c r="B171" s="650"/>
      <c r="C171" s="651"/>
      <c r="D171" s="216" t="s">
        <v>355</v>
      </c>
      <c r="E171" s="217" t="s">
        <v>235</v>
      </c>
      <c r="F171" s="216" t="s">
        <v>355</v>
      </c>
      <c r="G171" s="217" t="s">
        <v>235</v>
      </c>
      <c r="H171" s="216" t="s">
        <v>356</v>
      </c>
      <c r="I171" s="217" t="s">
        <v>235</v>
      </c>
      <c r="J171" s="216" t="s">
        <v>355</v>
      </c>
      <c r="K171" s="217" t="s">
        <v>235</v>
      </c>
      <c r="L171" s="216" t="s">
        <v>355</v>
      </c>
      <c r="M171" s="217" t="s">
        <v>235</v>
      </c>
      <c r="N171" s="216" t="s">
        <v>355</v>
      </c>
      <c r="O171" s="217" t="s">
        <v>235</v>
      </c>
      <c r="P171" s="216" t="s">
        <v>357</v>
      </c>
      <c r="Q171" s="217" t="s">
        <v>235</v>
      </c>
      <c r="R171" s="216" t="s">
        <v>357</v>
      </c>
      <c r="S171" s="247" t="s">
        <v>235</v>
      </c>
      <c r="T171" s="651"/>
      <c r="U171" s="216" t="s">
        <v>356</v>
      </c>
      <c r="V171" s="217" t="s">
        <v>235</v>
      </c>
      <c r="W171" s="216" t="s">
        <v>356</v>
      </c>
      <c r="X171" s="217" t="s">
        <v>235</v>
      </c>
      <c r="Y171" s="216" t="s">
        <v>356</v>
      </c>
      <c r="Z171" s="217" t="s">
        <v>235</v>
      </c>
      <c r="AA171" s="216" t="s">
        <v>358</v>
      </c>
      <c r="AB171" s="217" t="s">
        <v>235</v>
      </c>
      <c r="AC171" s="216" t="s">
        <v>359</v>
      </c>
      <c r="AD171" s="217" t="s">
        <v>235</v>
      </c>
      <c r="AE171" s="216" t="s">
        <v>356</v>
      </c>
      <c r="AF171" s="218" t="s">
        <v>235</v>
      </c>
    </row>
    <row r="172" spans="2:32" ht="15.75" thickBot="1" x14ac:dyDescent="0.3">
      <c r="B172" s="219" t="s">
        <v>1</v>
      </c>
      <c r="C172" s="220">
        <v>78320</v>
      </c>
      <c r="D172" s="221">
        <v>74632</v>
      </c>
      <c r="E172" s="222">
        <v>0.95291113381001025</v>
      </c>
      <c r="F172" s="221">
        <v>74678</v>
      </c>
      <c r="G172" s="222">
        <v>0.95349846782431047</v>
      </c>
      <c r="H172" s="221">
        <v>76321</v>
      </c>
      <c r="I172" s="222">
        <v>0.97447650663942798</v>
      </c>
      <c r="J172" s="221">
        <v>74706</v>
      </c>
      <c r="K172" s="222">
        <v>0.95385597548518897</v>
      </c>
      <c r="L172" s="221">
        <v>74631</v>
      </c>
      <c r="M172" s="222">
        <v>0.95289836567926456</v>
      </c>
      <c r="N172" s="221">
        <v>75155</v>
      </c>
      <c r="O172" s="222">
        <v>0.95958886618998973</v>
      </c>
      <c r="P172" s="221">
        <v>76045</v>
      </c>
      <c r="Q172" s="222">
        <v>0.9709525025536262</v>
      </c>
      <c r="R172" s="221">
        <v>41829</v>
      </c>
      <c r="S172" s="223">
        <v>0.53407814096016348</v>
      </c>
      <c r="T172" s="220">
        <v>80214</v>
      </c>
      <c r="U172" s="221">
        <v>77080</v>
      </c>
      <c r="V172" s="222">
        <v>0.96092951355125045</v>
      </c>
      <c r="W172" s="221">
        <v>44453</v>
      </c>
      <c r="X172" s="222">
        <v>1.1083601366345026</v>
      </c>
      <c r="Y172" s="221">
        <v>77051</v>
      </c>
      <c r="Z172" s="222">
        <v>0.96056798065175653</v>
      </c>
      <c r="AA172" s="221">
        <v>73908</v>
      </c>
      <c r="AB172" s="222">
        <v>0.92138529433764682</v>
      </c>
      <c r="AC172" s="221">
        <v>58017</v>
      </c>
      <c r="AD172" s="222">
        <v>0.72327773206672152</v>
      </c>
      <c r="AE172" s="221">
        <v>37040</v>
      </c>
      <c r="AF172" s="224">
        <v>0.92352955843119655</v>
      </c>
    </row>
    <row r="173" spans="2:32" ht="15.75" thickBot="1" x14ac:dyDescent="0.3">
      <c r="B173" s="219" t="s">
        <v>18</v>
      </c>
      <c r="C173" s="220">
        <v>1614</v>
      </c>
      <c r="D173" s="221">
        <v>1415</v>
      </c>
      <c r="E173" s="222">
        <v>0.87670384138785629</v>
      </c>
      <c r="F173" s="221">
        <v>1418</v>
      </c>
      <c r="G173" s="222">
        <v>0.87856257744733579</v>
      </c>
      <c r="H173" s="221">
        <v>808</v>
      </c>
      <c r="I173" s="222">
        <v>0.50061957868649321</v>
      </c>
      <c r="J173" s="221">
        <v>1418</v>
      </c>
      <c r="K173" s="222">
        <v>0.87856257744733579</v>
      </c>
      <c r="L173" s="221">
        <v>1418</v>
      </c>
      <c r="M173" s="222">
        <v>0.87856257744733579</v>
      </c>
      <c r="N173" s="221">
        <v>1411</v>
      </c>
      <c r="O173" s="222">
        <v>0.87422552664188347</v>
      </c>
      <c r="P173" s="221">
        <v>1438</v>
      </c>
      <c r="Q173" s="222">
        <v>0.89095415117719945</v>
      </c>
      <c r="R173" s="221">
        <v>911</v>
      </c>
      <c r="S173" s="223">
        <v>0.56443618339529122</v>
      </c>
      <c r="T173" s="220">
        <v>1650</v>
      </c>
      <c r="U173" s="221">
        <v>1489</v>
      </c>
      <c r="V173" s="222">
        <v>0.90242424242424246</v>
      </c>
      <c r="W173" s="221">
        <v>906</v>
      </c>
      <c r="X173" s="222">
        <v>1.0981818181818181</v>
      </c>
      <c r="Y173" s="221">
        <v>1505</v>
      </c>
      <c r="Z173" s="222">
        <v>0.91212121212121211</v>
      </c>
      <c r="AA173" s="221">
        <v>1480</v>
      </c>
      <c r="AB173" s="222">
        <v>0.89696969696969697</v>
      </c>
      <c r="AC173" s="221">
        <v>1178</v>
      </c>
      <c r="AD173" s="222">
        <v>0.71393939393939398</v>
      </c>
      <c r="AE173" s="254">
        <v>664</v>
      </c>
      <c r="AF173" s="224">
        <v>0.80484848484848481</v>
      </c>
    </row>
    <row r="174" spans="2:32" x14ac:dyDescent="0.25">
      <c r="B174" s="510" t="str">
        <f t="shared" ref="B174:B179" si="4">B155</f>
        <v>Caracolí</v>
      </c>
      <c r="C174" s="225">
        <v>53</v>
      </c>
      <c r="D174" s="226">
        <v>56</v>
      </c>
      <c r="E174" s="227">
        <v>1.0566037735849056</v>
      </c>
      <c r="F174" s="226">
        <v>56</v>
      </c>
      <c r="G174" s="227">
        <v>1.0566037735849056</v>
      </c>
      <c r="H174" s="226">
        <v>16</v>
      </c>
      <c r="I174" s="227">
        <v>0.30188679245283018</v>
      </c>
      <c r="J174" s="226">
        <v>56</v>
      </c>
      <c r="K174" s="227">
        <v>1.0566037735849056</v>
      </c>
      <c r="L174" s="226">
        <v>56</v>
      </c>
      <c r="M174" s="227">
        <v>1.0566037735849056</v>
      </c>
      <c r="N174" s="226">
        <v>56</v>
      </c>
      <c r="O174" s="227">
        <v>1.0566037735849056</v>
      </c>
      <c r="P174" s="226">
        <v>56</v>
      </c>
      <c r="Q174" s="227">
        <v>1.0566037735849056</v>
      </c>
      <c r="R174" s="226">
        <v>46</v>
      </c>
      <c r="S174" s="228">
        <v>0.86792452830188682</v>
      </c>
      <c r="T174" s="225">
        <v>64</v>
      </c>
      <c r="U174" s="226">
        <v>59</v>
      </c>
      <c r="V174" s="227">
        <v>0.921875</v>
      </c>
      <c r="W174" s="226">
        <v>26</v>
      </c>
      <c r="X174" s="227">
        <v>0.8125</v>
      </c>
      <c r="Y174" s="226">
        <v>59</v>
      </c>
      <c r="Z174" s="227">
        <v>0.921875</v>
      </c>
      <c r="AA174" s="226">
        <v>59</v>
      </c>
      <c r="AB174" s="227">
        <v>0.921875</v>
      </c>
      <c r="AC174" s="226">
        <v>70</v>
      </c>
      <c r="AD174" s="227">
        <v>1.09375</v>
      </c>
      <c r="AE174" s="226">
        <v>33</v>
      </c>
      <c r="AF174" s="229">
        <v>1.03125</v>
      </c>
    </row>
    <row r="175" spans="2:32" x14ac:dyDescent="0.25">
      <c r="B175" s="509" t="str">
        <f t="shared" si="4"/>
        <v>Maceo</v>
      </c>
      <c r="C175" s="230">
        <v>124</v>
      </c>
      <c r="D175" s="231">
        <v>94</v>
      </c>
      <c r="E175" s="232">
        <v>0.75806451612903225</v>
      </c>
      <c r="F175" s="231">
        <v>94</v>
      </c>
      <c r="G175" s="232">
        <v>0.75806451612903225</v>
      </c>
      <c r="H175" s="231">
        <v>37</v>
      </c>
      <c r="I175" s="232">
        <v>0.29838709677419356</v>
      </c>
      <c r="J175" s="231">
        <v>94</v>
      </c>
      <c r="K175" s="232">
        <v>0.75806451612903225</v>
      </c>
      <c r="L175" s="231">
        <v>94</v>
      </c>
      <c r="M175" s="232">
        <v>0.75806451612903225</v>
      </c>
      <c r="N175" s="231">
        <v>100</v>
      </c>
      <c r="O175" s="232">
        <v>0.80645161290322576</v>
      </c>
      <c r="P175" s="231">
        <v>99</v>
      </c>
      <c r="Q175" s="232">
        <v>0.79838709677419351</v>
      </c>
      <c r="R175" s="231">
        <v>65</v>
      </c>
      <c r="S175" s="233">
        <v>0.52419354838709675</v>
      </c>
      <c r="T175" s="230">
        <v>112</v>
      </c>
      <c r="U175" s="231">
        <v>104</v>
      </c>
      <c r="V175" s="232">
        <v>0.9285714285714286</v>
      </c>
      <c r="W175" s="231">
        <v>57</v>
      </c>
      <c r="X175" s="232">
        <v>1.0178571428571428</v>
      </c>
      <c r="Y175" s="231">
        <v>105</v>
      </c>
      <c r="Z175" s="232">
        <v>0.9375</v>
      </c>
      <c r="AA175" s="231">
        <v>105</v>
      </c>
      <c r="AB175" s="232">
        <v>0.9375</v>
      </c>
      <c r="AC175" s="231">
        <v>94</v>
      </c>
      <c r="AD175" s="232">
        <v>0.8392857142857143</v>
      </c>
      <c r="AE175" s="231">
        <v>46</v>
      </c>
      <c r="AF175" s="234">
        <v>0.8214285714285714</v>
      </c>
    </row>
    <row r="176" spans="2:32" x14ac:dyDescent="0.25">
      <c r="B176" s="510" t="str">
        <f t="shared" si="4"/>
        <v>Puerto Berrío</v>
      </c>
      <c r="C176" s="225">
        <v>658</v>
      </c>
      <c r="D176" s="226">
        <v>593</v>
      </c>
      <c r="E176" s="227">
        <v>0.90121580547112456</v>
      </c>
      <c r="F176" s="226">
        <v>596</v>
      </c>
      <c r="G176" s="227">
        <v>0.9057750759878419</v>
      </c>
      <c r="H176" s="226">
        <v>574</v>
      </c>
      <c r="I176" s="227">
        <v>0.87234042553191493</v>
      </c>
      <c r="J176" s="226">
        <v>596</v>
      </c>
      <c r="K176" s="227">
        <v>0.9057750759878419</v>
      </c>
      <c r="L176" s="226">
        <v>596</v>
      </c>
      <c r="M176" s="227">
        <v>0.9057750759878419</v>
      </c>
      <c r="N176" s="226">
        <v>589</v>
      </c>
      <c r="O176" s="227">
        <v>0.89513677811550152</v>
      </c>
      <c r="P176" s="226">
        <v>604</v>
      </c>
      <c r="Q176" s="227">
        <v>0.91793313069908811</v>
      </c>
      <c r="R176" s="226">
        <v>430</v>
      </c>
      <c r="S176" s="228">
        <v>0.65349544072948329</v>
      </c>
      <c r="T176" s="225">
        <v>673</v>
      </c>
      <c r="U176" s="226">
        <v>602</v>
      </c>
      <c r="V176" s="227">
        <v>0.8945022288261516</v>
      </c>
      <c r="W176" s="226">
        <v>407</v>
      </c>
      <c r="X176" s="227">
        <v>1.2095096582466567</v>
      </c>
      <c r="Y176" s="226">
        <v>611</v>
      </c>
      <c r="Z176" s="227">
        <v>0.90787518573551262</v>
      </c>
      <c r="AA176" s="226">
        <v>604</v>
      </c>
      <c r="AB176" s="227">
        <v>0.89747399702823183</v>
      </c>
      <c r="AC176" s="226">
        <v>558</v>
      </c>
      <c r="AD176" s="227">
        <v>0.82912332838038638</v>
      </c>
      <c r="AE176" s="226">
        <v>268</v>
      </c>
      <c r="AF176" s="229">
        <v>0.79643387815750366</v>
      </c>
    </row>
    <row r="177" spans="2:32" x14ac:dyDescent="0.25">
      <c r="B177" s="509" t="str">
        <f t="shared" si="4"/>
        <v>Puerto Nare</v>
      </c>
      <c r="C177" s="230">
        <v>192</v>
      </c>
      <c r="D177" s="231">
        <v>162</v>
      </c>
      <c r="E177" s="232">
        <v>0.84375</v>
      </c>
      <c r="F177" s="231">
        <v>162</v>
      </c>
      <c r="G177" s="232">
        <v>0.84375</v>
      </c>
      <c r="H177" s="231">
        <v>36</v>
      </c>
      <c r="I177" s="232">
        <v>0.1875</v>
      </c>
      <c r="J177" s="231">
        <v>162</v>
      </c>
      <c r="K177" s="232">
        <v>0.84375</v>
      </c>
      <c r="L177" s="231">
        <v>162</v>
      </c>
      <c r="M177" s="232">
        <v>0.84375</v>
      </c>
      <c r="N177" s="231">
        <v>164</v>
      </c>
      <c r="O177" s="232">
        <v>0.85416666666666663</v>
      </c>
      <c r="P177" s="231">
        <v>166</v>
      </c>
      <c r="Q177" s="232">
        <v>0.86458333333333337</v>
      </c>
      <c r="R177" s="231">
        <v>92</v>
      </c>
      <c r="S177" s="233">
        <v>0.47916666666666669</v>
      </c>
      <c r="T177" s="230">
        <v>190</v>
      </c>
      <c r="U177" s="231">
        <v>167</v>
      </c>
      <c r="V177" s="232">
        <v>0.87894736842105259</v>
      </c>
      <c r="W177" s="231">
        <v>95</v>
      </c>
      <c r="X177" s="232">
        <v>1</v>
      </c>
      <c r="Y177" s="231">
        <v>167</v>
      </c>
      <c r="Z177" s="232">
        <v>0.87894736842105259</v>
      </c>
      <c r="AA177" s="231">
        <v>165</v>
      </c>
      <c r="AB177" s="232">
        <v>0.86842105263157898</v>
      </c>
      <c r="AC177" s="231">
        <v>169</v>
      </c>
      <c r="AD177" s="232">
        <v>0.88947368421052631</v>
      </c>
      <c r="AE177" s="231">
        <v>76</v>
      </c>
      <c r="AF177" s="234">
        <v>0.8</v>
      </c>
    </row>
    <row r="178" spans="2:32" x14ac:dyDescent="0.25">
      <c r="B178" s="510" t="str">
        <f t="shared" si="4"/>
        <v>Puerto Triunfo</v>
      </c>
      <c r="C178" s="225">
        <v>260</v>
      </c>
      <c r="D178" s="226">
        <v>226</v>
      </c>
      <c r="E178" s="227">
        <v>0.86923076923076925</v>
      </c>
      <c r="F178" s="226">
        <v>226</v>
      </c>
      <c r="G178" s="227">
        <v>0.86923076923076925</v>
      </c>
      <c r="H178" s="226">
        <v>65</v>
      </c>
      <c r="I178" s="227">
        <v>0.25</v>
      </c>
      <c r="J178" s="226">
        <v>226</v>
      </c>
      <c r="K178" s="227">
        <v>0.86923076923076925</v>
      </c>
      <c r="L178" s="226">
        <v>226</v>
      </c>
      <c r="M178" s="227">
        <v>0.86923076923076925</v>
      </c>
      <c r="N178" s="226">
        <v>219</v>
      </c>
      <c r="O178" s="227">
        <v>0.84230769230769231</v>
      </c>
      <c r="P178" s="226">
        <v>220</v>
      </c>
      <c r="Q178" s="227">
        <v>0.84615384615384615</v>
      </c>
      <c r="R178" s="226">
        <v>68</v>
      </c>
      <c r="S178" s="228">
        <v>0.26153846153846155</v>
      </c>
      <c r="T178" s="225">
        <v>270</v>
      </c>
      <c r="U178" s="226">
        <v>254</v>
      </c>
      <c r="V178" s="227">
        <v>0.94074074074074077</v>
      </c>
      <c r="W178" s="226">
        <v>159</v>
      </c>
      <c r="X178" s="227">
        <v>1.1777777777777778</v>
      </c>
      <c r="Y178" s="226">
        <v>255</v>
      </c>
      <c r="Z178" s="227">
        <v>0.94444444444444442</v>
      </c>
      <c r="AA178" s="226">
        <v>253</v>
      </c>
      <c r="AB178" s="227">
        <v>0.937037037037037</v>
      </c>
      <c r="AC178" s="226">
        <v>37</v>
      </c>
      <c r="AD178" s="227">
        <v>0.13703703703703704</v>
      </c>
      <c r="AE178" s="226">
        <v>99</v>
      </c>
      <c r="AF178" s="229">
        <v>0.73333333333333328</v>
      </c>
    </row>
    <row r="179" spans="2:32" ht="15.75" thickBot="1" x14ac:dyDescent="0.3">
      <c r="B179" s="511" t="str">
        <f t="shared" si="4"/>
        <v>Yondó</v>
      </c>
      <c r="C179" s="248">
        <v>327</v>
      </c>
      <c r="D179" s="249">
        <v>284</v>
      </c>
      <c r="E179" s="250">
        <v>0.86850152905198774</v>
      </c>
      <c r="F179" s="249">
        <v>284</v>
      </c>
      <c r="G179" s="250">
        <v>0.86850152905198774</v>
      </c>
      <c r="H179" s="249">
        <v>80</v>
      </c>
      <c r="I179" s="250">
        <v>0.24464831804281345</v>
      </c>
      <c r="J179" s="249">
        <v>284</v>
      </c>
      <c r="K179" s="250">
        <v>0.86850152905198774</v>
      </c>
      <c r="L179" s="249">
        <v>284</v>
      </c>
      <c r="M179" s="250">
        <v>0.86850152905198774</v>
      </c>
      <c r="N179" s="249">
        <v>283</v>
      </c>
      <c r="O179" s="250">
        <v>0.86544342507645255</v>
      </c>
      <c r="P179" s="249">
        <v>293</v>
      </c>
      <c r="Q179" s="250">
        <v>0.89602446483180431</v>
      </c>
      <c r="R179" s="249">
        <v>210</v>
      </c>
      <c r="S179" s="251">
        <v>0.64220183486238536</v>
      </c>
      <c r="T179" s="248">
        <v>341</v>
      </c>
      <c r="U179" s="249">
        <v>303</v>
      </c>
      <c r="V179" s="250">
        <v>0.88856304985337242</v>
      </c>
      <c r="W179" s="249">
        <v>162</v>
      </c>
      <c r="X179" s="250">
        <v>0.95014662756598245</v>
      </c>
      <c r="Y179" s="249">
        <v>308</v>
      </c>
      <c r="Z179" s="250">
        <v>0.90322580645161288</v>
      </c>
      <c r="AA179" s="249">
        <v>294</v>
      </c>
      <c r="AB179" s="250">
        <v>0.8621700879765396</v>
      </c>
      <c r="AC179" s="249">
        <v>250</v>
      </c>
      <c r="AD179" s="250">
        <v>0.73313782991202348</v>
      </c>
      <c r="AE179" s="249">
        <v>142</v>
      </c>
      <c r="AF179" s="252">
        <v>0.83284457478005869</v>
      </c>
    </row>
    <row r="180" spans="2:32" x14ac:dyDescent="0.25">
      <c r="B180" s="591" t="s">
        <v>360</v>
      </c>
      <c r="C180" s="591"/>
      <c r="D180" s="591"/>
      <c r="E180" s="591"/>
      <c r="F180" s="591"/>
      <c r="G180" s="591"/>
      <c r="H180" s="591"/>
      <c r="I180" s="591"/>
      <c r="J180" s="591"/>
      <c r="K180" s="240"/>
      <c r="L180" s="240"/>
      <c r="M180" s="240"/>
      <c r="N180" s="241"/>
      <c r="O180" s="240"/>
      <c r="P180" s="240"/>
      <c r="Q180" s="240"/>
      <c r="R180" s="240"/>
      <c r="S180" s="240"/>
      <c r="T180" s="240"/>
      <c r="U180" s="241"/>
      <c r="V180" s="240"/>
      <c r="W180" s="241"/>
      <c r="X180" s="240"/>
    </row>
    <row r="181" spans="2:32" x14ac:dyDescent="0.25">
      <c r="B181" s="590" t="s">
        <v>361</v>
      </c>
      <c r="C181" s="590"/>
      <c r="D181" s="590"/>
      <c r="E181" s="590"/>
      <c r="F181" s="590"/>
      <c r="G181" s="590"/>
      <c r="H181" s="590"/>
      <c r="I181" s="590"/>
      <c r="J181" s="590"/>
      <c r="K181" s="590"/>
      <c r="L181" s="242"/>
      <c r="M181" s="242"/>
      <c r="N181" s="241"/>
      <c r="O181" s="243"/>
      <c r="P181" s="243"/>
      <c r="Q181" s="243"/>
      <c r="R181" s="243"/>
      <c r="S181" s="243"/>
      <c r="T181" s="243"/>
      <c r="U181" s="241"/>
      <c r="V181" s="243"/>
      <c r="W181" s="241"/>
      <c r="X181" s="243"/>
    </row>
    <row r="182" spans="2:32" x14ac:dyDescent="0.25">
      <c r="B182" s="590" t="s">
        <v>362</v>
      </c>
      <c r="C182" s="590"/>
      <c r="D182" s="590"/>
      <c r="E182" s="590"/>
      <c r="F182" s="590"/>
      <c r="G182" s="590"/>
      <c r="H182" s="590"/>
      <c r="I182" s="590"/>
      <c r="J182" s="590"/>
      <c r="K182" s="590"/>
      <c r="L182" s="590"/>
      <c r="M182" s="590"/>
      <c r="N182" s="590"/>
      <c r="O182" s="590"/>
      <c r="P182" s="590"/>
      <c r="Q182" s="590"/>
      <c r="R182" s="590"/>
      <c r="S182" s="590"/>
      <c r="T182" s="590"/>
      <c r="U182" s="590"/>
      <c r="V182" s="590"/>
      <c r="W182" s="590"/>
      <c r="X182" s="590"/>
    </row>
    <row r="184" spans="2:32" x14ac:dyDescent="0.25">
      <c r="B184" s="244" t="s">
        <v>363</v>
      </c>
    </row>
    <row r="185" spans="2:32" x14ac:dyDescent="0.25">
      <c r="B185" s="245" t="s">
        <v>364</v>
      </c>
    </row>
    <row r="186" spans="2:32" x14ac:dyDescent="0.25">
      <c r="B186" s="245" t="s">
        <v>365</v>
      </c>
    </row>
    <row r="187" spans="2:32" x14ac:dyDescent="0.25">
      <c r="B187" s="245" t="s">
        <v>366</v>
      </c>
    </row>
    <row r="188" spans="2:32" x14ac:dyDescent="0.25">
      <c r="B188" s="245" t="s">
        <v>367</v>
      </c>
    </row>
    <row r="189" spans="2:32" x14ac:dyDescent="0.25">
      <c r="B189" s="245" t="s">
        <v>368</v>
      </c>
    </row>
    <row r="191" spans="2:32" x14ac:dyDescent="0.25">
      <c r="B191" s="245"/>
    </row>
    <row r="193" spans="2:108" ht="18" x14ac:dyDescent="0.25">
      <c r="B193" s="39" t="s">
        <v>379</v>
      </c>
    </row>
    <row r="197" spans="2:108" ht="36.75" customHeight="1" thickBot="1" x14ac:dyDescent="0.3">
      <c r="B197" s="656" t="s">
        <v>459</v>
      </c>
      <c r="C197" s="656"/>
      <c r="D197" s="656"/>
      <c r="E197" s="656"/>
      <c r="F197" s="656"/>
      <c r="G197" s="656"/>
      <c r="H197" s="656"/>
      <c r="I197" s="656"/>
      <c r="J197" s="656"/>
      <c r="K197" s="656"/>
      <c r="L197" s="656"/>
      <c r="M197" s="656"/>
      <c r="N197" s="656"/>
      <c r="O197" s="656"/>
    </row>
    <row r="198" spans="2:108" s="255" customFormat="1" ht="27" customHeight="1" x14ac:dyDescent="0.2">
      <c r="B198" s="657" t="s">
        <v>120</v>
      </c>
      <c r="C198" s="660" t="s">
        <v>381</v>
      </c>
      <c r="D198" s="661"/>
      <c r="E198" s="661"/>
      <c r="F198" s="661"/>
      <c r="G198" s="661"/>
      <c r="H198" s="661"/>
      <c r="I198" s="661"/>
      <c r="J198" s="661"/>
      <c r="K198" s="661"/>
      <c r="L198" s="661"/>
      <c r="M198" s="661"/>
      <c r="N198" s="661"/>
      <c r="O198" s="661"/>
      <c r="P198" s="661"/>
      <c r="Q198" s="661"/>
      <c r="R198" s="661"/>
      <c r="S198" s="661"/>
      <c r="T198" s="661"/>
      <c r="U198" s="661"/>
      <c r="V198" s="661"/>
      <c r="W198" s="661"/>
      <c r="X198" s="661"/>
      <c r="Y198" s="661"/>
      <c r="Z198" s="661"/>
      <c r="AA198" s="661"/>
      <c r="AB198" s="661"/>
      <c r="AC198" s="661"/>
      <c r="AD198" s="661"/>
      <c r="AE198" s="661"/>
      <c r="AF198" s="661"/>
      <c r="AG198" s="661"/>
      <c r="AH198" s="661"/>
      <c r="AI198" s="661"/>
      <c r="AJ198" s="662"/>
      <c r="AK198" s="663" t="s">
        <v>382</v>
      </c>
      <c r="AL198" s="663"/>
      <c r="AM198" s="663"/>
      <c r="AN198" s="663"/>
      <c r="AO198" s="663"/>
      <c r="AP198" s="663"/>
      <c r="AQ198" s="663" t="s">
        <v>383</v>
      </c>
      <c r="AR198" s="663"/>
      <c r="AS198" s="663" t="s">
        <v>384</v>
      </c>
      <c r="AT198" s="663"/>
      <c r="AU198" s="663"/>
      <c r="AV198" s="663"/>
      <c r="AW198" s="663"/>
      <c r="AX198" s="663"/>
      <c r="AY198" s="663"/>
      <c r="AZ198" s="663"/>
      <c r="BA198" s="663"/>
      <c r="BB198" s="663"/>
      <c r="BC198" s="663"/>
      <c r="BD198" s="663"/>
      <c r="BE198" s="663"/>
      <c r="BF198" s="663"/>
      <c r="BG198" s="663"/>
      <c r="BH198" s="663"/>
      <c r="BI198" s="663" t="s">
        <v>385</v>
      </c>
      <c r="BJ198" s="663"/>
      <c r="BK198" s="663"/>
      <c r="BL198" s="663"/>
      <c r="BM198" s="663"/>
      <c r="BN198" s="663"/>
      <c r="BO198" s="663"/>
      <c r="BP198" s="663"/>
      <c r="BQ198" s="663"/>
      <c r="BR198" s="663"/>
      <c r="BS198" s="663"/>
      <c r="BT198" s="663"/>
      <c r="BU198" s="663"/>
      <c r="BV198" s="663"/>
      <c r="BW198" s="663"/>
      <c r="BX198" s="663"/>
      <c r="BY198" s="663"/>
      <c r="BZ198" s="663"/>
      <c r="CA198" s="684" t="s">
        <v>386</v>
      </c>
      <c r="CB198" s="684"/>
      <c r="CC198" s="684"/>
      <c r="CD198" s="684"/>
      <c r="CE198" s="663" t="s">
        <v>387</v>
      </c>
      <c r="CF198" s="663"/>
      <c r="CG198" s="663"/>
      <c r="CH198" s="663"/>
      <c r="CI198" s="663"/>
      <c r="CJ198" s="663"/>
      <c r="CK198" s="663" t="s">
        <v>388</v>
      </c>
      <c r="CL198" s="663"/>
      <c r="CM198" s="663"/>
      <c r="CN198" s="663"/>
      <c r="CO198" s="663"/>
      <c r="CP198" s="663"/>
      <c r="CQ198" s="663" t="s">
        <v>389</v>
      </c>
      <c r="CR198" s="663"/>
      <c r="CS198" s="663"/>
      <c r="CT198" s="663"/>
      <c r="CU198" s="663"/>
      <c r="CV198" s="663"/>
      <c r="CW198" s="663"/>
      <c r="CX198" s="663"/>
      <c r="CY198" s="663"/>
      <c r="CZ198" s="663"/>
      <c r="DA198" s="663"/>
      <c r="DB198" s="663"/>
      <c r="DC198" s="663"/>
      <c r="DD198" s="682"/>
    </row>
    <row r="199" spans="2:108" s="255" customFormat="1" ht="12.75" customHeight="1" x14ac:dyDescent="0.2">
      <c r="B199" s="658"/>
      <c r="C199" s="592" t="s">
        <v>390</v>
      </c>
      <c r="D199" s="592"/>
      <c r="E199" s="592" t="s">
        <v>391</v>
      </c>
      <c r="F199" s="592"/>
      <c r="G199" s="592" t="s">
        <v>354</v>
      </c>
      <c r="H199" s="592"/>
      <c r="I199" s="592" t="s">
        <v>392</v>
      </c>
      <c r="J199" s="592"/>
      <c r="K199" s="592" t="s">
        <v>393</v>
      </c>
      <c r="L199" s="592"/>
      <c r="M199" s="592" t="s">
        <v>394</v>
      </c>
      <c r="N199" s="592"/>
      <c r="O199" s="592" t="s">
        <v>395</v>
      </c>
      <c r="P199" s="592"/>
      <c r="Q199" s="592" t="s">
        <v>396</v>
      </c>
      <c r="R199" s="592"/>
      <c r="S199" s="592" t="s">
        <v>397</v>
      </c>
      <c r="T199" s="592"/>
      <c r="U199" s="592" t="s">
        <v>351</v>
      </c>
      <c r="V199" s="592"/>
      <c r="W199" s="592" t="s">
        <v>398</v>
      </c>
      <c r="X199" s="592"/>
      <c r="Y199" s="592" t="s">
        <v>399</v>
      </c>
      <c r="Z199" s="592"/>
      <c r="AA199" s="592" t="s">
        <v>400</v>
      </c>
      <c r="AB199" s="592"/>
      <c r="AC199" s="592" t="s">
        <v>401</v>
      </c>
      <c r="AD199" s="592"/>
      <c r="AE199" s="683" t="s">
        <v>402</v>
      </c>
      <c r="AF199" s="683"/>
      <c r="AG199" s="683"/>
      <c r="AH199" s="683"/>
      <c r="AI199" s="592" t="s">
        <v>403</v>
      </c>
      <c r="AJ199" s="592"/>
      <c r="AK199" s="592" t="s">
        <v>404</v>
      </c>
      <c r="AL199" s="592"/>
      <c r="AM199" s="592" t="s">
        <v>405</v>
      </c>
      <c r="AN199" s="592"/>
      <c r="AO199" s="592" t="s">
        <v>406</v>
      </c>
      <c r="AP199" s="592"/>
      <c r="AQ199" s="592" t="s">
        <v>407</v>
      </c>
      <c r="AR199" s="592"/>
      <c r="AS199" s="592" t="s">
        <v>408</v>
      </c>
      <c r="AT199" s="592"/>
      <c r="AU199" s="592" t="s">
        <v>409</v>
      </c>
      <c r="AV199" s="592"/>
      <c r="AW199" s="592" t="s">
        <v>410</v>
      </c>
      <c r="AX199" s="592"/>
      <c r="AY199" s="592" t="s">
        <v>411</v>
      </c>
      <c r="AZ199" s="592"/>
      <c r="BA199" s="592" t="s">
        <v>412</v>
      </c>
      <c r="BB199" s="592"/>
      <c r="BC199" s="592" t="s">
        <v>413</v>
      </c>
      <c r="BD199" s="592"/>
      <c r="BE199" s="592" t="s">
        <v>414</v>
      </c>
      <c r="BF199" s="592"/>
      <c r="BG199" s="592" t="s">
        <v>415</v>
      </c>
      <c r="BH199" s="592"/>
      <c r="BI199" s="592" t="s">
        <v>416</v>
      </c>
      <c r="BJ199" s="592"/>
      <c r="BK199" s="592"/>
      <c r="BL199" s="592"/>
      <c r="BM199" s="592"/>
      <c r="BN199" s="592"/>
      <c r="BO199" s="685" t="s">
        <v>417</v>
      </c>
      <c r="BP199" s="685"/>
      <c r="BQ199" s="685"/>
      <c r="BR199" s="685"/>
      <c r="BS199" s="685"/>
      <c r="BT199" s="685"/>
      <c r="BU199" s="685"/>
      <c r="BV199" s="685"/>
      <c r="BW199" s="592" t="s">
        <v>418</v>
      </c>
      <c r="BX199" s="592"/>
      <c r="BY199" s="685" t="s">
        <v>419</v>
      </c>
      <c r="BZ199" s="685"/>
      <c r="CA199" s="592" t="s">
        <v>352</v>
      </c>
      <c r="CB199" s="592"/>
      <c r="CC199" s="592" t="s">
        <v>420</v>
      </c>
      <c r="CD199" s="592"/>
      <c r="CE199" s="592" t="s">
        <v>421</v>
      </c>
      <c r="CF199" s="592"/>
      <c r="CG199" s="592" t="s">
        <v>422</v>
      </c>
      <c r="CH199" s="592"/>
      <c r="CI199" s="592" t="s">
        <v>423</v>
      </c>
      <c r="CJ199" s="592"/>
      <c r="CK199" s="592" t="s">
        <v>424</v>
      </c>
      <c r="CL199" s="592"/>
      <c r="CM199" s="592" t="s">
        <v>425</v>
      </c>
      <c r="CN199" s="592"/>
      <c r="CO199" s="592" t="s">
        <v>426</v>
      </c>
      <c r="CP199" s="592"/>
      <c r="CQ199" s="686" t="s">
        <v>427</v>
      </c>
      <c r="CR199" s="687"/>
      <c r="CS199" s="686" t="s">
        <v>428</v>
      </c>
      <c r="CT199" s="687"/>
      <c r="CU199" s="686" t="s">
        <v>429</v>
      </c>
      <c r="CV199" s="687"/>
      <c r="CW199" s="686" t="s">
        <v>430</v>
      </c>
      <c r="CX199" s="687"/>
      <c r="CY199" s="686" t="s">
        <v>431</v>
      </c>
      <c r="CZ199" s="687"/>
      <c r="DA199" s="686" t="s">
        <v>432</v>
      </c>
      <c r="DB199" s="687"/>
      <c r="DC199" s="686" t="s">
        <v>433</v>
      </c>
      <c r="DD199" s="688"/>
    </row>
    <row r="200" spans="2:108" s="255" customFormat="1" ht="12.75" customHeight="1" x14ac:dyDescent="0.2">
      <c r="B200" s="658"/>
      <c r="C200" s="592"/>
      <c r="D200" s="592"/>
      <c r="E200" s="592"/>
      <c r="F200" s="592"/>
      <c r="G200" s="592"/>
      <c r="H200" s="592"/>
      <c r="I200" s="592"/>
      <c r="J200" s="592"/>
      <c r="K200" s="592"/>
      <c r="L200" s="592"/>
      <c r="M200" s="592"/>
      <c r="N200" s="592"/>
      <c r="O200" s="592"/>
      <c r="P200" s="592"/>
      <c r="Q200" s="592"/>
      <c r="R200" s="592"/>
      <c r="S200" s="592"/>
      <c r="T200" s="592"/>
      <c r="U200" s="592"/>
      <c r="V200" s="592"/>
      <c r="W200" s="592"/>
      <c r="X200" s="592"/>
      <c r="Y200" s="592"/>
      <c r="Z200" s="592"/>
      <c r="AA200" s="592"/>
      <c r="AB200" s="592"/>
      <c r="AC200" s="592"/>
      <c r="AD200" s="592"/>
      <c r="AE200" s="683"/>
      <c r="AF200" s="683"/>
      <c r="AG200" s="683"/>
      <c r="AH200" s="683"/>
      <c r="AI200" s="592"/>
      <c r="AJ200" s="592"/>
      <c r="AK200" s="592"/>
      <c r="AL200" s="592"/>
      <c r="AM200" s="592"/>
      <c r="AN200" s="592"/>
      <c r="AO200" s="592"/>
      <c r="AP200" s="592"/>
      <c r="AQ200" s="592"/>
      <c r="AR200" s="592"/>
      <c r="AS200" s="592"/>
      <c r="AT200" s="592"/>
      <c r="AU200" s="592"/>
      <c r="AV200" s="592"/>
      <c r="AW200" s="592"/>
      <c r="AX200" s="592"/>
      <c r="AY200" s="592"/>
      <c r="AZ200" s="592"/>
      <c r="BA200" s="592"/>
      <c r="BB200" s="592"/>
      <c r="BC200" s="592"/>
      <c r="BD200" s="592"/>
      <c r="BE200" s="592"/>
      <c r="BF200" s="592"/>
      <c r="BG200" s="592"/>
      <c r="BH200" s="592"/>
      <c r="BI200" s="592"/>
      <c r="BJ200" s="592"/>
      <c r="BK200" s="592"/>
      <c r="BL200" s="592"/>
      <c r="BM200" s="592"/>
      <c r="BN200" s="592"/>
      <c r="BO200" s="685"/>
      <c r="BP200" s="685"/>
      <c r="BQ200" s="685"/>
      <c r="BR200" s="685"/>
      <c r="BS200" s="685"/>
      <c r="BT200" s="685"/>
      <c r="BU200" s="685"/>
      <c r="BV200" s="685"/>
      <c r="BW200" s="592"/>
      <c r="BX200" s="592"/>
      <c r="BY200" s="685"/>
      <c r="BZ200" s="685"/>
      <c r="CA200" s="592"/>
      <c r="CB200" s="592"/>
      <c r="CC200" s="592"/>
      <c r="CD200" s="592"/>
      <c r="CE200" s="592"/>
      <c r="CF200" s="592"/>
      <c r="CG200" s="592"/>
      <c r="CH200" s="592"/>
      <c r="CI200" s="592"/>
      <c r="CJ200" s="592"/>
      <c r="CK200" s="592"/>
      <c r="CL200" s="592"/>
      <c r="CM200" s="592"/>
      <c r="CN200" s="592"/>
      <c r="CO200" s="592"/>
      <c r="CP200" s="592"/>
      <c r="CQ200" s="687"/>
      <c r="CR200" s="687"/>
      <c r="CS200" s="687"/>
      <c r="CT200" s="687"/>
      <c r="CU200" s="687"/>
      <c r="CV200" s="687"/>
      <c r="CW200" s="687"/>
      <c r="CX200" s="687"/>
      <c r="CY200" s="687"/>
      <c r="CZ200" s="687"/>
      <c r="DA200" s="687"/>
      <c r="DB200" s="687"/>
      <c r="DC200" s="687"/>
      <c r="DD200" s="688"/>
    </row>
    <row r="201" spans="2:108" s="255" customFormat="1" ht="41.25" customHeight="1" x14ac:dyDescent="0.2">
      <c r="B201" s="658"/>
      <c r="C201" s="592"/>
      <c r="D201" s="592"/>
      <c r="E201" s="592"/>
      <c r="F201" s="592"/>
      <c r="G201" s="592"/>
      <c r="H201" s="592"/>
      <c r="I201" s="592"/>
      <c r="J201" s="592"/>
      <c r="K201" s="592"/>
      <c r="L201" s="592"/>
      <c r="M201" s="592"/>
      <c r="N201" s="592"/>
      <c r="O201" s="592"/>
      <c r="P201" s="592"/>
      <c r="Q201" s="592"/>
      <c r="R201" s="592"/>
      <c r="S201" s="592"/>
      <c r="T201" s="592"/>
      <c r="U201" s="592"/>
      <c r="V201" s="592"/>
      <c r="W201" s="592"/>
      <c r="X201" s="592"/>
      <c r="Y201" s="592"/>
      <c r="Z201" s="592"/>
      <c r="AA201" s="592"/>
      <c r="AB201" s="592"/>
      <c r="AC201" s="592"/>
      <c r="AD201" s="592"/>
      <c r="AE201" s="592" t="s">
        <v>434</v>
      </c>
      <c r="AF201" s="592"/>
      <c r="AG201" s="592" t="s">
        <v>435</v>
      </c>
      <c r="AH201" s="592"/>
      <c r="AI201" s="592"/>
      <c r="AJ201" s="592"/>
      <c r="AK201" s="592"/>
      <c r="AL201" s="592"/>
      <c r="AM201" s="592"/>
      <c r="AN201" s="592"/>
      <c r="AO201" s="592"/>
      <c r="AP201" s="592"/>
      <c r="AQ201" s="592"/>
      <c r="AR201" s="592"/>
      <c r="AS201" s="592"/>
      <c r="AT201" s="592"/>
      <c r="AU201" s="592"/>
      <c r="AV201" s="592"/>
      <c r="AW201" s="592"/>
      <c r="AX201" s="592"/>
      <c r="AY201" s="592"/>
      <c r="AZ201" s="592"/>
      <c r="BA201" s="592"/>
      <c r="BB201" s="592"/>
      <c r="BC201" s="592"/>
      <c r="BD201" s="592"/>
      <c r="BE201" s="592"/>
      <c r="BF201" s="592"/>
      <c r="BG201" s="592"/>
      <c r="BH201" s="592"/>
      <c r="BI201" s="592" t="s">
        <v>416</v>
      </c>
      <c r="BJ201" s="592"/>
      <c r="BK201" s="592" t="s">
        <v>436</v>
      </c>
      <c r="BL201" s="592"/>
      <c r="BM201" s="592" t="s">
        <v>437</v>
      </c>
      <c r="BN201" s="592"/>
      <c r="BO201" s="592" t="s">
        <v>438</v>
      </c>
      <c r="BP201" s="592"/>
      <c r="BQ201" s="592" t="s">
        <v>439</v>
      </c>
      <c r="BR201" s="592"/>
      <c r="BS201" s="592" t="s">
        <v>440</v>
      </c>
      <c r="BT201" s="592"/>
      <c r="BU201" s="592" t="s">
        <v>441</v>
      </c>
      <c r="BV201" s="592"/>
      <c r="BW201" s="592"/>
      <c r="BX201" s="592"/>
      <c r="BY201" s="685"/>
      <c r="BZ201" s="685"/>
      <c r="CA201" s="592"/>
      <c r="CB201" s="592"/>
      <c r="CC201" s="592"/>
      <c r="CD201" s="592"/>
      <c r="CE201" s="592"/>
      <c r="CF201" s="592"/>
      <c r="CG201" s="592"/>
      <c r="CH201" s="592"/>
      <c r="CI201" s="592"/>
      <c r="CJ201" s="592"/>
      <c r="CK201" s="592"/>
      <c r="CL201" s="592"/>
      <c r="CM201" s="592"/>
      <c r="CN201" s="592"/>
      <c r="CO201" s="592"/>
      <c r="CP201" s="592"/>
      <c r="CQ201" s="687"/>
      <c r="CR201" s="687"/>
      <c r="CS201" s="687"/>
      <c r="CT201" s="687"/>
      <c r="CU201" s="687"/>
      <c r="CV201" s="687"/>
      <c r="CW201" s="687"/>
      <c r="CX201" s="687"/>
      <c r="CY201" s="687"/>
      <c r="CZ201" s="687"/>
      <c r="DA201" s="687"/>
      <c r="DB201" s="687"/>
      <c r="DC201" s="687"/>
      <c r="DD201" s="688"/>
    </row>
    <row r="202" spans="2:108" s="260" customFormat="1" ht="50.25" customHeight="1" thickBot="1" x14ac:dyDescent="0.25">
      <c r="B202" s="659"/>
      <c r="C202" s="256" t="s">
        <v>442</v>
      </c>
      <c r="D202" s="256" t="s">
        <v>443</v>
      </c>
      <c r="E202" s="257" t="s">
        <v>442</v>
      </c>
      <c r="F202" s="256" t="s">
        <v>444</v>
      </c>
      <c r="G202" s="256" t="s">
        <v>442</v>
      </c>
      <c r="H202" s="256" t="s">
        <v>444</v>
      </c>
      <c r="I202" s="256" t="s">
        <v>442</v>
      </c>
      <c r="J202" s="256" t="s">
        <v>444</v>
      </c>
      <c r="K202" s="256" t="s">
        <v>442</v>
      </c>
      <c r="L202" s="256" t="s">
        <v>444</v>
      </c>
      <c r="M202" s="256" t="s">
        <v>442</v>
      </c>
      <c r="N202" s="256" t="s">
        <v>444</v>
      </c>
      <c r="O202" s="256" t="s">
        <v>442</v>
      </c>
      <c r="P202" s="256" t="s">
        <v>444</v>
      </c>
      <c r="Q202" s="256" t="s">
        <v>442</v>
      </c>
      <c r="R202" s="256" t="s">
        <v>444</v>
      </c>
      <c r="S202" s="256" t="s">
        <v>442</v>
      </c>
      <c r="T202" s="256" t="s">
        <v>444</v>
      </c>
      <c r="U202" s="256" t="s">
        <v>442</v>
      </c>
      <c r="V202" s="256" t="s">
        <v>444</v>
      </c>
      <c r="W202" s="256" t="s">
        <v>442</v>
      </c>
      <c r="X202" s="256" t="s">
        <v>444</v>
      </c>
      <c r="Y202" s="256" t="s">
        <v>442</v>
      </c>
      <c r="Z202" s="256" t="s">
        <v>444</v>
      </c>
      <c r="AA202" s="256" t="s">
        <v>442</v>
      </c>
      <c r="AB202" s="256" t="s">
        <v>444</v>
      </c>
      <c r="AC202" s="256" t="s">
        <v>442</v>
      </c>
      <c r="AD202" s="256" t="s">
        <v>444</v>
      </c>
      <c r="AE202" s="256" t="s">
        <v>442</v>
      </c>
      <c r="AF202" s="256" t="s">
        <v>444</v>
      </c>
      <c r="AG202" s="256" t="s">
        <v>442</v>
      </c>
      <c r="AH202" s="256" t="s">
        <v>444</v>
      </c>
      <c r="AI202" s="256" t="s">
        <v>442</v>
      </c>
      <c r="AJ202" s="256" t="s">
        <v>444</v>
      </c>
      <c r="AK202" s="256" t="s">
        <v>442</v>
      </c>
      <c r="AL202" s="256" t="s">
        <v>444</v>
      </c>
      <c r="AM202" s="256" t="s">
        <v>442</v>
      </c>
      <c r="AN202" s="256" t="s">
        <v>443</v>
      </c>
      <c r="AO202" s="256" t="s">
        <v>442</v>
      </c>
      <c r="AP202" s="256" t="s">
        <v>445</v>
      </c>
      <c r="AQ202" s="256" t="s">
        <v>442</v>
      </c>
      <c r="AR202" s="256" t="s">
        <v>443</v>
      </c>
      <c r="AS202" s="256" t="s">
        <v>446</v>
      </c>
      <c r="AT202" s="256" t="s">
        <v>444</v>
      </c>
      <c r="AU202" s="256" t="s">
        <v>442</v>
      </c>
      <c r="AV202" s="256" t="s">
        <v>447</v>
      </c>
      <c r="AW202" s="256" t="s">
        <v>442</v>
      </c>
      <c r="AX202" s="256" t="s">
        <v>444</v>
      </c>
      <c r="AY202" s="256" t="s">
        <v>442</v>
      </c>
      <c r="AZ202" s="256" t="s">
        <v>444</v>
      </c>
      <c r="BA202" s="256" t="s">
        <v>442</v>
      </c>
      <c r="BB202" s="256" t="s">
        <v>444</v>
      </c>
      <c r="BC202" s="256" t="s">
        <v>442</v>
      </c>
      <c r="BD202" s="256" t="s">
        <v>444</v>
      </c>
      <c r="BE202" s="256" t="s">
        <v>442</v>
      </c>
      <c r="BF202" s="256" t="s">
        <v>444</v>
      </c>
      <c r="BG202" s="256" t="s">
        <v>442</v>
      </c>
      <c r="BH202" s="256" t="s">
        <v>444</v>
      </c>
      <c r="BI202" s="256" t="s">
        <v>442</v>
      </c>
      <c r="BJ202" s="256" t="s">
        <v>444</v>
      </c>
      <c r="BK202" s="256" t="s">
        <v>442</v>
      </c>
      <c r="BL202" s="256" t="s">
        <v>444</v>
      </c>
      <c r="BM202" s="256" t="s">
        <v>442</v>
      </c>
      <c r="BN202" s="256" t="s">
        <v>444</v>
      </c>
      <c r="BO202" s="256" t="s">
        <v>442</v>
      </c>
      <c r="BP202" s="256" t="s">
        <v>444</v>
      </c>
      <c r="BQ202" s="256" t="s">
        <v>442</v>
      </c>
      <c r="BR202" s="256" t="s">
        <v>444</v>
      </c>
      <c r="BS202" s="256" t="s">
        <v>442</v>
      </c>
      <c r="BT202" s="256" t="s">
        <v>444</v>
      </c>
      <c r="BU202" s="256" t="s">
        <v>442</v>
      </c>
      <c r="BV202" s="256" t="s">
        <v>444</v>
      </c>
      <c r="BW202" s="256" t="s">
        <v>442</v>
      </c>
      <c r="BX202" s="256" t="s">
        <v>444</v>
      </c>
      <c r="BY202" s="256" t="s">
        <v>442</v>
      </c>
      <c r="BZ202" s="256" t="s">
        <v>444</v>
      </c>
      <c r="CA202" s="256" t="s">
        <v>442</v>
      </c>
      <c r="CB202" s="256" t="s">
        <v>444</v>
      </c>
      <c r="CC202" s="256" t="s">
        <v>442</v>
      </c>
      <c r="CD202" s="256" t="s">
        <v>444</v>
      </c>
      <c r="CE202" s="256" t="s">
        <v>442</v>
      </c>
      <c r="CF202" s="256" t="s">
        <v>444</v>
      </c>
      <c r="CG202" s="256" t="s">
        <v>442</v>
      </c>
      <c r="CH202" s="256" t="s">
        <v>443</v>
      </c>
      <c r="CI202" s="256" t="s">
        <v>442</v>
      </c>
      <c r="CJ202" s="256" t="s">
        <v>444</v>
      </c>
      <c r="CK202" s="256" t="s">
        <v>442</v>
      </c>
      <c r="CL202" s="256" t="s">
        <v>444</v>
      </c>
      <c r="CM202" s="256" t="s">
        <v>442</v>
      </c>
      <c r="CN202" s="256" t="s">
        <v>444</v>
      </c>
      <c r="CO202" s="256" t="s">
        <v>442</v>
      </c>
      <c r="CP202" s="256" t="s">
        <v>444</v>
      </c>
      <c r="CQ202" s="256" t="s">
        <v>442</v>
      </c>
      <c r="CR202" s="256" t="s">
        <v>444</v>
      </c>
      <c r="CS202" s="256" t="s">
        <v>442</v>
      </c>
      <c r="CT202" s="256" t="s">
        <v>444</v>
      </c>
      <c r="CU202" s="257" t="s">
        <v>442</v>
      </c>
      <c r="CV202" s="258" t="s">
        <v>444</v>
      </c>
      <c r="CW202" s="256" t="s">
        <v>442</v>
      </c>
      <c r="CX202" s="258" t="s">
        <v>444</v>
      </c>
      <c r="CY202" s="256" t="s">
        <v>442</v>
      </c>
      <c r="CZ202" s="256" t="s">
        <v>444</v>
      </c>
      <c r="DA202" s="256" t="s">
        <v>442</v>
      </c>
      <c r="DB202" s="256" t="s">
        <v>444</v>
      </c>
      <c r="DC202" s="256" t="s">
        <v>442</v>
      </c>
      <c r="DD202" s="259" t="s">
        <v>444</v>
      </c>
    </row>
    <row r="203" spans="2:108" s="268" customFormat="1" ht="15.75" customHeight="1" thickBot="1" x14ac:dyDescent="0.25">
      <c r="B203" s="310" t="s">
        <v>1</v>
      </c>
      <c r="C203" s="262">
        <v>0</v>
      </c>
      <c r="D203" s="263">
        <v>0</v>
      </c>
      <c r="E203" s="264">
        <v>4</v>
      </c>
      <c r="F203" s="263">
        <v>6.1954999296036324E-2</v>
      </c>
      <c r="G203" s="262">
        <v>10015</v>
      </c>
      <c r="H203" s="263">
        <v>155.11982948745094</v>
      </c>
      <c r="I203" s="262">
        <v>291</v>
      </c>
      <c r="J203" s="263">
        <v>4.5072261987866424</v>
      </c>
      <c r="K203" s="262">
        <v>0</v>
      </c>
      <c r="L203" s="263">
        <v>0</v>
      </c>
      <c r="M203" s="262">
        <v>735</v>
      </c>
      <c r="N203" s="263">
        <v>11.384231120646673</v>
      </c>
      <c r="O203" s="262">
        <v>438</v>
      </c>
      <c r="P203" s="263">
        <v>6.784072422915977</v>
      </c>
      <c r="Q203" s="262">
        <v>0</v>
      </c>
      <c r="R203" s="263">
        <v>0</v>
      </c>
      <c r="S203" s="262">
        <v>0</v>
      </c>
      <c r="T203" s="263">
        <v>0</v>
      </c>
      <c r="U203" s="262">
        <v>0</v>
      </c>
      <c r="V203" s="263">
        <v>0</v>
      </c>
      <c r="W203" s="262">
        <v>0</v>
      </c>
      <c r="X203" s="263">
        <v>0</v>
      </c>
      <c r="Y203" s="262">
        <v>10</v>
      </c>
      <c r="Z203" s="263">
        <v>0.15488749824009082</v>
      </c>
      <c r="AA203" s="262">
        <v>4</v>
      </c>
      <c r="AB203" s="263">
        <v>6.1954999296036324E-2</v>
      </c>
      <c r="AC203" s="262">
        <v>16</v>
      </c>
      <c r="AD203" s="263">
        <v>0.2478199971841453</v>
      </c>
      <c r="AE203" s="262">
        <v>2022</v>
      </c>
      <c r="AF203" s="263">
        <v>31.31825214414636</v>
      </c>
      <c r="AG203" s="262">
        <v>513</v>
      </c>
      <c r="AH203" s="263">
        <v>7.9457286597166581</v>
      </c>
      <c r="AI203" s="264">
        <v>9</v>
      </c>
      <c r="AJ203" s="263">
        <v>0.13939874841608174</v>
      </c>
      <c r="AK203" s="262">
        <v>1739</v>
      </c>
      <c r="AL203" s="263">
        <v>26.934935943951793</v>
      </c>
      <c r="AM203" s="262">
        <v>104</v>
      </c>
      <c r="AN203" s="263">
        <v>1.3895198140181171</v>
      </c>
      <c r="AO203" s="262">
        <v>486</v>
      </c>
      <c r="AP203" s="263">
        <v>5.9437181258943097</v>
      </c>
      <c r="AQ203" s="262">
        <v>1212</v>
      </c>
      <c r="AR203" s="263">
        <v>16.193250140288058</v>
      </c>
      <c r="AS203" s="262">
        <v>2081</v>
      </c>
      <c r="AT203" s="263">
        <v>32.2320883837629</v>
      </c>
      <c r="AU203" s="262">
        <v>1017</v>
      </c>
      <c r="AV203" s="263">
        <v>15.752058571017233</v>
      </c>
      <c r="AW203" s="265">
        <v>997</v>
      </c>
      <c r="AX203" s="266">
        <v>15.442283574537054</v>
      </c>
      <c r="AY203" s="265">
        <v>612</v>
      </c>
      <c r="AZ203" s="266">
        <v>9.4791148922935573</v>
      </c>
      <c r="BA203" s="265">
        <v>149</v>
      </c>
      <c r="BB203" s="266">
        <v>2.3078237237773527</v>
      </c>
      <c r="BC203" s="265">
        <v>92</v>
      </c>
      <c r="BD203" s="266">
        <v>1.4249649838088354</v>
      </c>
      <c r="BE203" s="265">
        <v>23</v>
      </c>
      <c r="BF203" s="266">
        <v>0.35624124595220885</v>
      </c>
      <c r="BG203" s="265">
        <v>4971</v>
      </c>
      <c r="BH203" s="266">
        <v>76.99457537514914</v>
      </c>
      <c r="BI203" s="262">
        <v>7113</v>
      </c>
      <c r="BJ203" s="266">
        <v>110.17147749817657</v>
      </c>
      <c r="BK203" s="264">
        <v>57</v>
      </c>
      <c r="BL203" s="266">
        <v>0.8828587399685176</v>
      </c>
      <c r="BM203" s="264">
        <v>7170</v>
      </c>
      <c r="BN203" s="266">
        <v>111.05433623814511</v>
      </c>
      <c r="BO203" s="262">
        <v>5141</v>
      </c>
      <c r="BP203" s="266">
        <v>796.27901728219217</v>
      </c>
      <c r="BQ203" s="262">
        <v>1564</v>
      </c>
      <c r="BR203" s="263">
        <v>24.224404724750201</v>
      </c>
      <c r="BS203" s="262">
        <v>42</v>
      </c>
      <c r="BT203" s="263">
        <v>0.65052749260838139</v>
      </c>
      <c r="BU203" s="262">
        <v>6747</v>
      </c>
      <c r="BV203" s="263">
        <v>104.50259506258926</v>
      </c>
      <c r="BW203" s="262">
        <v>1784</v>
      </c>
      <c r="BX203" s="263">
        <v>126.86204179620724</v>
      </c>
      <c r="BY203" s="262">
        <v>9</v>
      </c>
      <c r="BZ203" s="263">
        <v>0.63999908977907227</v>
      </c>
      <c r="CA203" s="262">
        <v>347</v>
      </c>
      <c r="CB203" s="263">
        <v>5.3745961889311511</v>
      </c>
      <c r="CC203" s="262">
        <v>1754</v>
      </c>
      <c r="CD203" s="263">
        <v>27.167267191311925</v>
      </c>
      <c r="CE203" s="262">
        <v>252</v>
      </c>
      <c r="CF203" s="263">
        <v>3.9031649556502885</v>
      </c>
      <c r="CG203" s="262">
        <v>529</v>
      </c>
      <c r="CH203" s="263">
        <v>7.0678459770729232</v>
      </c>
      <c r="CI203" s="262">
        <v>171</v>
      </c>
      <c r="CJ203" s="263">
        <v>8.97261934370799</v>
      </c>
      <c r="CK203" s="262">
        <v>10802</v>
      </c>
      <c r="CL203" s="263">
        <v>167.30947559894608</v>
      </c>
      <c r="CM203" s="262">
        <v>758</v>
      </c>
      <c r="CN203" s="263">
        <v>11.740472366598883</v>
      </c>
      <c r="CO203" s="262">
        <v>177</v>
      </c>
      <c r="CP203" s="263">
        <v>2.741508718849607</v>
      </c>
      <c r="CQ203" s="262">
        <v>382</v>
      </c>
      <c r="CR203" s="263">
        <v>5.9167024327714683</v>
      </c>
      <c r="CS203" s="262">
        <v>5270</v>
      </c>
      <c r="CT203" s="263">
        <v>81.625711572527862</v>
      </c>
      <c r="CU203" s="262">
        <v>1120</v>
      </c>
      <c r="CV203" s="263">
        <v>17.34739980289017</v>
      </c>
      <c r="CW203" s="262">
        <v>3141</v>
      </c>
      <c r="CX203" s="263">
        <v>48.650163197212521</v>
      </c>
      <c r="CY203" s="262">
        <v>9913</v>
      </c>
      <c r="CZ203" s="263">
        <v>153.53997700540202</v>
      </c>
      <c r="DA203" s="262">
        <v>25</v>
      </c>
      <c r="DB203" s="263">
        <v>0.38721874560022701</v>
      </c>
      <c r="DC203" s="262">
        <v>3434</v>
      </c>
      <c r="DD203" s="267">
        <v>53.188366895647185</v>
      </c>
    </row>
    <row r="204" spans="2:108" s="255" customFormat="1" ht="12.75" x14ac:dyDescent="0.2">
      <c r="B204" s="304" t="s">
        <v>19</v>
      </c>
      <c r="C204" s="270">
        <v>0</v>
      </c>
      <c r="D204" s="271">
        <v>0</v>
      </c>
      <c r="E204" s="272">
        <v>0</v>
      </c>
      <c r="F204" s="271">
        <v>0</v>
      </c>
      <c r="G204" s="270">
        <v>1</v>
      </c>
      <c r="H204" s="271">
        <v>21.762785636561482</v>
      </c>
      <c r="I204" s="270">
        <v>0</v>
      </c>
      <c r="J204" s="271">
        <v>0</v>
      </c>
      <c r="K204" s="270">
        <v>0</v>
      </c>
      <c r="L204" s="271">
        <v>0</v>
      </c>
      <c r="M204" s="270">
        <v>1</v>
      </c>
      <c r="N204" s="271">
        <v>21.762785636561482</v>
      </c>
      <c r="O204" s="270">
        <v>0</v>
      </c>
      <c r="P204" s="271">
        <v>0</v>
      </c>
      <c r="Q204" s="270">
        <v>0</v>
      </c>
      <c r="R204" s="271">
        <v>0</v>
      </c>
      <c r="S204" s="270">
        <v>0</v>
      </c>
      <c r="T204" s="271">
        <v>0</v>
      </c>
      <c r="U204" s="270">
        <v>0</v>
      </c>
      <c r="V204" s="271">
        <v>0</v>
      </c>
      <c r="W204" s="270">
        <v>0</v>
      </c>
      <c r="X204" s="271">
        <v>0</v>
      </c>
      <c r="Y204" s="270">
        <v>0</v>
      </c>
      <c r="Z204" s="271">
        <v>0</v>
      </c>
      <c r="AA204" s="270">
        <v>0</v>
      </c>
      <c r="AB204" s="271">
        <v>0</v>
      </c>
      <c r="AC204" s="270">
        <v>0</v>
      </c>
      <c r="AD204" s="271">
        <v>0</v>
      </c>
      <c r="AE204" s="270">
        <v>1</v>
      </c>
      <c r="AF204" s="271">
        <v>21.762785636561482</v>
      </c>
      <c r="AG204" s="270">
        <v>0</v>
      </c>
      <c r="AH204" s="271">
        <v>0</v>
      </c>
      <c r="AI204" s="273">
        <v>0</v>
      </c>
      <c r="AJ204" s="271">
        <v>0</v>
      </c>
      <c r="AK204" s="270">
        <v>0</v>
      </c>
      <c r="AL204" s="271">
        <v>0</v>
      </c>
      <c r="AM204" s="270">
        <v>0</v>
      </c>
      <c r="AN204" s="271">
        <v>0</v>
      </c>
      <c r="AO204" s="270">
        <v>0</v>
      </c>
      <c r="AP204" s="271">
        <v>0</v>
      </c>
      <c r="AQ204" s="270">
        <v>2</v>
      </c>
      <c r="AR204" s="271">
        <v>42.553191489361701</v>
      </c>
      <c r="AS204" s="270">
        <v>1</v>
      </c>
      <c r="AT204" s="271">
        <v>21.762785636561482</v>
      </c>
      <c r="AU204" s="270">
        <v>0</v>
      </c>
      <c r="AV204" s="271">
        <v>0</v>
      </c>
      <c r="AW204" s="270">
        <v>1</v>
      </c>
      <c r="AX204" s="271">
        <v>21.762785636561482</v>
      </c>
      <c r="AY204" s="270">
        <v>2</v>
      </c>
      <c r="AZ204" s="271">
        <v>43.525571273122964</v>
      </c>
      <c r="BA204" s="270">
        <v>0</v>
      </c>
      <c r="BB204" s="270">
        <v>0</v>
      </c>
      <c r="BC204" s="270">
        <v>0</v>
      </c>
      <c r="BD204" s="270">
        <v>0</v>
      </c>
      <c r="BE204" s="270">
        <v>0</v>
      </c>
      <c r="BF204" s="271">
        <v>0</v>
      </c>
      <c r="BG204" s="274">
        <v>4</v>
      </c>
      <c r="BH204" s="271">
        <v>87.051142546245927</v>
      </c>
      <c r="BI204" s="276">
        <v>6</v>
      </c>
      <c r="BJ204" s="271">
        <v>130.57671381936888</v>
      </c>
      <c r="BK204" s="273">
        <v>0</v>
      </c>
      <c r="BL204" s="271">
        <v>0</v>
      </c>
      <c r="BM204" s="273">
        <v>6</v>
      </c>
      <c r="BN204" s="271">
        <v>130.57671381936888</v>
      </c>
      <c r="BO204" s="276">
        <v>0</v>
      </c>
      <c r="BP204" s="271">
        <v>0</v>
      </c>
      <c r="BQ204" s="276">
        <v>0</v>
      </c>
      <c r="BR204" s="277">
        <v>0</v>
      </c>
      <c r="BS204" s="276">
        <v>0</v>
      </c>
      <c r="BT204" s="277">
        <v>0</v>
      </c>
      <c r="BU204" s="276">
        <v>0</v>
      </c>
      <c r="BV204" s="277">
        <v>0</v>
      </c>
      <c r="BW204" s="276">
        <v>3</v>
      </c>
      <c r="BX204" s="277">
        <v>197.10906701708277</v>
      </c>
      <c r="BY204" s="276">
        <v>0</v>
      </c>
      <c r="BZ204" s="277">
        <v>0</v>
      </c>
      <c r="CA204" s="276">
        <v>0</v>
      </c>
      <c r="CB204" s="277">
        <v>0</v>
      </c>
      <c r="CC204" s="276">
        <v>1</v>
      </c>
      <c r="CD204" s="277">
        <v>21.762785636561482</v>
      </c>
      <c r="CE204" s="276">
        <v>0</v>
      </c>
      <c r="CF204" s="277">
        <v>0</v>
      </c>
      <c r="CG204" s="276">
        <v>1</v>
      </c>
      <c r="CH204" s="277">
        <v>21.276595744680851</v>
      </c>
      <c r="CI204" s="276">
        <v>0</v>
      </c>
      <c r="CJ204" s="277">
        <v>0</v>
      </c>
      <c r="CK204" s="276">
        <v>11</v>
      </c>
      <c r="CL204" s="277">
        <v>239.39064200217629</v>
      </c>
      <c r="CM204" s="276">
        <v>3</v>
      </c>
      <c r="CN204" s="277">
        <v>65.288356909684438</v>
      </c>
      <c r="CO204" s="276">
        <v>0</v>
      </c>
      <c r="CP204" s="277">
        <v>0</v>
      </c>
      <c r="CQ204" s="276">
        <v>0</v>
      </c>
      <c r="CR204" s="277">
        <v>0</v>
      </c>
      <c r="CS204" s="276">
        <v>3</v>
      </c>
      <c r="CT204" s="277">
        <v>65.288356909684438</v>
      </c>
      <c r="CU204" s="276">
        <v>3</v>
      </c>
      <c r="CV204" s="277">
        <v>65.288356909684438</v>
      </c>
      <c r="CW204" s="276">
        <v>0</v>
      </c>
      <c r="CX204" s="277">
        <v>0</v>
      </c>
      <c r="CY204" s="276">
        <v>6</v>
      </c>
      <c r="CZ204" s="277">
        <v>130.57671381936888</v>
      </c>
      <c r="DA204" s="276">
        <v>0</v>
      </c>
      <c r="DB204" s="277">
        <v>0</v>
      </c>
      <c r="DC204" s="276">
        <v>2</v>
      </c>
      <c r="DD204" s="277">
        <v>43.525571273122964</v>
      </c>
    </row>
    <row r="205" spans="2:108" s="255" customFormat="1" ht="12.75" x14ac:dyDescent="0.2">
      <c r="B205" s="307" t="s">
        <v>20</v>
      </c>
      <c r="C205" s="280">
        <v>0</v>
      </c>
      <c r="D205" s="281">
        <v>0</v>
      </c>
      <c r="E205" s="282">
        <v>0</v>
      </c>
      <c r="F205" s="281">
        <v>0</v>
      </c>
      <c r="G205" s="280">
        <v>15</v>
      </c>
      <c r="H205" s="281">
        <v>218.81838074398249</v>
      </c>
      <c r="I205" s="280">
        <v>0</v>
      </c>
      <c r="J205" s="281">
        <v>0</v>
      </c>
      <c r="K205" s="280">
        <v>0</v>
      </c>
      <c r="L205" s="281">
        <v>0</v>
      </c>
      <c r="M205" s="280">
        <v>1</v>
      </c>
      <c r="N205" s="281">
        <v>14.587892049598832</v>
      </c>
      <c r="O205" s="280">
        <v>0</v>
      </c>
      <c r="P205" s="281">
        <v>0</v>
      </c>
      <c r="Q205" s="280">
        <v>0</v>
      </c>
      <c r="R205" s="281">
        <v>0</v>
      </c>
      <c r="S205" s="280">
        <v>0</v>
      </c>
      <c r="T205" s="281">
        <v>0</v>
      </c>
      <c r="U205" s="280">
        <v>0</v>
      </c>
      <c r="V205" s="281">
        <v>0</v>
      </c>
      <c r="W205" s="280">
        <v>0</v>
      </c>
      <c r="X205" s="281">
        <v>0</v>
      </c>
      <c r="Y205" s="280">
        <v>0</v>
      </c>
      <c r="Z205" s="281">
        <v>0</v>
      </c>
      <c r="AA205" s="280">
        <v>0</v>
      </c>
      <c r="AB205" s="281">
        <v>0</v>
      </c>
      <c r="AC205" s="280">
        <v>0</v>
      </c>
      <c r="AD205" s="281">
        <v>0</v>
      </c>
      <c r="AE205" s="280">
        <v>0</v>
      </c>
      <c r="AF205" s="281">
        <v>0</v>
      </c>
      <c r="AG205" s="280">
        <v>0</v>
      </c>
      <c r="AH205" s="281">
        <v>0</v>
      </c>
      <c r="AI205" s="283">
        <v>0</v>
      </c>
      <c r="AJ205" s="281">
        <v>0</v>
      </c>
      <c r="AK205" s="280">
        <v>0</v>
      </c>
      <c r="AL205" s="281">
        <v>0</v>
      </c>
      <c r="AM205" s="280">
        <v>0</v>
      </c>
      <c r="AN205" s="281">
        <v>0</v>
      </c>
      <c r="AO205" s="280">
        <v>0</v>
      </c>
      <c r="AP205" s="281">
        <v>0</v>
      </c>
      <c r="AQ205" s="280">
        <v>0</v>
      </c>
      <c r="AR205" s="281">
        <v>0</v>
      </c>
      <c r="AS205" s="280">
        <v>0</v>
      </c>
      <c r="AT205" s="281">
        <v>0</v>
      </c>
      <c r="AU205" s="280">
        <v>0</v>
      </c>
      <c r="AV205" s="281">
        <v>0</v>
      </c>
      <c r="AW205" s="280">
        <v>0</v>
      </c>
      <c r="AX205" s="280">
        <v>0</v>
      </c>
      <c r="AY205" s="280">
        <v>2</v>
      </c>
      <c r="AZ205" s="281">
        <v>29.175784099197664</v>
      </c>
      <c r="BA205" s="280">
        <v>0</v>
      </c>
      <c r="BB205" s="280">
        <v>0</v>
      </c>
      <c r="BC205" s="280">
        <v>0</v>
      </c>
      <c r="BD205" s="280">
        <v>0</v>
      </c>
      <c r="BE205" s="280">
        <v>0</v>
      </c>
      <c r="BF205" s="281">
        <v>0</v>
      </c>
      <c r="BG205" s="284">
        <v>2</v>
      </c>
      <c r="BH205" s="281">
        <v>29.175784099197664</v>
      </c>
      <c r="BI205" s="286">
        <v>6</v>
      </c>
      <c r="BJ205" s="281">
        <v>87.527352297592998</v>
      </c>
      <c r="BK205" s="283">
        <v>0</v>
      </c>
      <c r="BL205" s="281">
        <v>0</v>
      </c>
      <c r="BM205" s="283">
        <v>6</v>
      </c>
      <c r="BN205" s="281">
        <v>87.527352297592998</v>
      </c>
      <c r="BO205" s="286">
        <v>0</v>
      </c>
      <c r="BP205" s="281">
        <v>0</v>
      </c>
      <c r="BQ205" s="286">
        <v>0</v>
      </c>
      <c r="BR205" s="287">
        <v>0</v>
      </c>
      <c r="BS205" s="286">
        <v>0</v>
      </c>
      <c r="BT205" s="287">
        <v>0</v>
      </c>
      <c r="BU205" s="286">
        <v>0</v>
      </c>
      <c r="BV205" s="287">
        <v>0</v>
      </c>
      <c r="BW205" s="286">
        <v>17</v>
      </c>
      <c r="BX205" s="287">
        <v>425.21260630315157</v>
      </c>
      <c r="BY205" s="286">
        <v>0</v>
      </c>
      <c r="BZ205" s="287">
        <v>0</v>
      </c>
      <c r="CA205" s="286">
        <v>0</v>
      </c>
      <c r="CB205" s="287">
        <v>0</v>
      </c>
      <c r="CC205" s="286">
        <v>0</v>
      </c>
      <c r="CD205" s="287">
        <v>0</v>
      </c>
      <c r="CE205" s="286">
        <v>0</v>
      </c>
      <c r="CF205" s="287">
        <v>0</v>
      </c>
      <c r="CG205" s="286">
        <v>0</v>
      </c>
      <c r="CH205" s="287">
        <v>0</v>
      </c>
      <c r="CI205" s="286">
        <v>0</v>
      </c>
      <c r="CJ205" s="287">
        <v>0</v>
      </c>
      <c r="CK205" s="286">
        <v>16</v>
      </c>
      <c r="CL205" s="287">
        <v>233.40627279358131</v>
      </c>
      <c r="CM205" s="286">
        <v>10</v>
      </c>
      <c r="CN205" s="287">
        <v>145.87892049598833</v>
      </c>
      <c r="CO205" s="286">
        <v>0</v>
      </c>
      <c r="CP205" s="287">
        <v>0</v>
      </c>
      <c r="CQ205" s="286">
        <v>1</v>
      </c>
      <c r="CR205" s="287">
        <v>14.587892049598832</v>
      </c>
      <c r="CS205" s="286">
        <v>2</v>
      </c>
      <c r="CT205" s="287">
        <v>29.175784099197664</v>
      </c>
      <c r="CU205" s="286">
        <v>0</v>
      </c>
      <c r="CV205" s="287">
        <v>0</v>
      </c>
      <c r="CW205" s="286">
        <v>7</v>
      </c>
      <c r="CX205" s="287">
        <v>102.11524434719182</v>
      </c>
      <c r="CY205" s="286">
        <v>10</v>
      </c>
      <c r="CZ205" s="287">
        <v>145.87892049598833</v>
      </c>
      <c r="DA205" s="286">
        <v>0</v>
      </c>
      <c r="DB205" s="287">
        <v>0</v>
      </c>
      <c r="DC205" s="286">
        <v>0</v>
      </c>
      <c r="DD205" s="287">
        <v>0</v>
      </c>
    </row>
    <row r="206" spans="2:108" s="255" customFormat="1" ht="15" customHeight="1" x14ac:dyDescent="0.2">
      <c r="B206" s="307" t="s">
        <v>21</v>
      </c>
      <c r="C206" s="280">
        <v>0</v>
      </c>
      <c r="D206" s="281">
        <v>0</v>
      </c>
      <c r="E206" s="282">
        <v>0</v>
      </c>
      <c r="F206" s="281">
        <v>0</v>
      </c>
      <c r="G206" s="280">
        <v>29</v>
      </c>
      <c r="H206" s="281">
        <v>61.856109890578679</v>
      </c>
      <c r="I206" s="280">
        <v>0</v>
      </c>
      <c r="J206" s="281">
        <v>0</v>
      </c>
      <c r="K206" s="280">
        <v>0</v>
      </c>
      <c r="L206" s="281">
        <v>0</v>
      </c>
      <c r="M206" s="280">
        <v>3</v>
      </c>
      <c r="N206" s="281">
        <v>6.398907919715036</v>
      </c>
      <c r="O206" s="280">
        <v>2</v>
      </c>
      <c r="P206" s="281">
        <v>4.2659386131433568</v>
      </c>
      <c r="Q206" s="280">
        <v>0</v>
      </c>
      <c r="R206" s="281">
        <v>0</v>
      </c>
      <c r="S206" s="280">
        <v>0</v>
      </c>
      <c r="T206" s="281">
        <v>0</v>
      </c>
      <c r="U206" s="280">
        <v>0</v>
      </c>
      <c r="V206" s="281">
        <v>0</v>
      </c>
      <c r="W206" s="280">
        <v>0</v>
      </c>
      <c r="X206" s="281">
        <v>0</v>
      </c>
      <c r="Y206" s="280">
        <v>0</v>
      </c>
      <c r="Z206" s="281">
        <v>0</v>
      </c>
      <c r="AA206" s="280">
        <v>0</v>
      </c>
      <c r="AB206" s="281">
        <v>0</v>
      </c>
      <c r="AC206" s="280">
        <v>0</v>
      </c>
      <c r="AD206" s="281">
        <v>0</v>
      </c>
      <c r="AE206" s="280">
        <v>23</v>
      </c>
      <c r="AF206" s="281">
        <v>49.0582940511486</v>
      </c>
      <c r="AG206" s="280">
        <v>5</v>
      </c>
      <c r="AH206" s="281">
        <v>10.664846532858393</v>
      </c>
      <c r="AI206" s="283">
        <v>0</v>
      </c>
      <c r="AJ206" s="281">
        <v>0</v>
      </c>
      <c r="AK206" s="280">
        <v>18</v>
      </c>
      <c r="AL206" s="281">
        <v>38.393447518290216</v>
      </c>
      <c r="AM206" s="280">
        <v>1</v>
      </c>
      <c r="AN206" s="281">
        <v>1.8691588785046729</v>
      </c>
      <c r="AO206" s="280">
        <v>8</v>
      </c>
      <c r="AP206" s="281">
        <v>14.678899082568808</v>
      </c>
      <c r="AQ206" s="280">
        <v>5</v>
      </c>
      <c r="AR206" s="281">
        <v>9.3457943925233646</v>
      </c>
      <c r="AS206" s="280">
        <v>4</v>
      </c>
      <c r="AT206" s="281">
        <v>8.5318772262867135</v>
      </c>
      <c r="AU206" s="280">
        <v>3</v>
      </c>
      <c r="AV206" s="281">
        <v>6.398907919715036</v>
      </c>
      <c r="AW206" s="284">
        <v>3</v>
      </c>
      <c r="AX206" s="285">
        <v>6.398907919715036</v>
      </c>
      <c r="AY206" s="284">
        <v>3</v>
      </c>
      <c r="AZ206" s="285">
        <v>6.398907919715036</v>
      </c>
      <c r="BA206" s="280">
        <v>0</v>
      </c>
      <c r="BB206" s="280">
        <v>0</v>
      </c>
      <c r="BC206" s="280">
        <v>0</v>
      </c>
      <c r="BD206" s="280">
        <v>0</v>
      </c>
      <c r="BE206" s="280">
        <v>0</v>
      </c>
      <c r="BF206" s="281">
        <v>0</v>
      </c>
      <c r="BG206" s="284">
        <v>13</v>
      </c>
      <c r="BH206" s="281">
        <v>27.728600985431822</v>
      </c>
      <c r="BI206" s="286">
        <v>67</v>
      </c>
      <c r="BJ206" s="281">
        <v>142.90894354030246</v>
      </c>
      <c r="BK206" s="283">
        <v>2</v>
      </c>
      <c r="BL206" s="281">
        <v>4.2659386131433568</v>
      </c>
      <c r="BM206" s="283">
        <v>69</v>
      </c>
      <c r="BN206" s="281">
        <v>147.17488215344579</v>
      </c>
      <c r="BO206" s="286">
        <v>8</v>
      </c>
      <c r="BP206" s="281">
        <v>170.63805643836784</v>
      </c>
      <c r="BQ206" s="286">
        <v>1</v>
      </c>
      <c r="BR206" s="287">
        <v>2.1329693065716784</v>
      </c>
      <c r="BS206" s="286">
        <v>0</v>
      </c>
      <c r="BT206" s="287">
        <v>0</v>
      </c>
      <c r="BU206" s="286">
        <v>9</v>
      </c>
      <c r="BV206" s="287">
        <v>19.196723759145108</v>
      </c>
      <c r="BW206" s="286">
        <v>16</v>
      </c>
      <c r="BX206" s="287">
        <v>333.40279224838508</v>
      </c>
      <c r="BY206" s="286">
        <v>0</v>
      </c>
      <c r="BZ206" s="287">
        <v>0</v>
      </c>
      <c r="CA206" s="286">
        <v>0</v>
      </c>
      <c r="CB206" s="287">
        <v>0</v>
      </c>
      <c r="CC206" s="286">
        <v>13</v>
      </c>
      <c r="CD206" s="287">
        <v>27.728600985431822</v>
      </c>
      <c r="CE206" s="286">
        <v>1</v>
      </c>
      <c r="CF206" s="287">
        <v>2.1329693065716784</v>
      </c>
      <c r="CG206" s="286">
        <v>4</v>
      </c>
      <c r="CH206" s="287">
        <v>7.4766355140186915</v>
      </c>
      <c r="CI206" s="286">
        <v>1</v>
      </c>
      <c r="CJ206" s="287">
        <v>6.5980469780944846</v>
      </c>
      <c r="CK206" s="286">
        <v>46</v>
      </c>
      <c r="CL206" s="287">
        <v>98.1165881022972</v>
      </c>
      <c r="CM206" s="286">
        <v>11</v>
      </c>
      <c r="CN206" s="287">
        <v>23.462662372288463</v>
      </c>
      <c r="CO206" s="286">
        <v>6</v>
      </c>
      <c r="CP206" s="287">
        <v>12.797815839430072</v>
      </c>
      <c r="CQ206" s="286">
        <v>7</v>
      </c>
      <c r="CR206" s="287">
        <v>14.930785146001748</v>
      </c>
      <c r="CS206" s="286">
        <v>3</v>
      </c>
      <c r="CT206" s="287">
        <v>6.398907919715036</v>
      </c>
      <c r="CU206" s="286">
        <v>0</v>
      </c>
      <c r="CV206" s="287">
        <v>0</v>
      </c>
      <c r="CW206" s="286">
        <v>11</v>
      </c>
      <c r="CX206" s="287">
        <v>23.462662372288463</v>
      </c>
      <c r="CY206" s="286">
        <v>21</v>
      </c>
      <c r="CZ206" s="287">
        <v>44.792355438005245</v>
      </c>
      <c r="DA206" s="286">
        <v>0</v>
      </c>
      <c r="DB206" s="287">
        <v>0</v>
      </c>
      <c r="DC206" s="286">
        <v>1</v>
      </c>
      <c r="DD206" s="287">
        <v>2.1329693065716784</v>
      </c>
    </row>
    <row r="207" spans="2:108" s="255" customFormat="1" ht="15" customHeight="1" x14ac:dyDescent="0.2">
      <c r="B207" s="307" t="s">
        <v>22</v>
      </c>
      <c r="C207" s="280">
        <v>0</v>
      </c>
      <c r="D207" s="281">
        <v>0</v>
      </c>
      <c r="E207" s="282">
        <v>0</v>
      </c>
      <c r="F207" s="281">
        <v>0</v>
      </c>
      <c r="G207" s="280">
        <v>1</v>
      </c>
      <c r="H207" s="281">
        <v>5.3607805296451163</v>
      </c>
      <c r="I207" s="280">
        <v>0</v>
      </c>
      <c r="J207" s="281">
        <v>0</v>
      </c>
      <c r="K207" s="280">
        <v>0</v>
      </c>
      <c r="L207" s="281">
        <v>0</v>
      </c>
      <c r="M207" s="280">
        <v>0</v>
      </c>
      <c r="N207" s="281">
        <v>0</v>
      </c>
      <c r="O207" s="280">
        <v>1</v>
      </c>
      <c r="P207" s="281">
        <v>5.3607805296451163</v>
      </c>
      <c r="Q207" s="280">
        <v>0</v>
      </c>
      <c r="R207" s="281">
        <v>0</v>
      </c>
      <c r="S207" s="280">
        <v>0</v>
      </c>
      <c r="T207" s="281">
        <v>0</v>
      </c>
      <c r="U207" s="280">
        <v>0</v>
      </c>
      <c r="V207" s="281">
        <v>0</v>
      </c>
      <c r="W207" s="280">
        <v>0</v>
      </c>
      <c r="X207" s="281">
        <v>0</v>
      </c>
      <c r="Y207" s="280">
        <v>0</v>
      </c>
      <c r="Z207" s="281">
        <v>0</v>
      </c>
      <c r="AA207" s="280">
        <v>0</v>
      </c>
      <c r="AB207" s="281">
        <v>0</v>
      </c>
      <c r="AC207" s="280">
        <v>0</v>
      </c>
      <c r="AD207" s="281">
        <v>0</v>
      </c>
      <c r="AE207" s="280">
        <v>7</v>
      </c>
      <c r="AF207" s="281">
        <v>37.525463707515812</v>
      </c>
      <c r="AG207" s="280">
        <v>2</v>
      </c>
      <c r="AH207" s="281">
        <v>10.721561059290233</v>
      </c>
      <c r="AI207" s="283">
        <v>0</v>
      </c>
      <c r="AJ207" s="281">
        <v>0</v>
      </c>
      <c r="AK207" s="280">
        <v>3</v>
      </c>
      <c r="AL207" s="281">
        <v>16.08234158893535</v>
      </c>
      <c r="AM207" s="280">
        <v>0</v>
      </c>
      <c r="AN207" s="281">
        <v>0</v>
      </c>
      <c r="AO207" s="280">
        <v>2</v>
      </c>
      <c r="AP207" s="281">
        <v>21.739130434782609</v>
      </c>
      <c r="AQ207" s="280">
        <v>3</v>
      </c>
      <c r="AR207" s="281">
        <v>33.333333333333336</v>
      </c>
      <c r="AS207" s="280">
        <v>5</v>
      </c>
      <c r="AT207" s="281">
        <v>26.803902648225581</v>
      </c>
      <c r="AU207" s="280">
        <v>2</v>
      </c>
      <c r="AV207" s="281">
        <v>10.721561059290233</v>
      </c>
      <c r="AW207" s="284">
        <v>1</v>
      </c>
      <c r="AX207" s="285">
        <v>5.3607805296451163</v>
      </c>
      <c r="AY207" s="284">
        <v>1</v>
      </c>
      <c r="AZ207" s="285">
        <v>5.3607805296451163</v>
      </c>
      <c r="BA207" s="280">
        <v>0</v>
      </c>
      <c r="BB207" s="280">
        <v>0</v>
      </c>
      <c r="BC207" s="284">
        <v>1</v>
      </c>
      <c r="BD207" s="285">
        <v>5.3607805296451163</v>
      </c>
      <c r="BE207" s="280">
        <v>0</v>
      </c>
      <c r="BF207" s="281">
        <v>0</v>
      </c>
      <c r="BG207" s="284">
        <v>10</v>
      </c>
      <c r="BH207" s="281">
        <v>53.607805296451161</v>
      </c>
      <c r="BI207" s="286">
        <v>15</v>
      </c>
      <c r="BJ207" s="281">
        <v>80.411707944676749</v>
      </c>
      <c r="BK207" s="283">
        <v>0</v>
      </c>
      <c r="BL207" s="281">
        <v>0</v>
      </c>
      <c r="BM207" s="283">
        <v>15</v>
      </c>
      <c r="BN207" s="281">
        <v>80.411707944676749</v>
      </c>
      <c r="BO207" s="286">
        <v>3</v>
      </c>
      <c r="BP207" s="281">
        <v>160.82389835960115</v>
      </c>
      <c r="BQ207" s="286">
        <v>0</v>
      </c>
      <c r="BR207" s="287">
        <v>0</v>
      </c>
      <c r="BS207" s="286">
        <v>0</v>
      </c>
      <c r="BT207" s="287">
        <v>0</v>
      </c>
      <c r="BU207" s="286">
        <v>3</v>
      </c>
      <c r="BV207" s="287">
        <v>16.08234158893535</v>
      </c>
      <c r="BW207" s="286">
        <v>6</v>
      </c>
      <c r="BX207" s="287">
        <v>56.295740288984803</v>
      </c>
      <c r="BY207" s="286">
        <v>0</v>
      </c>
      <c r="BZ207" s="287">
        <v>0</v>
      </c>
      <c r="CA207" s="286">
        <v>0</v>
      </c>
      <c r="CB207" s="287">
        <v>0</v>
      </c>
      <c r="CC207" s="286">
        <v>0</v>
      </c>
      <c r="CD207" s="287">
        <v>0</v>
      </c>
      <c r="CE207" s="286">
        <v>0</v>
      </c>
      <c r="CF207" s="287">
        <v>0</v>
      </c>
      <c r="CG207" s="286">
        <v>0</v>
      </c>
      <c r="CH207" s="287">
        <v>0</v>
      </c>
      <c r="CI207" s="286">
        <v>0</v>
      </c>
      <c r="CJ207" s="287">
        <v>0</v>
      </c>
      <c r="CK207" s="286">
        <v>10</v>
      </c>
      <c r="CL207" s="287">
        <v>53.607805296451161</v>
      </c>
      <c r="CM207" s="286">
        <v>7</v>
      </c>
      <c r="CN207" s="287">
        <v>37.525463707515812</v>
      </c>
      <c r="CO207" s="286">
        <v>0</v>
      </c>
      <c r="CP207" s="287">
        <v>0</v>
      </c>
      <c r="CQ207" s="286">
        <v>1</v>
      </c>
      <c r="CR207" s="287">
        <v>5.3607805296451163</v>
      </c>
      <c r="CS207" s="286">
        <v>4</v>
      </c>
      <c r="CT207" s="287">
        <v>21.443122118580465</v>
      </c>
      <c r="CU207" s="286">
        <v>1</v>
      </c>
      <c r="CV207" s="287">
        <v>5.3607805296451163</v>
      </c>
      <c r="CW207" s="286">
        <v>8</v>
      </c>
      <c r="CX207" s="287">
        <v>42.88624423716093</v>
      </c>
      <c r="CY207" s="286">
        <v>14</v>
      </c>
      <c r="CZ207" s="287">
        <v>75.050927415031623</v>
      </c>
      <c r="DA207" s="286">
        <v>0</v>
      </c>
      <c r="DB207" s="287">
        <v>0</v>
      </c>
      <c r="DC207" s="286">
        <v>5</v>
      </c>
      <c r="DD207" s="287">
        <v>26.803902648225581</v>
      </c>
    </row>
    <row r="208" spans="2:108" s="255" customFormat="1" ht="15" customHeight="1" x14ac:dyDescent="0.2">
      <c r="B208" s="307" t="s">
        <v>23</v>
      </c>
      <c r="C208" s="280">
        <v>0</v>
      </c>
      <c r="D208" s="281">
        <v>0</v>
      </c>
      <c r="E208" s="282">
        <v>0</v>
      </c>
      <c r="F208" s="281">
        <v>0</v>
      </c>
      <c r="G208" s="280">
        <v>15</v>
      </c>
      <c r="H208" s="281">
        <v>74.76821852258</v>
      </c>
      <c r="I208" s="280">
        <v>0</v>
      </c>
      <c r="J208" s="281">
        <v>0</v>
      </c>
      <c r="K208" s="280">
        <v>0</v>
      </c>
      <c r="L208" s="281">
        <v>0</v>
      </c>
      <c r="M208" s="280">
        <v>3</v>
      </c>
      <c r="N208" s="281">
        <v>14.953643704516002</v>
      </c>
      <c r="O208" s="280">
        <v>5</v>
      </c>
      <c r="P208" s="281">
        <v>24.922739507526668</v>
      </c>
      <c r="Q208" s="280">
        <v>0</v>
      </c>
      <c r="R208" s="281">
        <v>0</v>
      </c>
      <c r="S208" s="280">
        <v>0</v>
      </c>
      <c r="T208" s="281">
        <v>0</v>
      </c>
      <c r="U208" s="280">
        <v>0</v>
      </c>
      <c r="V208" s="281">
        <v>0</v>
      </c>
      <c r="W208" s="280">
        <v>0</v>
      </c>
      <c r="X208" s="281">
        <v>0</v>
      </c>
      <c r="Y208" s="280">
        <v>0</v>
      </c>
      <c r="Z208" s="281">
        <v>0</v>
      </c>
      <c r="AA208" s="280">
        <v>0</v>
      </c>
      <c r="AB208" s="281">
        <v>0</v>
      </c>
      <c r="AC208" s="280">
        <v>1</v>
      </c>
      <c r="AD208" s="281">
        <v>4.9845479015053336</v>
      </c>
      <c r="AE208" s="280">
        <v>7</v>
      </c>
      <c r="AF208" s="281">
        <v>34.891835310537331</v>
      </c>
      <c r="AG208" s="280">
        <v>2</v>
      </c>
      <c r="AH208" s="281">
        <v>9.9690958030106671</v>
      </c>
      <c r="AI208" s="283">
        <v>0</v>
      </c>
      <c r="AJ208" s="281">
        <v>0</v>
      </c>
      <c r="AK208" s="280">
        <v>2</v>
      </c>
      <c r="AL208" s="281">
        <v>9.9690958030106671</v>
      </c>
      <c r="AM208" s="280">
        <v>2</v>
      </c>
      <c r="AN208" s="281">
        <v>9.7560975609756095</v>
      </c>
      <c r="AO208" s="280">
        <v>4</v>
      </c>
      <c r="AP208" s="281">
        <v>18.691588785046729</v>
      </c>
      <c r="AQ208" s="280">
        <v>7</v>
      </c>
      <c r="AR208" s="281">
        <v>34.146341463414636</v>
      </c>
      <c r="AS208" s="280">
        <v>1</v>
      </c>
      <c r="AT208" s="281">
        <v>4.9845479015053336</v>
      </c>
      <c r="AU208" s="280">
        <v>4</v>
      </c>
      <c r="AV208" s="281">
        <v>19.938191606021334</v>
      </c>
      <c r="AW208" s="280">
        <v>6</v>
      </c>
      <c r="AX208" s="281">
        <v>29.907287409032005</v>
      </c>
      <c r="AY208" s="280">
        <v>3</v>
      </c>
      <c r="AZ208" s="281">
        <v>14.953643704516002</v>
      </c>
      <c r="BA208" s="280">
        <v>1</v>
      </c>
      <c r="BB208" s="281">
        <v>4.9845479015053336</v>
      </c>
      <c r="BC208" s="280">
        <v>0</v>
      </c>
      <c r="BD208" s="281">
        <v>0</v>
      </c>
      <c r="BE208" s="280">
        <v>0</v>
      </c>
      <c r="BF208" s="281">
        <v>0</v>
      </c>
      <c r="BG208" s="280">
        <v>15</v>
      </c>
      <c r="BH208" s="281">
        <v>74.76821852258</v>
      </c>
      <c r="BI208" s="286">
        <v>36</v>
      </c>
      <c r="BJ208" s="281">
        <v>179.44372445419199</v>
      </c>
      <c r="BK208" s="283">
        <v>0</v>
      </c>
      <c r="BL208" s="281">
        <v>0</v>
      </c>
      <c r="BM208" s="283">
        <v>36</v>
      </c>
      <c r="BN208" s="281">
        <v>179.44372445419199</v>
      </c>
      <c r="BO208" s="286">
        <v>0</v>
      </c>
      <c r="BP208" s="281">
        <v>0</v>
      </c>
      <c r="BQ208" s="286">
        <v>0</v>
      </c>
      <c r="BR208" s="287">
        <v>0</v>
      </c>
      <c r="BS208" s="286">
        <v>0</v>
      </c>
      <c r="BT208" s="287">
        <v>0</v>
      </c>
      <c r="BU208" s="286">
        <v>0</v>
      </c>
      <c r="BV208" s="287">
        <v>0</v>
      </c>
      <c r="BW208" s="286">
        <v>6</v>
      </c>
      <c r="BX208" s="287">
        <v>43.215211754537599</v>
      </c>
      <c r="BY208" s="286">
        <v>0</v>
      </c>
      <c r="BZ208" s="287">
        <v>0</v>
      </c>
      <c r="CA208" s="286">
        <v>0</v>
      </c>
      <c r="CB208" s="287">
        <v>0</v>
      </c>
      <c r="CC208" s="286">
        <v>2</v>
      </c>
      <c r="CD208" s="287">
        <v>9.9690958030106671</v>
      </c>
      <c r="CE208" s="286">
        <v>2</v>
      </c>
      <c r="CF208" s="287">
        <v>9.9690958030106671</v>
      </c>
      <c r="CG208" s="286">
        <v>1</v>
      </c>
      <c r="CH208" s="287">
        <v>4.8780487804878048</v>
      </c>
      <c r="CI208" s="286">
        <v>1</v>
      </c>
      <c r="CJ208" s="287">
        <v>14.074595355383533</v>
      </c>
      <c r="CK208" s="286">
        <v>34</v>
      </c>
      <c r="CL208" s="287">
        <v>169.47462865118135</v>
      </c>
      <c r="CM208" s="286">
        <v>4</v>
      </c>
      <c r="CN208" s="287">
        <v>19.938191606021334</v>
      </c>
      <c r="CO208" s="286">
        <v>1</v>
      </c>
      <c r="CP208" s="287">
        <v>4.9845479015053336</v>
      </c>
      <c r="CQ208" s="286">
        <v>2</v>
      </c>
      <c r="CR208" s="287">
        <v>9.9690958030106671</v>
      </c>
      <c r="CS208" s="286">
        <v>22</v>
      </c>
      <c r="CT208" s="287">
        <v>109.66005383311733</v>
      </c>
      <c r="CU208" s="286">
        <v>6</v>
      </c>
      <c r="CV208" s="287">
        <v>29.907287409032005</v>
      </c>
      <c r="CW208" s="286">
        <v>15</v>
      </c>
      <c r="CX208" s="287">
        <v>74.76821852258</v>
      </c>
      <c r="CY208" s="286">
        <v>45</v>
      </c>
      <c r="CZ208" s="287">
        <v>224.30465556774001</v>
      </c>
      <c r="DA208" s="286">
        <v>0</v>
      </c>
      <c r="DB208" s="287">
        <v>0</v>
      </c>
      <c r="DC208" s="286">
        <v>4</v>
      </c>
      <c r="DD208" s="287">
        <v>19.938191606021334</v>
      </c>
    </row>
    <row r="209" spans="2:108" s="255" customFormat="1" ht="15.75" customHeight="1" thickBot="1" x14ac:dyDescent="0.25">
      <c r="B209" s="307" t="s">
        <v>24</v>
      </c>
      <c r="C209" s="280">
        <v>0</v>
      </c>
      <c r="D209" s="281">
        <v>0</v>
      </c>
      <c r="E209" s="282">
        <v>0</v>
      </c>
      <c r="F209" s="281">
        <v>0</v>
      </c>
      <c r="G209" s="280">
        <v>18</v>
      </c>
      <c r="H209" s="281">
        <v>96.706602911943264</v>
      </c>
      <c r="I209" s="280">
        <v>0</v>
      </c>
      <c r="J209" s="281">
        <v>0</v>
      </c>
      <c r="K209" s="280">
        <v>0</v>
      </c>
      <c r="L209" s="281">
        <v>0</v>
      </c>
      <c r="M209" s="280">
        <v>1</v>
      </c>
      <c r="N209" s="281">
        <v>5.3725890506635148</v>
      </c>
      <c r="O209" s="280">
        <v>3</v>
      </c>
      <c r="P209" s="281">
        <v>16.117767151990545</v>
      </c>
      <c r="Q209" s="280">
        <v>0</v>
      </c>
      <c r="R209" s="281">
        <v>0</v>
      </c>
      <c r="S209" s="280">
        <v>0</v>
      </c>
      <c r="T209" s="281">
        <v>0</v>
      </c>
      <c r="U209" s="280">
        <v>0</v>
      </c>
      <c r="V209" s="281">
        <v>0</v>
      </c>
      <c r="W209" s="280">
        <v>0</v>
      </c>
      <c r="X209" s="281">
        <v>0</v>
      </c>
      <c r="Y209" s="280">
        <v>0</v>
      </c>
      <c r="Z209" s="281">
        <v>0</v>
      </c>
      <c r="AA209" s="280">
        <v>0</v>
      </c>
      <c r="AB209" s="281">
        <v>0</v>
      </c>
      <c r="AC209" s="280">
        <v>0</v>
      </c>
      <c r="AD209" s="281">
        <v>0</v>
      </c>
      <c r="AE209" s="280">
        <v>1</v>
      </c>
      <c r="AF209" s="281">
        <v>5.3725890506635148</v>
      </c>
      <c r="AG209" s="280">
        <v>1</v>
      </c>
      <c r="AH209" s="281">
        <v>5.3725890506635148</v>
      </c>
      <c r="AI209" s="283">
        <v>0</v>
      </c>
      <c r="AJ209" s="281">
        <v>0</v>
      </c>
      <c r="AK209" s="280">
        <v>2</v>
      </c>
      <c r="AL209" s="281">
        <v>10.74517810132703</v>
      </c>
      <c r="AM209" s="280">
        <v>0</v>
      </c>
      <c r="AN209" s="281">
        <v>0</v>
      </c>
      <c r="AO209" s="280">
        <v>0</v>
      </c>
      <c r="AP209" s="281">
        <v>0</v>
      </c>
      <c r="AQ209" s="280">
        <v>4</v>
      </c>
      <c r="AR209" s="281">
        <v>14.545454545454545</v>
      </c>
      <c r="AS209" s="280">
        <v>1</v>
      </c>
      <c r="AT209" s="281">
        <v>5.3725890506635148</v>
      </c>
      <c r="AU209" s="280">
        <v>0</v>
      </c>
      <c r="AV209" s="281">
        <v>0</v>
      </c>
      <c r="AW209" s="284">
        <v>0</v>
      </c>
      <c r="AX209" s="285">
        <v>0</v>
      </c>
      <c r="AY209" s="284">
        <v>1</v>
      </c>
      <c r="AZ209" s="285">
        <v>5.3725890506635148</v>
      </c>
      <c r="BA209" s="280">
        <v>0</v>
      </c>
      <c r="BB209" s="285">
        <v>0</v>
      </c>
      <c r="BC209" s="284">
        <v>0</v>
      </c>
      <c r="BD209" s="285">
        <v>0</v>
      </c>
      <c r="BE209" s="280">
        <v>0</v>
      </c>
      <c r="BF209" s="281">
        <v>0</v>
      </c>
      <c r="BG209" s="284">
        <v>2</v>
      </c>
      <c r="BH209" s="281">
        <v>10.74517810132703</v>
      </c>
      <c r="BI209" s="286">
        <v>20</v>
      </c>
      <c r="BJ209" s="281">
        <v>107.45178101327029</v>
      </c>
      <c r="BK209" s="283">
        <v>0</v>
      </c>
      <c r="BL209" s="281">
        <v>0</v>
      </c>
      <c r="BM209" s="283">
        <v>20</v>
      </c>
      <c r="BN209" s="281">
        <v>107.45178101327029</v>
      </c>
      <c r="BO209" s="286">
        <v>13</v>
      </c>
      <c r="BP209" s="281">
        <v>698.43867189598666</v>
      </c>
      <c r="BQ209" s="286">
        <v>4</v>
      </c>
      <c r="BR209" s="287">
        <v>21.490356202654059</v>
      </c>
      <c r="BS209" s="286">
        <v>2</v>
      </c>
      <c r="BT209" s="287">
        <v>10.74517810132703</v>
      </c>
      <c r="BU209" s="286">
        <v>19</v>
      </c>
      <c r="BV209" s="287">
        <v>102.07919196260679</v>
      </c>
      <c r="BW209" s="286">
        <v>0</v>
      </c>
      <c r="BX209" s="287">
        <v>0</v>
      </c>
      <c r="BY209" s="286">
        <v>0</v>
      </c>
      <c r="BZ209" s="287">
        <v>0</v>
      </c>
      <c r="CA209" s="286">
        <v>0</v>
      </c>
      <c r="CB209" s="287">
        <v>0</v>
      </c>
      <c r="CC209" s="286">
        <v>2</v>
      </c>
      <c r="CD209" s="287">
        <v>10.74517810132703</v>
      </c>
      <c r="CE209" s="286">
        <v>0</v>
      </c>
      <c r="CF209" s="287">
        <v>0</v>
      </c>
      <c r="CG209" s="286">
        <v>0</v>
      </c>
      <c r="CH209" s="287">
        <v>0</v>
      </c>
      <c r="CI209" s="286">
        <v>2</v>
      </c>
      <c r="CJ209" s="287">
        <v>30.849915162733303</v>
      </c>
      <c r="CK209" s="286">
        <v>5</v>
      </c>
      <c r="CL209" s="287">
        <v>26.862945253317573</v>
      </c>
      <c r="CM209" s="286">
        <v>8</v>
      </c>
      <c r="CN209" s="287">
        <v>42.980712405308118</v>
      </c>
      <c r="CO209" s="286">
        <v>0</v>
      </c>
      <c r="CP209" s="287">
        <v>0</v>
      </c>
      <c r="CQ209" s="286">
        <v>7</v>
      </c>
      <c r="CR209" s="287">
        <v>37.608123354644604</v>
      </c>
      <c r="CS209" s="286">
        <v>22</v>
      </c>
      <c r="CT209" s="287">
        <v>118.19695911459732</v>
      </c>
      <c r="CU209" s="286">
        <v>0</v>
      </c>
      <c r="CV209" s="287">
        <v>0</v>
      </c>
      <c r="CW209" s="286">
        <v>16</v>
      </c>
      <c r="CX209" s="287">
        <v>85.961424810616236</v>
      </c>
      <c r="CY209" s="286">
        <v>45</v>
      </c>
      <c r="CZ209" s="287">
        <v>241.76650727985816</v>
      </c>
      <c r="DA209" s="286">
        <v>0</v>
      </c>
      <c r="DB209" s="287">
        <v>0</v>
      </c>
      <c r="DC209" s="286">
        <v>2</v>
      </c>
      <c r="DD209" s="287">
        <v>10.74517810132703</v>
      </c>
    </row>
    <row r="210" spans="2:108" ht="15.75" thickBot="1" x14ac:dyDescent="0.3">
      <c r="B210" s="310" t="s">
        <v>18</v>
      </c>
      <c r="C210" s="262">
        <v>0</v>
      </c>
      <c r="D210" s="263">
        <v>0</v>
      </c>
      <c r="E210" s="264">
        <v>0</v>
      </c>
      <c r="F210" s="263">
        <v>0</v>
      </c>
      <c r="G210" s="262">
        <v>79</v>
      </c>
      <c r="H210" s="263">
        <v>68.302467534713216</v>
      </c>
      <c r="I210" s="262">
        <v>0</v>
      </c>
      <c r="J210" s="263">
        <v>0</v>
      </c>
      <c r="K210" s="262">
        <v>0</v>
      </c>
      <c r="L210" s="263">
        <v>0</v>
      </c>
      <c r="M210" s="262">
        <v>9</v>
      </c>
      <c r="N210" s="263">
        <v>7.7812937697774549</v>
      </c>
      <c r="O210" s="262">
        <v>11</v>
      </c>
      <c r="P210" s="263">
        <v>9.5104701630613331</v>
      </c>
      <c r="Q210" s="262">
        <v>0</v>
      </c>
      <c r="R210" s="263">
        <v>0</v>
      </c>
      <c r="S210" s="262">
        <v>0</v>
      </c>
      <c r="T210" s="263">
        <v>0</v>
      </c>
      <c r="U210" s="262">
        <v>0</v>
      </c>
      <c r="V210" s="263">
        <v>0</v>
      </c>
      <c r="W210" s="262">
        <v>0</v>
      </c>
      <c r="X210" s="263">
        <v>0</v>
      </c>
      <c r="Y210" s="262">
        <v>0</v>
      </c>
      <c r="Z210" s="263">
        <v>0</v>
      </c>
      <c r="AA210" s="262">
        <v>0</v>
      </c>
      <c r="AB210" s="263">
        <v>0</v>
      </c>
      <c r="AC210" s="262">
        <v>1</v>
      </c>
      <c r="AD210" s="263">
        <v>0.86458819664193942</v>
      </c>
      <c r="AE210" s="262">
        <v>39</v>
      </c>
      <c r="AF210" s="263">
        <v>33.718939669035642</v>
      </c>
      <c r="AG210" s="262">
        <v>10</v>
      </c>
      <c r="AH210" s="263">
        <v>8.6458819664193953</v>
      </c>
      <c r="AI210" s="264">
        <v>0</v>
      </c>
      <c r="AJ210" s="263">
        <v>0</v>
      </c>
      <c r="AK210" s="262">
        <v>25</v>
      </c>
      <c r="AL210" s="263">
        <v>21.614704916048485</v>
      </c>
      <c r="AM210" s="262">
        <v>3</v>
      </c>
      <c r="AN210" s="263">
        <v>2.407704654895666</v>
      </c>
      <c r="AO210" s="262">
        <v>14</v>
      </c>
      <c r="AP210" s="263">
        <v>10.911925175370227</v>
      </c>
      <c r="AQ210" s="262">
        <v>21</v>
      </c>
      <c r="AR210" s="263">
        <v>16.853932584269664</v>
      </c>
      <c r="AS210" s="262">
        <v>12</v>
      </c>
      <c r="AT210" s="263">
        <v>10.375058359703273</v>
      </c>
      <c r="AU210" s="262">
        <v>9</v>
      </c>
      <c r="AV210" s="263">
        <v>7.7812937697774549</v>
      </c>
      <c r="AW210" s="265">
        <v>11</v>
      </c>
      <c r="AX210" s="266">
        <v>9.5104701630613331</v>
      </c>
      <c r="AY210" s="265">
        <v>12</v>
      </c>
      <c r="AZ210" s="266">
        <v>10.375058359703273</v>
      </c>
      <c r="BA210" s="265">
        <v>1</v>
      </c>
      <c r="BB210" s="266">
        <v>0.86458819664193942</v>
      </c>
      <c r="BC210" s="265">
        <v>1</v>
      </c>
      <c r="BD210" s="266">
        <v>0.86458819664193942</v>
      </c>
      <c r="BE210" s="265">
        <v>0</v>
      </c>
      <c r="BF210" s="266">
        <v>0</v>
      </c>
      <c r="BG210" s="265">
        <v>46</v>
      </c>
      <c r="BH210" s="266">
        <v>39.771057045529211</v>
      </c>
      <c r="BI210" s="262">
        <v>150</v>
      </c>
      <c r="BJ210" s="266">
        <v>129.68822949629092</v>
      </c>
      <c r="BK210" s="264">
        <v>2</v>
      </c>
      <c r="BL210" s="266">
        <v>1.7291763932838788</v>
      </c>
      <c r="BM210" s="264">
        <v>152</v>
      </c>
      <c r="BN210" s="266">
        <v>131.41740588957478</v>
      </c>
      <c r="BO210" s="262">
        <v>24</v>
      </c>
      <c r="BP210" s="266">
        <v>207.50178969756706</v>
      </c>
      <c r="BQ210" s="262">
        <v>5</v>
      </c>
      <c r="BR210" s="263">
        <v>4.3229409832096977</v>
      </c>
      <c r="BS210" s="262">
        <v>2</v>
      </c>
      <c r="BT210" s="263">
        <v>1.7291763932838788</v>
      </c>
      <c r="BU210" s="262">
        <v>31</v>
      </c>
      <c r="BV210" s="263">
        <v>26.802234095900126</v>
      </c>
      <c r="BW210" s="262">
        <v>48</v>
      </c>
      <c r="BX210" s="263">
        <v>108.88551142163645</v>
      </c>
      <c r="BY210" s="262">
        <v>0</v>
      </c>
      <c r="BZ210" s="263">
        <v>0</v>
      </c>
      <c r="CA210" s="262">
        <v>0</v>
      </c>
      <c r="CB210" s="263">
        <v>0</v>
      </c>
      <c r="CC210" s="262">
        <v>18</v>
      </c>
      <c r="CD210" s="263">
        <v>15.56258753955491</v>
      </c>
      <c r="CE210" s="262">
        <v>3</v>
      </c>
      <c r="CF210" s="263">
        <v>2.5937645899258182</v>
      </c>
      <c r="CG210" s="262">
        <v>6</v>
      </c>
      <c r="CH210" s="263">
        <v>4.815409309791332</v>
      </c>
      <c r="CI210" s="262">
        <v>4</v>
      </c>
      <c r="CJ210" s="263">
        <v>10.285684898043147</v>
      </c>
      <c r="CK210" s="262">
        <v>122</v>
      </c>
      <c r="CL210" s="263">
        <v>105.47975999031661</v>
      </c>
      <c r="CM210" s="262">
        <v>43</v>
      </c>
      <c r="CN210" s="263">
        <v>37.1772924556034</v>
      </c>
      <c r="CO210" s="262">
        <v>7</v>
      </c>
      <c r="CP210" s="263">
        <v>6.0521173764935758</v>
      </c>
      <c r="CQ210" s="262">
        <v>18</v>
      </c>
      <c r="CR210" s="263">
        <v>15.56258753955491</v>
      </c>
      <c r="CS210" s="262">
        <v>56</v>
      </c>
      <c r="CT210" s="263">
        <v>48.416939011948607</v>
      </c>
      <c r="CU210" s="262">
        <v>10</v>
      </c>
      <c r="CV210" s="263">
        <v>8.6458819664193953</v>
      </c>
      <c r="CW210" s="262">
        <v>57</v>
      </c>
      <c r="CX210" s="263">
        <v>49.281527208590553</v>
      </c>
      <c r="CY210" s="262">
        <v>141</v>
      </c>
      <c r="CZ210" s="263">
        <v>121.90693572651347</v>
      </c>
      <c r="DA210" s="262">
        <v>0</v>
      </c>
      <c r="DB210" s="263">
        <v>0</v>
      </c>
      <c r="DC210" s="262">
        <v>14</v>
      </c>
      <c r="DD210" s="267">
        <v>12.104234752987152</v>
      </c>
    </row>
    <row r="211" spans="2:108" x14ac:dyDescent="0.25">
      <c r="B211" s="299" t="s">
        <v>448</v>
      </c>
    </row>
    <row r="212" spans="2:108" x14ac:dyDescent="0.25">
      <c r="B212" s="299" t="s">
        <v>449</v>
      </c>
    </row>
    <row r="214" spans="2:108" x14ac:dyDescent="0.25">
      <c r="B214" s="245"/>
    </row>
    <row r="216" spans="2:108" ht="18" x14ac:dyDescent="0.25">
      <c r="B216" s="691" t="s">
        <v>461</v>
      </c>
      <c r="C216" s="691"/>
      <c r="D216" s="691"/>
    </row>
    <row r="219" spans="2:108" ht="27" customHeight="1" thickBot="1" x14ac:dyDescent="0.3">
      <c r="B219" s="692" t="s">
        <v>541</v>
      </c>
      <c r="C219" s="693"/>
      <c r="D219" s="693"/>
      <c r="E219" s="693"/>
      <c r="F219" s="693"/>
      <c r="G219" s="693"/>
      <c r="H219" s="693"/>
      <c r="I219" s="693"/>
      <c r="J219" s="693"/>
      <c r="K219" s="693"/>
      <c r="L219" s="693"/>
      <c r="M219" s="693"/>
      <c r="N219" s="693"/>
      <c r="O219" s="693"/>
      <c r="P219" s="693"/>
      <c r="Q219" s="693"/>
      <c r="R219" s="693"/>
      <c r="S219" s="693"/>
      <c r="T219" s="693"/>
      <c r="U219" s="693"/>
      <c r="V219" s="693"/>
      <c r="W219" s="693"/>
      <c r="X219" s="693"/>
      <c r="Y219" s="693"/>
      <c r="Z219" s="339"/>
      <c r="AA219" s="339"/>
      <c r="AB219" s="339"/>
      <c r="AC219" s="339"/>
      <c r="AD219" s="339"/>
      <c r="AE219" s="339"/>
      <c r="AF219" s="339"/>
      <c r="AG219" s="339"/>
      <c r="AH219" s="339"/>
      <c r="AI219" s="339"/>
      <c r="AJ219" s="339"/>
      <c r="AK219" s="339"/>
      <c r="AL219" s="339"/>
      <c r="AM219" s="339"/>
      <c r="AN219" s="339"/>
      <c r="AO219" s="339"/>
      <c r="AP219" s="339"/>
      <c r="AQ219" s="339"/>
      <c r="AR219" s="339"/>
      <c r="AS219" s="339"/>
      <c r="AT219" s="339"/>
      <c r="AU219" s="339"/>
      <c r="AV219" s="339"/>
      <c r="AW219" s="339"/>
      <c r="AX219" s="339"/>
      <c r="AY219" s="339"/>
      <c r="AZ219" s="339"/>
    </row>
    <row r="220" spans="2:108" ht="83.25" customHeight="1" x14ac:dyDescent="0.25">
      <c r="B220" s="694" t="s">
        <v>606</v>
      </c>
      <c r="C220" s="689" t="s">
        <v>463</v>
      </c>
      <c r="D220" s="690"/>
      <c r="E220" s="689" t="s">
        <v>464</v>
      </c>
      <c r="F220" s="690"/>
      <c r="G220" s="689" t="s">
        <v>465</v>
      </c>
      <c r="H220" s="690"/>
      <c r="I220" s="689" t="s">
        <v>466</v>
      </c>
      <c r="J220" s="690"/>
      <c r="K220" s="689" t="s">
        <v>531</v>
      </c>
      <c r="L220" s="690"/>
      <c r="M220" s="689" t="s">
        <v>542</v>
      </c>
      <c r="N220" s="690"/>
      <c r="O220" s="689" t="s">
        <v>469</v>
      </c>
      <c r="P220" s="690"/>
      <c r="Q220" s="689" t="s">
        <v>470</v>
      </c>
      <c r="R220" s="690"/>
      <c r="S220" s="689" t="s">
        <v>471</v>
      </c>
      <c r="T220" s="690"/>
      <c r="U220" s="689" t="s">
        <v>472</v>
      </c>
      <c r="V220" s="690"/>
      <c r="W220" s="689" t="s">
        <v>473</v>
      </c>
      <c r="X220" s="690"/>
      <c r="Y220" s="689" t="s">
        <v>474</v>
      </c>
      <c r="Z220" s="690"/>
      <c r="AA220" s="689" t="s">
        <v>475</v>
      </c>
      <c r="AB220" s="690"/>
      <c r="AC220" s="689" t="s">
        <v>476</v>
      </c>
      <c r="AD220" s="690"/>
      <c r="AE220" s="689" t="s">
        <v>477</v>
      </c>
      <c r="AF220" s="690"/>
      <c r="AG220" s="689" t="s">
        <v>478</v>
      </c>
      <c r="AH220" s="690"/>
      <c r="AI220" s="689" t="s">
        <v>479</v>
      </c>
      <c r="AJ220" s="690"/>
      <c r="AK220" s="689" t="s">
        <v>480</v>
      </c>
      <c r="AL220" s="690"/>
      <c r="AM220" s="689" t="s">
        <v>481</v>
      </c>
      <c r="AN220" s="690"/>
      <c r="AO220" s="689" t="s">
        <v>482</v>
      </c>
      <c r="AP220" s="690"/>
      <c r="AQ220" s="689" t="s">
        <v>483</v>
      </c>
      <c r="AR220" s="690"/>
      <c r="AS220" s="689" t="s">
        <v>484</v>
      </c>
      <c r="AT220" s="773"/>
      <c r="AU220" s="689" t="s">
        <v>485</v>
      </c>
      <c r="AV220" s="690"/>
      <c r="AW220" s="689" t="s">
        <v>486</v>
      </c>
      <c r="AX220" s="690"/>
      <c r="AY220" s="689" t="s">
        <v>487</v>
      </c>
      <c r="AZ220" s="696"/>
    </row>
    <row r="221" spans="2:108" ht="36.75" thickBot="1" x14ac:dyDescent="0.3">
      <c r="B221" s="695"/>
      <c r="C221" s="340" t="s">
        <v>488</v>
      </c>
      <c r="D221" s="340" t="s">
        <v>489</v>
      </c>
      <c r="E221" s="340" t="s">
        <v>488</v>
      </c>
      <c r="F221" s="340" t="s">
        <v>490</v>
      </c>
      <c r="G221" s="340" t="s">
        <v>488</v>
      </c>
      <c r="H221" s="340" t="s">
        <v>490</v>
      </c>
      <c r="I221" s="340" t="s">
        <v>488</v>
      </c>
      <c r="J221" s="340" t="s">
        <v>490</v>
      </c>
      <c r="K221" s="340" t="s">
        <v>488</v>
      </c>
      <c r="L221" s="340" t="s">
        <v>491</v>
      </c>
      <c r="M221" s="340" t="s">
        <v>488</v>
      </c>
      <c r="N221" s="340" t="s">
        <v>491</v>
      </c>
      <c r="O221" s="340" t="s">
        <v>488</v>
      </c>
      <c r="P221" s="340" t="s">
        <v>491</v>
      </c>
      <c r="Q221" s="340" t="s">
        <v>488</v>
      </c>
      <c r="R221" s="340" t="s">
        <v>492</v>
      </c>
      <c r="S221" s="340" t="s">
        <v>488</v>
      </c>
      <c r="T221" s="340" t="s">
        <v>492</v>
      </c>
      <c r="U221" s="340" t="s">
        <v>488</v>
      </c>
      <c r="V221" s="340" t="s">
        <v>492</v>
      </c>
      <c r="W221" s="340" t="s">
        <v>488</v>
      </c>
      <c r="X221" s="340" t="s">
        <v>492</v>
      </c>
      <c r="Y221" s="340" t="s">
        <v>488</v>
      </c>
      <c r="Z221" s="340" t="s">
        <v>493</v>
      </c>
      <c r="AA221" s="340" t="s">
        <v>494</v>
      </c>
      <c r="AB221" s="340" t="s">
        <v>493</v>
      </c>
      <c r="AC221" s="340" t="s">
        <v>488</v>
      </c>
      <c r="AD221" s="340" t="s">
        <v>493</v>
      </c>
      <c r="AE221" s="340" t="s">
        <v>488</v>
      </c>
      <c r="AF221" s="340" t="s">
        <v>493</v>
      </c>
      <c r="AG221" s="340" t="s">
        <v>488</v>
      </c>
      <c r="AH221" s="340" t="s">
        <v>493</v>
      </c>
      <c r="AI221" s="340" t="s">
        <v>488</v>
      </c>
      <c r="AJ221" s="340" t="s">
        <v>493</v>
      </c>
      <c r="AK221" s="341" t="s">
        <v>494</v>
      </c>
      <c r="AL221" s="340" t="s">
        <v>495</v>
      </c>
      <c r="AM221" s="341" t="s">
        <v>494</v>
      </c>
      <c r="AN221" s="340" t="s">
        <v>496</v>
      </c>
      <c r="AO221" s="341" t="s">
        <v>494</v>
      </c>
      <c r="AP221" s="340" t="s">
        <v>493</v>
      </c>
      <c r="AQ221" s="340" t="s">
        <v>494</v>
      </c>
      <c r="AR221" s="340" t="s">
        <v>496</v>
      </c>
      <c r="AS221" s="340" t="s">
        <v>494</v>
      </c>
      <c r="AT221" s="340" t="s">
        <v>496</v>
      </c>
      <c r="AU221" s="340" t="s">
        <v>494</v>
      </c>
      <c r="AV221" s="340" t="s">
        <v>493</v>
      </c>
      <c r="AW221" s="340" t="s">
        <v>494</v>
      </c>
      <c r="AX221" s="340" t="s">
        <v>493</v>
      </c>
      <c r="AY221" s="340" t="s">
        <v>494</v>
      </c>
      <c r="AZ221" s="342" t="s">
        <v>493</v>
      </c>
    </row>
    <row r="222" spans="2:108" ht="15.75" thickBot="1" x14ac:dyDescent="0.3">
      <c r="B222" s="343" t="s">
        <v>1</v>
      </c>
      <c r="C222" s="344">
        <v>29278</v>
      </c>
      <c r="D222" s="345">
        <v>4.5347961734733788</v>
      </c>
      <c r="E222" s="344">
        <v>650</v>
      </c>
      <c r="F222" s="345">
        <v>8.5745191673482317</v>
      </c>
      <c r="G222" s="344">
        <v>406</v>
      </c>
      <c r="H222" s="345">
        <v>5.3557765876052024</v>
      </c>
      <c r="I222" s="344">
        <v>1291</v>
      </c>
      <c r="J222" s="345">
        <v>17.030314223148565</v>
      </c>
      <c r="K222" s="344">
        <v>22</v>
      </c>
      <c r="L222" s="345">
        <v>29.021449489486322</v>
      </c>
      <c r="M222" s="344">
        <v>6</v>
      </c>
      <c r="N222" s="345">
        <v>7.9149407698599052</v>
      </c>
      <c r="O222" s="344">
        <v>28</v>
      </c>
      <c r="P222" s="345">
        <v>36.936390259346226</v>
      </c>
      <c r="Q222" s="344">
        <v>56</v>
      </c>
      <c r="R222" s="345">
        <v>10.539271962148957</v>
      </c>
      <c r="S222" s="344">
        <v>11</v>
      </c>
      <c r="T222" s="345">
        <v>2.0702141354221166</v>
      </c>
      <c r="U222" s="344">
        <v>12</v>
      </c>
      <c r="V222" s="345">
        <v>2.2584154204604907</v>
      </c>
      <c r="W222" s="344">
        <v>799</v>
      </c>
      <c r="X222" s="345">
        <v>150.37282674566103</v>
      </c>
      <c r="Y222" s="344">
        <v>120</v>
      </c>
      <c r="Z222" s="345">
        <v>1.8586499788810897</v>
      </c>
      <c r="AA222" s="344">
        <v>143</v>
      </c>
      <c r="AB222" s="345">
        <v>2.2148912248332984</v>
      </c>
      <c r="AC222" s="344">
        <v>6</v>
      </c>
      <c r="AD222" s="345">
        <v>9.293249894405449E-2</v>
      </c>
      <c r="AE222" s="344">
        <v>3928</v>
      </c>
      <c r="AF222" s="345">
        <v>60.839809308707672</v>
      </c>
      <c r="AG222" s="344">
        <v>257</v>
      </c>
      <c r="AH222" s="345">
        <v>3.9806087047703334</v>
      </c>
      <c r="AI222" s="344">
        <v>6</v>
      </c>
      <c r="AJ222" s="345">
        <v>9.293249894405449E-2</v>
      </c>
      <c r="AK222" s="344">
        <v>371</v>
      </c>
      <c r="AL222" s="345">
        <v>11.759570975350229</v>
      </c>
      <c r="AM222" s="344">
        <v>404</v>
      </c>
      <c r="AN222" s="345">
        <v>12.237151142750005</v>
      </c>
      <c r="AO222" s="344">
        <v>1164</v>
      </c>
      <c r="AP222" s="345">
        <v>18.02890479514657</v>
      </c>
      <c r="AQ222" s="344">
        <v>151</v>
      </c>
      <c r="AR222" s="345">
        <v>4.5737866894931942</v>
      </c>
      <c r="AS222" s="344">
        <v>238</v>
      </c>
      <c r="AT222" s="345">
        <v>7.2090147821151014</v>
      </c>
      <c r="AU222" s="344">
        <v>1782</v>
      </c>
      <c r="AV222" s="345">
        <v>27.60095218638418</v>
      </c>
      <c r="AW222" s="344">
        <v>358</v>
      </c>
      <c r="AX222" s="345">
        <v>5.5449724369952502</v>
      </c>
      <c r="AY222" s="344">
        <v>1003</v>
      </c>
      <c r="AZ222" s="346">
        <v>15.535216073481108</v>
      </c>
    </row>
    <row r="223" spans="2:108" x14ac:dyDescent="0.25">
      <c r="B223" s="347" t="s">
        <v>19</v>
      </c>
      <c r="C223" s="348">
        <v>35</v>
      </c>
      <c r="D223" s="349">
        <v>7.6169749727965179</v>
      </c>
      <c r="E223" s="348">
        <v>0</v>
      </c>
      <c r="F223" s="349">
        <v>0</v>
      </c>
      <c r="G223" s="348">
        <v>0</v>
      </c>
      <c r="H223" s="349">
        <v>0</v>
      </c>
      <c r="I223" s="348">
        <v>0</v>
      </c>
      <c r="J223" s="349">
        <v>0</v>
      </c>
      <c r="K223" s="348">
        <v>0</v>
      </c>
      <c r="L223" s="349">
        <v>0</v>
      </c>
      <c r="M223" s="348">
        <v>0</v>
      </c>
      <c r="N223" s="349">
        <v>0</v>
      </c>
      <c r="O223" s="348">
        <v>0</v>
      </c>
      <c r="P223" s="349">
        <v>0</v>
      </c>
      <c r="Q223" s="348">
        <v>0</v>
      </c>
      <c r="R223" s="349">
        <v>0</v>
      </c>
      <c r="S223" s="348">
        <v>0</v>
      </c>
      <c r="T223" s="349">
        <v>0</v>
      </c>
      <c r="U223" s="348">
        <v>0</v>
      </c>
      <c r="V223" s="349">
        <v>0</v>
      </c>
      <c r="W223" s="348">
        <v>0</v>
      </c>
      <c r="X223" s="349">
        <v>0</v>
      </c>
      <c r="Y223" s="348">
        <v>0</v>
      </c>
      <c r="Z223" s="349">
        <v>0</v>
      </c>
      <c r="AA223" s="348">
        <v>0</v>
      </c>
      <c r="AB223" s="349">
        <v>0</v>
      </c>
      <c r="AC223" s="348">
        <v>0</v>
      </c>
      <c r="AD223" s="349">
        <v>0</v>
      </c>
      <c r="AE223" s="348">
        <v>6</v>
      </c>
      <c r="AF223" s="349">
        <v>130.57671381936888</v>
      </c>
      <c r="AG223" s="348">
        <v>0</v>
      </c>
      <c r="AH223" s="349">
        <v>0</v>
      </c>
      <c r="AI223" s="348">
        <v>0</v>
      </c>
      <c r="AJ223" s="349">
        <v>0</v>
      </c>
      <c r="AK223" s="348">
        <v>0</v>
      </c>
      <c r="AL223" s="349">
        <v>0</v>
      </c>
      <c r="AM223" s="348">
        <v>0</v>
      </c>
      <c r="AN223" s="349">
        <v>0</v>
      </c>
      <c r="AO223" s="348">
        <v>1</v>
      </c>
      <c r="AP223" s="349">
        <v>21.762785636561482</v>
      </c>
      <c r="AQ223" s="348">
        <v>0</v>
      </c>
      <c r="AR223" s="349">
        <v>0</v>
      </c>
      <c r="AS223" s="348">
        <v>0</v>
      </c>
      <c r="AT223" s="349">
        <v>0</v>
      </c>
      <c r="AU223" s="348">
        <v>0</v>
      </c>
      <c r="AV223" s="349">
        <v>0</v>
      </c>
      <c r="AW223" s="348">
        <v>1</v>
      </c>
      <c r="AX223" s="349">
        <v>21.762785636561482</v>
      </c>
      <c r="AY223" s="348">
        <v>1</v>
      </c>
      <c r="AZ223" s="350">
        <v>21.762785636561482</v>
      </c>
    </row>
    <row r="224" spans="2:108" x14ac:dyDescent="0.25">
      <c r="B224" s="347" t="s">
        <v>20</v>
      </c>
      <c r="C224" s="348">
        <v>49</v>
      </c>
      <c r="D224" s="349">
        <v>7.1480671043034283</v>
      </c>
      <c r="E224" s="348">
        <v>0</v>
      </c>
      <c r="F224" s="349">
        <v>0</v>
      </c>
      <c r="G224" s="348">
        <v>0</v>
      </c>
      <c r="H224" s="349">
        <v>0</v>
      </c>
      <c r="I224" s="348">
        <v>2</v>
      </c>
      <c r="J224" s="349">
        <v>20.408163265306122</v>
      </c>
      <c r="K224" s="348">
        <v>0</v>
      </c>
      <c r="L224" s="349">
        <v>0</v>
      </c>
      <c r="M224" s="348">
        <v>0</v>
      </c>
      <c r="N224" s="349">
        <v>0</v>
      </c>
      <c r="O224" s="348">
        <v>0</v>
      </c>
      <c r="P224" s="349">
        <v>0</v>
      </c>
      <c r="Q224" s="348">
        <v>0</v>
      </c>
      <c r="R224" s="349">
        <v>0</v>
      </c>
      <c r="S224" s="348">
        <v>0</v>
      </c>
      <c r="T224" s="349">
        <v>0</v>
      </c>
      <c r="U224" s="348">
        <v>0</v>
      </c>
      <c r="V224" s="349">
        <v>0</v>
      </c>
      <c r="W224" s="348">
        <v>0</v>
      </c>
      <c r="X224" s="349">
        <v>0</v>
      </c>
      <c r="Y224" s="348">
        <v>0</v>
      </c>
      <c r="Z224" s="349">
        <v>0</v>
      </c>
      <c r="AA224" s="348">
        <v>0</v>
      </c>
      <c r="AB224" s="349">
        <v>0</v>
      </c>
      <c r="AC224" s="348">
        <v>0</v>
      </c>
      <c r="AD224" s="349">
        <v>0</v>
      </c>
      <c r="AE224" s="348">
        <v>5</v>
      </c>
      <c r="AF224" s="349">
        <v>72.939460247994163</v>
      </c>
      <c r="AG224" s="348">
        <v>0</v>
      </c>
      <c r="AH224" s="349">
        <v>0</v>
      </c>
      <c r="AI224" s="348">
        <v>0</v>
      </c>
      <c r="AJ224" s="349">
        <v>0</v>
      </c>
      <c r="AK224" s="348">
        <v>1</v>
      </c>
      <c r="AL224" s="349">
        <v>27.886224205242613</v>
      </c>
      <c r="AM224" s="348">
        <v>0</v>
      </c>
      <c r="AN224" s="349">
        <v>0</v>
      </c>
      <c r="AO224" s="348">
        <v>1</v>
      </c>
      <c r="AP224" s="349">
        <v>14.587892049598832</v>
      </c>
      <c r="AQ224" s="348">
        <v>0</v>
      </c>
      <c r="AR224" s="349">
        <v>0</v>
      </c>
      <c r="AS224" s="348">
        <v>0</v>
      </c>
      <c r="AT224" s="349">
        <v>0</v>
      </c>
      <c r="AU224" s="348">
        <v>5</v>
      </c>
      <c r="AV224" s="349">
        <v>72.939460247994163</v>
      </c>
      <c r="AW224" s="348">
        <v>0</v>
      </c>
      <c r="AX224" s="349">
        <v>0</v>
      </c>
      <c r="AY224" s="348">
        <v>3</v>
      </c>
      <c r="AZ224" s="350">
        <v>43.763676148796499</v>
      </c>
    </row>
    <row r="225" spans="2:52" x14ac:dyDescent="0.25">
      <c r="B225" s="347" t="s">
        <v>21</v>
      </c>
      <c r="C225" s="348">
        <v>186</v>
      </c>
      <c r="D225" s="349">
        <v>3.9673229102233218</v>
      </c>
      <c r="E225" s="348">
        <v>4</v>
      </c>
      <c r="F225" s="349">
        <v>7.0671378091872787</v>
      </c>
      <c r="G225" s="348">
        <v>3</v>
      </c>
      <c r="H225" s="349">
        <v>5.3003533568904597</v>
      </c>
      <c r="I225" s="348">
        <v>7</v>
      </c>
      <c r="J225" s="349">
        <v>12.367491166077738</v>
      </c>
      <c r="K225" s="348">
        <v>1</v>
      </c>
      <c r="L225" s="349">
        <v>176.67844522968198</v>
      </c>
      <c r="M225" s="348">
        <v>0</v>
      </c>
      <c r="N225" s="349">
        <v>0</v>
      </c>
      <c r="O225" s="348">
        <v>1</v>
      </c>
      <c r="P225" s="349">
        <v>176.67844522968198</v>
      </c>
      <c r="Q225" s="348">
        <v>0</v>
      </c>
      <c r="R225" s="349">
        <v>0</v>
      </c>
      <c r="S225" s="348">
        <v>0</v>
      </c>
      <c r="T225" s="349">
        <v>0</v>
      </c>
      <c r="U225" s="348">
        <v>0</v>
      </c>
      <c r="V225" s="349">
        <v>0</v>
      </c>
      <c r="W225" s="348">
        <v>4</v>
      </c>
      <c r="X225" s="349">
        <v>94.764273868751488</v>
      </c>
      <c r="Y225" s="348">
        <v>2</v>
      </c>
      <c r="Z225" s="349">
        <v>4.2659386131433568</v>
      </c>
      <c r="AA225" s="348">
        <v>2</v>
      </c>
      <c r="AB225" s="349">
        <v>4.2659386131433568</v>
      </c>
      <c r="AC225" s="348">
        <v>0</v>
      </c>
      <c r="AD225" s="349">
        <v>0</v>
      </c>
      <c r="AE225" s="348">
        <v>32</v>
      </c>
      <c r="AF225" s="349">
        <v>68.255017810293708</v>
      </c>
      <c r="AG225" s="348">
        <v>6</v>
      </c>
      <c r="AH225" s="349">
        <v>12.797815839430072</v>
      </c>
      <c r="AI225" s="348">
        <v>0</v>
      </c>
      <c r="AJ225" s="349">
        <v>0</v>
      </c>
      <c r="AK225" s="348">
        <v>2</v>
      </c>
      <c r="AL225" s="349">
        <v>8.6892296997871146</v>
      </c>
      <c r="AM225" s="348">
        <v>0</v>
      </c>
      <c r="AN225" s="349">
        <v>0</v>
      </c>
      <c r="AO225" s="348">
        <v>5</v>
      </c>
      <c r="AP225" s="349">
        <v>10.664846532858393</v>
      </c>
      <c r="AQ225" s="348">
        <v>0</v>
      </c>
      <c r="AR225" s="349">
        <v>0</v>
      </c>
      <c r="AS225" s="348">
        <v>0</v>
      </c>
      <c r="AT225" s="349">
        <v>0</v>
      </c>
      <c r="AU225" s="348">
        <v>11</v>
      </c>
      <c r="AV225" s="349">
        <v>23.462662372288463</v>
      </c>
      <c r="AW225" s="348">
        <v>1</v>
      </c>
      <c r="AX225" s="349">
        <v>2.1329693065716784</v>
      </c>
      <c r="AY225" s="348">
        <v>11</v>
      </c>
      <c r="AZ225" s="350">
        <v>23.462662372288463</v>
      </c>
    </row>
    <row r="226" spans="2:52" x14ac:dyDescent="0.25">
      <c r="B226" s="347" t="s">
        <v>22</v>
      </c>
      <c r="C226" s="348">
        <v>60</v>
      </c>
      <c r="D226" s="349">
        <v>3.2164683177870699</v>
      </c>
      <c r="E226" s="348">
        <v>1</v>
      </c>
      <c r="F226" s="349">
        <v>10.638297872340425</v>
      </c>
      <c r="G226" s="348">
        <v>1</v>
      </c>
      <c r="H226" s="349">
        <v>10.638297872340425</v>
      </c>
      <c r="I226" s="348">
        <v>1</v>
      </c>
      <c r="J226" s="349">
        <v>10.638297872340425</v>
      </c>
      <c r="K226" s="348">
        <v>0</v>
      </c>
      <c r="L226" s="349">
        <v>0</v>
      </c>
      <c r="M226" s="348">
        <v>0</v>
      </c>
      <c r="N226" s="349">
        <v>0</v>
      </c>
      <c r="O226" s="348">
        <v>0</v>
      </c>
      <c r="P226" s="349">
        <v>0</v>
      </c>
      <c r="Q226" s="348">
        <v>0</v>
      </c>
      <c r="R226" s="349">
        <v>0</v>
      </c>
      <c r="S226" s="348">
        <v>0</v>
      </c>
      <c r="T226" s="349">
        <v>0</v>
      </c>
      <c r="U226" s="348">
        <v>0</v>
      </c>
      <c r="V226" s="349">
        <v>0</v>
      </c>
      <c r="W226" s="348">
        <v>2</v>
      </c>
      <c r="X226" s="349">
        <v>106.04453870625663</v>
      </c>
      <c r="Y226" s="348">
        <v>1</v>
      </c>
      <c r="Z226" s="349">
        <v>5.3607805296451163</v>
      </c>
      <c r="AA226" s="348">
        <v>1</v>
      </c>
      <c r="AB226" s="349">
        <v>5.3607805296451163</v>
      </c>
      <c r="AC226" s="348">
        <v>0</v>
      </c>
      <c r="AD226" s="349">
        <v>0</v>
      </c>
      <c r="AE226" s="348">
        <v>19</v>
      </c>
      <c r="AF226" s="349">
        <v>101.85483006325722</v>
      </c>
      <c r="AG226" s="348">
        <v>1</v>
      </c>
      <c r="AH226" s="349">
        <v>5.3607805296451163</v>
      </c>
      <c r="AI226" s="348">
        <v>0</v>
      </c>
      <c r="AJ226" s="349">
        <v>0</v>
      </c>
      <c r="AK226" s="348">
        <v>0</v>
      </c>
      <c r="AL226" s="349">
        <v>0</v>
      </c>
      <c r="AM226" s="348">
        <v>0</v>
      </c>
      <c r="AN226" s="349">
        <v>0</v>
      </c>
      <c r="AO226" s="348">
        <v>1</v>
      </c>
      <c r="AP226" s="349">
        <v>5.3607805296451163</v>
      </c>
      <c r="AQ226" s="348">
        <v>0</v>
      </c>
      <c r="AR226" s="349">
        <v>0</v>
      </c>
      <c r="AS226" s="348">
        <v>0</v>
      </c>
      <c r="AT226" s="349">
        <v>0</v>
      </c>
      <c r="AU226" s="348">
        <v>3</v>
      </c>
      <c r="AV226" s="349">
        <v>16.08234158893535</v>
      </c>
      <c r="AW226" s="348">
        <v>2</v>
      </c>
      <c r="AX226" s="349">
        <v>10.721561059290233</v>
      </c>
      <c r="AY226" s="348">
        <v>0</v>
      </c>
      <c r="AZ226" s="350">
        <v>0</v>
      </c>
    </row>
    <row r="227" spans="2:52" x14ac:dyDescent="0.25">
      <c r="B227" s="347" t="s">
        <v>23</v>
      </c>
      <c r="C227" s="348">
        <v>68</v>
      </c>
      <c r="D227" s="349">
        <v>3.3894925730236269</v>
      </c>
      <c r="E227" s="348">
        <v>1</v>
      </c>
      <c r="F227" s="349">
        <v>4.7169811320754711</v>
      </c>
      <c r="G227" s="348">
        <v>1</v>
      </c>
      <c r="H227" s="349">
        <v>4.7169811320754711</v>
      </c>
      <c r="I227" s="348">
        <v>4</v>
      </c>
      <c r="J227" s="349">
        <v>18.867924528301884</v>
      </c>
      <c r="K227" s="348">
        <v>0</v>
      </c>
      <c r="L227" s="349">
        <v>0</v>
      </c>
      <c r="M227" s="348">
        <v>0</v>
      </c>
      <c r="N227" s="349">
        <v>0</v>
      </c>
      <c r="O227" s="348">
        <v>0</v>
      </c>
      <c r="P227" s="349">
        <v>0</v>
      </c>
      <c r="Q227" s="348">
        <v>0</v>
      </c>
      <c r="R227" s="349">
        <v>0</v>
      </c>
      <c r="S227" s="348">
        <v>0</v>
      </c>
      <c r="T227" s="349">
        <v>0</v>
      </c>
      <c r="U227" s="348">
        <v>0</v>
      </c>
      <c r="V227" s="349">
        <v>0</v>
      </c>
      <c r="W227" s="348">
        <v>1</v>
      </c>
      <c r="X227" s="349">
        <v>47.169811320754718</v>
      </c>
      <c r="Y227" s="348">
        <v>1</v>
      </c>
      <c r="Z227" s="349">
        <v>4.9845479015053336</v>
      </c>
      <c r="AA227" s="348">
        <v>1</v>
      </c>
      <c r="AB227" s="349">
        <v>4.9845479015053336</v>
      </c>
      <c r="AC227" s="348">
        <v>0</v>
      </c>
      <c r="AD227" s="349">
        <v>0</v>
      </c>
      <c r="AE227" s="348">
        <v>5</v>
      </c>
      <c r="AF227" s="349">
        <v>24.922739507526668</v>
      </c>
      <c r="AG227" s="348">
        <v>0</v>
      </c>
      <c r="AH227" s="349">
        <v>0</v>
      </c>
      <c r="AI227" s="348">
        <v>0</v>
      </c>
      <c r="AJ227" s="349">
        <v>0</v>
      </c>
      <c r="AK227" s="348">
        <v>0</v>
      </c>
      <c r="AL227" s="349">
        <v>0</v>
      </c>
      <c r="AM227" s="348">
        <v>0</v>
      </c>
      <c r="AN227" s="349">
        <v>0</v>
      </c>
      <c r="AO227" s="348">
        <v>2</v>
      </c>
      <c r="AP227" s="349">
        <v>9.9690958030106671</v>
      </c>
      <c r="AQ227" s="348">
        <v>0</v>
      </c>
      <c r="AR227" s="349">
        <v>0</v>
      </c>
      <c r="AS227" s="348">
        <v>0</v>
      </c>
      <c r="AT227" s="349">
        <v>0</v>
      </c>
      <c r="AU227" s="348">
        <v>7</v>
      </c>
      <c r="AV227" s="349">
        <v>34.891835310537331</v>
      </c>
      <c r="AW227" s="348">
        <v>1</v>
      </c>
      <c r="AX227" s="349">
        <v>4.9845479015053336</v>
      </c>
      <c r="AY227" s="348">
        <v>9</v>
      </c>
      <c r="AZ227" s="350">
        <v>44.860931113547998</v>
      </c>
    </row>
    <row r="228" spans="2:52" ht="15.75" thickBot="1" x14ac:dyDescent="0.3">
      <c r="B228" s="351" t="s">
        <v>24</v>
      </c>
      <c r="C228" s="352">
        <v>66</v>
      </c>
      <c r="D228" s="353">
        <v>3.5459087734379198</v>
      </c>
      <c r="E228" s="352">
        <v>2</v>
      </c>
      <c r="F228" s="353">
        <v>7.0175438596491233</v>
      </c>
      <c r="G228" s="352">
        <v>1</v>
      </c>
      <c r="H228" s="353">
        <v>3.5087719298245617</v>
      </c>
      <c r="I228" s="352">
        <v>5</v>
      </c>
      <c r="J228" s="353">
        <v>17.543859649122805</v>
      </c>
      <c r="K228" s="352">
        <v>0</v>
      </c>
      <c r="L228" s="353">
        <v>0</v>
      </c>
      <c r="M228" s="352">
        <v>0</v>
      </c>
      <c r="N228" s="353">
        <v>0</v>
      </c>
      <c r="O228" s="352">
        <v>0</v>
      </c>
      <c r="P228" s="353">
        <v>0</v>
      </c>
      <c r="Q228" s="352">
        <v>0</v>
      </c>
      <c r="R228" s="353">
        <v>0</v>
      </c>
      <c r="S228" s="352">
        <v>0</v>
      </c>
      <c r="T228" s="353">
        <v>0</v>
      </c>
      <c r="U228" s="352">
        <v>1</v>
      </c>
      <c r="V228" s="353">
        <v>53.050397877984082</v>
      </c>
      <c r="W228" s="352">
        <v>2</v>
      </c>
      <c r="X228" s="353">
        <v>106.10079575596816</v>
      </c>
      <c r="Y228" s="352">
        <v>1</v>
      </c>
      <c r="Z228" s="353">
        <v>5.3725890506635148</v>
      </c>
      <c r="AA228" s="352">
        <v>1</v>
      </c>
      <c r="AB228" s="353">
        <v>5.3725890506635148</v>
      </c>
      <c r="AC228" s="352">
        <v>0</v>
      </c>
      <c r="AD228" s="353">
        <v>0</v>
      </c>
      <c r="AE228" s="352">
        <v>14</v>
      </c>
      <c r="AF228" s="353">
        <v>75.216246709289209</v>
      </c>
      <c r="AG228" s="352">
        <v>0</v>
      </c>
      <c r="AH228" s="353">
        <v>0</v>
      </c>
      <c r="AI228" s="352">
        <v>0</v>
      </c>
      <c r="AJ228" s="353">
        <v>0</v>
      </c>
      <c r="AK228" s="352">
        <v>1</v>
      </c>
      <c r="AL228" s="353">
        <v>10.481081647626034</v>
      </c>
      <c r="AM228" s="352">
        <v>0</v>
      </c>
      <c r="AN228" s="353">
        <v>0</v>
      </c>
      <c r="AO228" s="352">
        <v>3</v>
      </c>
      <c r="AP228" s="353">
        <v>16.117767151990545</v>
      </c>
      <c r="AQ228" s="352">
        <v>0</v>
      </c>
      <c r="AR228" s="353">
        <v>0</v>
      </c>
      <c r="AS228" s="352">
        <v>1</v>
      </c>
      <c r="AT228" s="353">
        <v>11.022927689594356</v>
      </c>
      <c r="AU228" s="352">
        <v>9</v>
      </c>
      <c r="AV228" s="353">
        <v>48.353301455971632</v>
      </c>
      <c r="AW228" s="352">
        <v>0</v>
      </c>
      <c r="AX228" s="353">
        <v>0</v>
      </c>
      <c r="AY228" s="352">
        <v>1</v>
      </c>
      <c r="AZ228" s="354">
        <v>5.3725890506635148</v>
      </c>
    </row>
    <row r="229" spans="2:52" ht="15.75" customHeight="1" thickBot="1" x14ac:dyDescent="0.3">
      <c r="B229" s="343" t="s">
        <v>18</v>
      </c>
      <c r="C229" s="344">
        <v>464</v>
      </c>
      <c r="D229" s="345">
        <v>4.0116892324185986</v>
      </c>
      <c r="E229" s="344">
        <v>8</v>
      </c>
      <c r="F229" s="345">
        <v>6.1443932411674345</v>
      </c>
      <c r="G229" s="344">
        <v>6</v>
      </c>
      <c r="H229" s="345">
        <v>4.6082949308755756</v>
      </c>
      <c r="I229" s="344">
        <v>19</v>
      </c>
      <c r="J229" s="345">
        <v>14.592933947772657</v>
      </c>
      <c r="K229" s="344">
        <v>1</v>
      </c>
      <c r="L229" s="345">
        <v>76.804915514592935</v>
      </c>
      <c r="M229" s="344">
        <v>0</v>
      </c>
      <c r="N229" s="345">
        <v>0</v>
      </c>
      <c r="O229" s="344">
        <v>1</v>
      </c>
      <c r="P229" s="345">
        <v>76.804915514592935</v>
      </c>
      <c r="Q229" s="344">
        <v>0</v>
      </c>
      <c r="R229" s="345">
        <v>0</v>
      </c>
      <c r="S229" s="344">
        <v>0</v>
      </c>
      <c r="T229" s="345">
        <v>0</v>
      </c>
      <c r="U229" s="344">
        <v>1</v>
      </c>
      <c r="V229" s="345">
        <v>8.9509488005728617</v>
      </c>
      <c r="W229" s="344">
        <v>9</v>
      </c>
      <c r="X229" s="345">
        <v>80.558539205155753</v>
      </c>
      <c r="Y229" s="344">
        <v>5</v>
      </c>
      <c r="Z229" s="345">
        <v>4.3229409832096977</v>
      </c>
      <c r="AA229" s="344">
        <v>5</v>
      </c>
      <c r="AB229" s="345">
        <v>4.3229409832096977</v>
      </c>
      <c r="AC229" s="344">
        <v>0</v>
      </c>
      <c r="AD229" s="345">
        <v>0</v>
      </c>
      <c r="AE229" s="344">
        <v>81</v>
      </c>
      <c r="AF229" s="345">
        <v>70.031643927997095</v>
      </c>
      <c r="AG229" s="344">
        <v>7</v>
      </c>
      <c r="AH229" s="345">
        <v>6.0521173764935758</v>
      </c>
      <c r="AI229" s="344">
        <v>0</v>
      </c>
      <c r="AJ229" s="345">
        <v>0</v>
      </c>
      <c r="AK229" s="344">
        <v>4</v>
      </c>
      <c r="AL229" s="345">
        <v>6.7544748395812233</v>
      </c>
      <c r="AM229" s="344">
        <v>0</v>
      </c>
      <c r="AN229" s="345">
        <v>0</v>
      </c>
      <c r="AO229" s="344">
        <v>13</v>
      </c>
      <c r="AP229" s="345">
        <v>11.239646556345212</v>
      </c>
      <c r="AQ229" s="344">
        <v>0</v>
      </c>
      <c r="AR229" s="345">
        <v>0</v>
      </c>
      <c r="AS229" s="344">
        <v>1</v>
      </c>
      <c r="AT229" s="345">
        <v>1.7717302717834236</v>
      </c>
      <c r="AU229" s="344">
        <v>35</v>
      </c>
      <c r="AV229" s="345">
        <v>30.260586882467884</v>
      </c>
      <c r="AW229" s="344">
        <v>5</v>
      </c>
      <c r="AX229" s="345">
        <v>4.3229409832096977</v>
      </c>
      <c r="AY229" s="344">
        <v>25</v>
      </c>
      <c r="AZ229" s="346">
        <v>21.614704916048485</v>
      </c>
    </row>
    <row r="230" spans="2:52" x14ac:dyDescent="0.25">
      <c r="B230" s="90" t="s">
        <v>262</v>
      </c>
    </row>
    <row r="231" spans="2:52" x14ac:dyDescent="0.25">
      <c r="B231" s="148"/>
    </row>
    <row r="232" spans="2:52" ht="33" customHeight="1" x14ac:dyDescent="0.25">
      <c r="AI232" s="774" t="s">
        <v>543</v>
      </c>
      <c r="AJ232" s="579"/>
      <c r="AK232" s="579"/>
      <c r="AL232" s="579"/>
      <c r="AM232" s="579"/>
      <c r="AN232" s="579"/>
      <c r="AO232" s="579"/>
      <c r="AP232" s="579"/>
      <c r="AQ232" s="710"/>
      <c r="AR232" s="710"/>
      <c r="AS232" s="710"/>
      <c r="AT232" s="710"/>
      <c r="AU232" s="698"/>
      <c r="AV232" s="698"/>
      <c r="AW232" s="698"/>
      <c r="AX232" s="698"/>
      <c r="AY232" s="698"/>
      <c r="AZ232" s="698"/>
    </row>
    <row r="233" spans="2:52" ht="23.25" customHeight="1" thickBot="1" x14ac:dyDescent="0.3">
      <c r="B233" s="772" t="s">
        <v>544</v>
      </c>
      <c r="C233" s="772"/>
      <c r="D233" s="772"/>
      <c r="E233" s="772"/>
      <c r="F233" s="772"/>
      <c r="G233" s="772"/>
      <c r="H233" s="772"/>
      <c r="I233" s="772"/>
      <c r="J233" s="772"/>
      <c r="K233" s="772"/>
      <c r="L233" s="772"/>
      <c r="M233" s="772"/>
      <c r="N233" s="772"/>
      <c r="O233" s="772"/>
      <c r="P233" s="772"/>
      <c r="Q233" s="772"/>
      <c r="R233" s="772"/>
      <c r="S233" s="772"/>
      <c r="T233" s="772"/>
      <c r="U233" s="772"/>
      <c r="V233" s="772"/>
      <c r="W233" s="772"/>
      <c r="X233" s="772"/>
      <c r="Y233" s="772"/>
      <c r="Z233" s="772"/>
      <c r="AA233" s="772"/>
      <c r="AB233" s="772"/>
      <c r="AC233" s="772"/>
      <c r="AD233" s="772"/>
      <c r="AE233" s="772"/>
      <c r="AF233" s="772"/>
      <c r="AG233" s="355"/>
      <c r="AH233" s="355"/>
      <c r="AI233" s="355"/>
      <c r="AJ233" s="355"/>
      <c r="AK233" s="355"/>
      <c r="AL233" s="355"/>
      <c r="AM233" s="355"/>
      <c r="AN233" s="356"/>
    </row>
    <row r="234" spans="2:52" ht="12.75" customHeight="1" x14ac:dyDescent="0.25">
      <c r="B234" s="699" t="s">
        <v>606</v>
      </c>
      <c r="C234" s="702" t="s">
        <v>221</v>
      </c>
      <c r="D234" s="703"/>
      <c r="E234" s="706" t="s">
        <v>498</v>
      </c>
      <c r="F234" s="707"/>
      <c r="G234" s="707"/>
      <c r="H234" s="707"/>
      <c r="I234" s="707"/>
      <c r="J234" s="707"/>
      <c r="K234" s="707"/>
      <c r="L234" s="707"/>
      <c r="M234" s="707"/>
      <c r="N234" s="707"/>
      <c r="O234" s="707"/>
      <c r="P234" s="707"/>
      <c r="Q234" s="707"/>
      <c r="R234" s="707"/>
      <c r="S234" s="707"/>
      <c r="T234" s="707"/>
      <c r="U234" s="707"/>
      <c r="V234" s="707"/>
      <c r="W234" s="707"/>
      <c r="X234" s="707"/>
      <c r="Y234" s="707"/>
      <c r="Z234" s="707"/>
      <c r="AA234" s="707"/>
      <c r="AB234" s="707"/>
      <c r="AC234" s="707"/>
      <c r="AD234" s="707"/>
      <c r="AE234" s="707"/>
      <c r="AF234" s="707"/>
    </row>
    <row r="235" spans="2:52" x14ac:dyDescent="0.25">
      <c r="B235" s="700"/>
      <c r="C235" s="704"/>
      <c r="D235" s="705"/>
      <c r="E235" s="708" t="s">
        <v>499</v>
      </c>
      <c r="F235" s="709"/>
      <c r="G235" s="708" t="s">
        <v>500</v>
      </c>
      <c r="H235" s="709"/>
      <c r="I235" s="708" t="s">
        <v>501</v>
      </c>
      <c r="J235" s="709"/>
      <c r="K235" s="708" t="s">
        <v>502</v>
      </c>
      <c r="L235" s="709"/>
      <c r="M235" s="708" t="s">
        <v>503</v>
      </c>
      <c r="N235" s="709"/>
      <c r="O235" s="708" t="s">
        <v>504</v>
      </c>
      <c r="P235" s="709"/>
      <c r="Q235" s="708" t="s">
        <v>505</v>
      </c>
      <c r="R235" s="709"/>
      <c r="S235" s="708" t="s">
        <v>506</v>
      </c>
      <c r="T235" s="709"/>
      <c r="U235" s="708" t="s">
        <v>507</v>
      </c>
      <c r="V235" s="709"/>
      <c r="W235" s="708" t="s">
        <v>508</v>
      </c>
      <c r="X235" s="709"/>
      <c r="Y235" s="708" t="s">
        <v>509</v>
      </c>
      <c r="Z235" s="709"/>
      <c r="AA235" s="708" t="s">
        <v>510</v>
      </c>
      <c r="AB235" s="709"/>
      <c r="AC235" s="708" t="s">
        <v>511</v>
      </c>
      <c r="AD235" s="709"/>
      <c r="AE235" s="708" t="s">
        <v>512</v>
      </c>
      <c r="AF235" s="715"/>
    </row>
    <row r="236" spans="2:52" ht="24.75" thickBot="1" x14ac:dyDescent="0.3">
      <c r="B236" s="701"/>
      <c r="C236" s="357" t="s">
        <v>269</v>
      </c>
      <c r="D236" s="357" t="s">
        <v>513</v>
      </c>
      <c r="E236" s="357" t="s">
        <v>269</v>
      </c>
      <c r="F236" s="357" t="s">
        <v>513</v>
      </c>
      <c r="G236" s="357" t="s">
        <v>269</v>
      </c>
      <c r="H236" s="357" t="s">
        <v>513</v>
      </c>
      <c r="I236" s="357" t="s">
        <v>269</v>
      </c>
      <c r="J236" s="357" t="s">
        <v>513</v>
      </c>
      <c r="K236" s="357" t="s">
        <v>269</v>
      </c>
      <c r="L236" s="357" t="s">
        <v>513</v>
      </c>
      <c r="M236" s="357" t="s">
        <v>269</v>
      </c>
      <c r="N236" s="357" t="s">
        <v>513</v>
      </c>
      <c r="O236" s="357" t="s">
        <v>269</v>
      </c>
      <c r="P236" s="357" t="s">
        <v>513</v>
      </c>
      <c r="Q236" s="357" t="s">
        <v>269</v>
      </c>
      <c r="R236" s="357" t="s">
        <v>513</v>
      </c>
      <c r="S236" s="357" t="s">
        <v>269</v>
      </c>
      <c r="T236" s="357" t="s">
        <v>513</v>
      </c>
      <c r="U236" s="357" t="s">
        <v>269</v>
      </c>
      <c r="V236" s="357" t="s">
        <v>513</v>
      </c>
      <c r="W236" s="357" t="s">
        <v>269</v>
      </c>
      <c r="X236" s="357" t="s">
        <v>513</v>
      </c>
      <c r="Y236" s="357" t="s">
        <v>269</v>
      </c>
      <c r="Z236" s="357" t="s">
        <v>513</v>
      </c>
      <c r="AA236" s="357" t="s">
        <v>269</v>
      </c>
      <c r="AB236" s="357" t="s">
        <v>513</v>
      </c>
      <c r="AC236" s="357" t="s">
        <v>269</v>
      </c>
      <c r="AD236" s="357" t="s">
        <v>513</v>
      </c>
      <c r="AE236" s="357" t="s">
        <v>269</v>
      </c>
      <c r="AF236" s="357" t="s">
        <v>513</v>
      </c>
    </row>
    <row r="237" spans="2:52" ht="15.75" thickBot="1" x14ac:dyDescent="0.3">
      <c r="B237" s="447" t="s">
        <v>1</v>
      </c>
      <c r="C237" s="448">
        <v>29278</v>
      </c>
      <c r="D237" s="449">
        <v>4.5347961734733788</v>
      </c>
      <c r="E237" s="450">
        <v>799</v>
      </c>
      <c r="F237" s="449">
        <v>1.5037282674566101</v>
      </c>
      <c r="G237" s="448">
        <v>106</v>
      </c>
      <c r="H237" s="449">
        <v>0.20333741926449403</v>
      </c>
      <c r="I237" s="448">
        <v>144</v>
      </c>
      <c r="J237" s="449">
        <v>0.2742345238412639</v>
      </c>
      <c r="K237" s="450">
        <v>537</v>
      </c>
      <c r="L237" s="449">
        <v>0.97516861155602041</v>
      </c>
      <c r="M237" s="448">
        <v>781</v>
      </c>
      <c r="N237" s="449">
        <v>1.3522170472843118</v>
      </c>
      <c r="O237" s="448">
        <v>741</v>
      </c>
      <c r="P237" s="449">
        <v>1.3450594930160373</v>
      </c>
      <c r="Q237" s="448">
        <v>698</v>
      </c>
      <c r="R237" s="449">
        <v>1.4317126400945177</v>
      </c>
      <c r="S237" s="450">
        <v>666</v>
      </c>
      <c r="T237" s="449">
        <v>1.5198262012560246</v>
      </c>
      <c r="U237" s="450">
        <v>664</v>
      </c>
      <c r="V237" s="449">
        <v>1.7047365488840909</v>
      </c>
      <c r="W237" s="448">
        <v>897</v>
      </c>
      <c r="X237" s="449">
        <v>2.1916643455059885</v>
      </c>
      <c r="Y237" s="448">
        <v>1314</v>
      </c>
      <c r="Z237" s="451">
        <v>3.3428564886777909</v>
      </c>
      <c r="AA237" s="448">
        <v>1681</v>
      </c>
      <c r="AB237" s="449">
        <v>5.1526167691468299</v>
      </c>
      <c r="AC237" s="448">
        <v>2005</v>
      </c>
      <c r="AD237" s="449">
        <v>7.9412230671736372</v>
      </c>
      <c r="AE237" s="448">
        <v>18245</v>
      </c>
      <c r="AF237" s="451">
        <v>36.265948967280146</v>
      </c>
    </row>
    <row r="238" spans="2:52" x14ac:dyDescent="0.25">
      <c r="B238" s="454" t="s">
        <v>19</v>
      </c>
      <c r="C238" s="364">
        <v>35</v>
      </c>
      <c r="D238" s="365">
        <v>7.6169749727965179</v>
      </c>
      <c r="E238" s="364">
        <v>0</v>
      </c>
      <c r="F238" s="365">
        <v>0</v>
      </c>
      <c r="G238" s="364">
        <v>0</v>
      </c>
      <c r="H238" s="365">
        <v>0</v>
      </c>
      <c r="I238" s="364">
        <v>0</v>
      </c>
      <c r="J238" s="365">
        <v>0</v>
      </c>
      <c r="K238" s="364">
        <v>0</v>
      </c>
      <c r="L238" s="365">
        <v>0</v>
      </c>
      <c r="M238" s="364">
        <v>1</v>
      </c>
      <c r="N238" s="365">
        <v>2.3584905660377355</v>
      </c>
      <c r="O238" s="364">
        <v>0</v>
      </c>
      <c r="P238" s="365">
        <v>0</v>
      </c>
      <c r="Q238" s="364">
        <v>0</v>
      </c>
      <c r="R238" s="365">
        <v>0</v>
      </c>
      <c r="S238" s="364">
        <v>0</v>
      </c>
      <c r="T238" s="365">
        <v>0</v>
      </c>
      <c r="U238" s="364">
        <v>1</v>
      </c>
      <c r="V238" s="365">
        <v>4.4642857142857144</v>
      </c>
      <c r="W238" s="364">
        <v>0</v>
      </c>
      <c r="X238" s="365">
        <v>0</v>
      </c>
      <c r="Y238" s="364">
        <v>1</v>
      </c>
      <c r="Z238" s="365">
        <v>3.5587188612099641</v>
      </c>
      <c r="AA238" s="364">
        <v>4</v>
      </c>
      <c r="AB238" s="365">
        <v>19.230769230769234</v>
      </c>
      <c r="AC238" s="364">
        <v>2</v>
      </c>
      <c r="AD238" s="365">
        <v>12.195121951219512</v>
      </c>
      <c r="AE238" s="364">
        <v>26</v>
      </c>
      <c r="AF238" s="365">
        <v>74.074074074074076</v>
      </c>
    </row>
    <row r="239" spans="2:52" x14ac:dyDescent="0.25">
      <c r="B239" s="455" t="s">
        <v>20</v>
      </c>
      <c r="C239" s="369">
        <v>49</v>
      </c>
      <c r="D239" s="370">
        <v>7.1480671043034283</v>
      </c>
      <c r="E239" s="369">
        <v>0</v>
      </c>
      <c r="F239" s="370">
        <v>0</v>
      </c>
      <c r="G239" s="369">
        <v>1</v>
      </c>
      <c r="H239" s="370">
        <v>1.7574692442882249</v>
      </c>
      <c r="I239" s="369">
        <v>0</v>
      </c>
      <c r="J239" s="370">
        <v>0</v>
      </c>
      <c r="K239" s="369">
        <v>2</v>
      </c>
      <c r="L239" s="370">
        <v>3.3444816053511706</v>
      </c>
      <c r="M239" s="369">
        <v>4</v>
      </c>
      <c r="N239" s="370">
        <v>6.756756756756757</v>
      </c>
      <c r="O239" s="369">
        <v>3</v>
      </c>
      <c r="P239" s="370">
        <v>5.6285178236397746</v>
      </c>
      <c r="Q239" s="369">
        <v>3</v>
      </c>
      <c r="R239" s="370">
        <v>5.5452865064695009</v>
      </c>
      <c r="S239" s="369">
        <v>0</v>
      </c>
      <c r="T239" s="370">
        <v>0</v>
      </c>
      <c r="U239" s="369">
        <v>1</v>
      </c>
      <c r="V239" s="370">
        <v>2.1367521367521372</v>
      </c>
      <c r="W239" s="369">
        <v>1</v>
      </c>
      <c r="X239" s="370">
        <v>2.1834061135371177</v>
      </c>
      <c r="Y239" s="369">
        <v>4</v>
      </c>
      <c r="Z239" s="370">
        <v>9.0293453724604955</v>
      </c>
      <c r="AA239" s="369">
        <v>3</v>
      </c>
      <c r="AB239" s="370">
        <v>9.1185410334346493</v>
      </c>
      <c r="AC239" s="369">
        <v>3</v>
      </c>
      <c r="AD239" s="370">
        <v>13.392857142857142</v>
      </c>
      <c r="AE239" s="369">
        <v>24</v>
      </c>
      <c r="AF239" s="370">
        <v>53.811659192825118</v>
      </c>
    </row>
    <row r="240" spans="2:52" x14ac:dyDescent="0.25">
      <c r="B240" s="455" t="s">
        <v>21</v>
      </c>
      <c r="C240" s="369">
        <v>186</v>
      </c>
      <c r="D240" s="370">
        <v>3.9673229102233218</v>
      </c>
      <c r="E240" s="369">
        <v>4</v>
      </c>
      <c r="F240" s="370">
        <v>0.94764273868751481</v>
      </c>
      <c r="G240" s="369">
        <v>3</v>
      </c>
      <c r="H240" s="370">
        <v>0.71039545346909783</v>
      </c>
      <c r="I240" s="369">
        <v>0</v>
      </c>
      <c r="J240" s="370">
        <v>0</v>
      </c>
      <c r="K240" s="369">
        <v>3</v>
      </c>
      <c r="L240" s="370">
        <v>0.68634179821551133</v>
      </c>
      <c r="M240" s="369">
        <v>4</v>
      </c>
      <c r="N240" s="370">
        <v>0.86206896551724133</v>
      </c>
      <c r="O240" s="369">
        <v>5</v>
      </c>
      <c r="P240" s="370">
        <v>1.250625312656328</v>
      </c>
      <c r="Q240" s="369">
        <v>2</v>
      </c>
      <c r="R240" s="370">
        <v>0.6213109661385523</v>
      </c>
      <c r="S240" s="369">
        <v>3</v>
      </c>
      <c r="T240" s="370">
        <v>0.96836668818592642</v>
      </c>
      <c r="U240" s="369">
        <v>5</v>
      </c>
      <c r="V240" s="370">
        <v>1.7724211272598369</v>
      </c>
      <c r="W240" s="369">
        <v>6</v>
      </c>
      <c r="X240" s="370">
        <v>2.2455089820359282</v>
      </c>
      <c r="Y240" s="369">
        <v>9</v>
      </c>
      <c r="Z240" s="370">
        <v>3.9045553145336229</v>
      </c>
      <c r="AA240" s="369">
        <v>10</v>
      </c>
      <c r="AB240" s="370">
        <v>5.3533190578158454</v>
      </c>
      <c r="AC240" s="369">
        <v>15</v>
      </c>
      <c r="AD240" s="370">
        <v>9.2764378478664202</v>
      </c>
      <c r="AE240" s="369">
        <v>117</v>
      </c>
      <c r="AF240" s="370">
        <v>32.134029112881073</v>
      </c>
    </row>
    <row r="241" spans="2:58" x14ac:dyDescent="0.25">
      <c r="B241" s="455" t="s">
        <v>22</v>
      </c>
      <c r="C241" s="369">
        <v>60</v>
      </c>
      <c r="D241" s="370">
        <v>3.2164683177870699</v>
      </c>
      <c r="E241" s="369">
        <v>2</v>
      </c>
      <c r="F241" s="370">
        <v>1.0604453870625663</v>
      </c>
      <c r="G241" s="369">
        <v>1</v>
      </c>
      <c r="H241" s="370">
        <v>0.57736720554272514</v>
      </c>
      <c r="I241" s="369">
        <v>0</v>
      </c>
      <c r="J241" s="370">
        <v>0</v>
      </c>
      <c r="K241" s="369">
        <v>1</v>
      </c>
      <c r="L241" s="370">
        <v>0.56593095642331637</v>
      </c>
      <c r="M241" s="369">
        <v>1</v>
      </c>
      <c r="N241" s="370">
        <v>0.58309037900874638</v>
      </c>
      <c r="O241" s="369">
        <v>2</v>
      </c>
      <c r="P241" s="370">
        <v>1.2878300064391499</v>
      </c>
      <c r="Q241" s="369">
        <v>0</v>
      </c>
      <c r="R241" s="370">
        <v>0</v>
      </c>
      <c r="S241" s="369">
        <v>1</v>
      </c>
      <c r="T241" s="370">
        <v>0.88967971530249101</v>
      </c>
      <c r="U241" s="369">
        <v>2</v>
      </c>
      <c r="V241" s="370">
        <v>2.1030494216614088</v>
      </c>
      <c r="W241" s="369">
        <v>5</v>
      </c>
      <c r="X241" s="370">
        <v>5.1072522982635338</v>
      </c>
      <c r="Y241" s="369">
        <v>1</v>
      </c>
      <c r="Z241" s="370">
        <v>1.0080645161290323</v>
      </c>
      <c r="AA241" s="369">
        <v>6</v>
      </c>
      <c r="AB241" s="370">
        <v>7.518796992481203</v>
      </c>
      <c r="AC241" s="369">
        <v>2</v>
      </c>
      <c r="AD241" s="370">
        <v>3.1201248049921997</v>
      </c>
      <c r="AE241" s="369">
        <v>36</v>
      </c>
      <c r="AF241" s="370">
        <v>22.900763358778626</v>
      </c>
    </row>
    <row r="242" spans="2:58" x14ac:dyDescent="0.25">
      <c r="B242" s="455" t="s">
        <v>23</v>
      </c>
      <c r="C242" s="369">
        <v>68</v>
      </c>
      <c r="D242" s="370">
        <v>3.3894925730236269</v>
      </c>
      <c r="E242" s="369">
        <v>1</v>
      </c>
      <c r="F242" s="370">
        <v>0.47169811320754718</v>
      </c>
      <c r="G242" s="369">
        <v>1</v>
      </c>
      <c r="H242" s="370">
        <v>0.51150895140664954</v>
      </c>
      <c r="I242" s="369">
        <v>1</v>
      </c>
      <c r="J242" s="370">
        <v>0.52603892688058917</v>
      </c>
      <c r="K242" s="369">
        <v>2</v>
      </c>
      <c r="L242" s="370">
        <v>1.0070493454179255</v>
      </c>
      <c r="M242" s="369">
        <v>3</v>
      </c>
      <c r="N242" s="370">
        <v>1.566579634464752</v>
      </c>
      <c r="O242" s="369">
        <v>6</v>
      </c>
      <c r="P242" s="370">
        <v>3.470213996529786</v>
      </c>
      <c r="Q242" s="369">
        <v>3</v>
      </c>
      <c r="R242" s="370">
        <v>2.1598272138228944</v>
      </c>
      <c r="S242" s="369">
        <v>1</v>
      </c>
      <c r="T242" s="370">
        <v>0.82712985938792394</v>
      </c>
      <c r="U242" s="369">
        <v>2</v>
      </c>
      <c r="V242" s="370">
        <v>1.9900497512437809</v>
      </c>
      <c r="W242" s="369">
        <v>3</v>
      </c>
      <c r="X242" s="370">
        <v>3.0060120240480961</v>
      </c>
      <c r="Y242" s="369">
        <v>2</v>
      </c>
      <c r="Z242" s="370">
        <v>2.0449897750511248</v>
      </c>
      <c r="AA242" s="369">
        <v>2</v>
      </c>
      <c r="AB242" s="370">
        <v>2.5839793281653747</v>
      </c>
      <c r="AC242" s="369">
        <v>8</v>
      </c>
      <c r="AD242" s="370">
        <v>13.050570962479609</v>
      </c>
      <c r="AE242" s="369">
        <v>33</v>
      </c>
      <c r="AF242" s="370">
        <v>22.14765100671141</v>
      </c>
    </row>
    <row r="243" spans="2:58" ht="15.75" thickBot="1" x14ac:dyDescent="0.3">
      <c r="B243" s="455" t="s">
        <v>24</v>
      </c>
      <c r="C243" s="369">
        <v>66</v>
      </c>
      <c r="D243" s="370">
        <v>3.5459087734379198</v>
      </c>
      <c r="E243" s="369">
        <v>2</v>
      </c>
      <c r="F243" s="370">
        <v>1.0610079575596816</v>
      </c>
      <c r="G243" s="369">
        <v>0</v>
      </c>
      <c r="H243" s="370">
        <v>0</v>
      </c>
      <c r="I243" s="369">
        <v>1</v>
      </c>
      <c r="J243" s="370">
        <v>0.56785917092561045</v>
      </c>
      <c r="K243" s="369">
        <v>2</v>
      </c>
      <c r="L243" s="370">
        <v>1.095890410958904</v>
      </c>
      <c r="M243" s="369">
        <v>3</v>
      </c>
      <c r="N243" s="370">
        <v>1.639344262295082</v>
      </c>
      <c r="O243" s="369">
        <v>2</v>
      </c>
      <c r="P243" s="370">
        <v>1.1574074074074074</v>
      </c>
      <c r="Q243" s="369">
        <v>1</v>
      </c>
      <c r="R243" s="370">
        <v>0.67069081153588195</v>
      </c>
      <c r="S243" s="369">
        <v>2</v>
      </c>
      <c r="T243" s="370">
        <v>1.4936519790888725</v>
      </c>
      <c r="U243" s="369">
        <v>1</v>
      </c>
      <c r="V243" s="370">
        <v>0.84961767204757865</v>
      </c>
      <c r="W243" s="369">
        <v>2</v>
      </c>
      <c r="X243" s="370">
        <v>2.2321428571428572</v>
      </c>
      <c r="Y243" s="369">
        <v>2</v>
      </c>
      <c r="Z243" s="370">
        <v>2.5974025974025974</v>
      </c>
      <c r="AA243" s="369">
        <v>6</v>
      </c>
      <c r="AB243" s="370">
        <v>9.3312597200622101</v>
      </c>
      <c r="AC243" s="369">
        <v>11</v>
      </c>
      <c r="AD243" s="370">
        <v>20.560747663551403</v>
      </c>
      <c r="AE243" s="369">
        <v>31</v>
      </c>
      <c r="AF243" s="370">
        <v>32.908704883227173</v>
      </c>
    </row>
    <row r="244" spans="2:58" ht="14.25" customHeight="1" thickBot="1" x14ac:dyDescent="0.3">
      <c r="B244" s="452" t="s">
        <v>18</v>
      </c>
      <c r="C244" s="386">
        <v>464</v>
      </c>
      <c r="D244" s="362">
        <v>4.0116892324185986</v>
      </c>
      <c r="E244" s="386">
        <v>9</v>
      </c>
      <c r="F244" s="362">
        <v>0.80558539205155755</v>
      </c>
      <c r="G244" s="386">
        <v>6</v>
      </c>
      <c r="H244" s="362">
        <v>0.56111474796595906</v>
      </c>
      <c r="I244" s="386">
        <v>2</v>
      </c>
      <c r="J244" s="362">
        <v>0.19015021867275148</v>
      </c>
      <c r="K244" s="386">
        <v>10</v>
      </c>
      <c r="L244" s="362">
        <v>0.90991810737033674</v>
      </c>
      <c r="M244" s="386">
        <v>16</v>
      </c>
      <c r="N244" s="362">
        <v>1.4393666786613888</v>
      </c>
      <c r="O244" s="386">
        <v>18</v>
      </c>
      <c r="P244" s="362">
        <v>1.8130539887187753</v>
      </c>
      <c r="Q244" s="386">
        <v>9</v>
      </c>
      <c r="R244" s="362">
        <v>1.100244498777506</v>
      </c>
      <c r="S244" s="386">
        <v>7</v>
      </c>
      <c r="T244" s="362">
        <v>0.931842385516507</v>
      </c>
      <c r="U244" s="386">
        <v>12</v>
      </c>
      <c r="V244" s="362">
        <v>1.8055973517905506</v>
      </c>
      <c r="W244" s="386">
        <v>17</v>
      </c>
      <c r="X244" s="362">
        <v>2.706144539955428</v>
      </c>
      <c r="Y244" s="386">
        <v>19</v>
      </c>
      <c r="Z244" s="362">
        <v>3.2934650719362106</v>
      </c>
      <c r="AA244" s="386">
        <v>31</v>
      </c>
      <c r="AB244" s="362">
        <v>6.7099567099567103</v>
      </c>
      <c r="AC244" s="386">
        <v>41</v>
      </c>
      <c r="AD244" s="362">
        <v>10.80653663679494</v>
      </c>
      <c r="AE244" s="386">
        <v>267</v>
      </c>
      <c r="AF244" s="362">
        <v>31.627576403695805</v>
      </c>
    </row>
    <row r="245" spans="2:58" x14ac:dyDescent="0.25">
      <c r="B245" s="90" t="s">
        <v>262</v>
      </c>
      <c r="C245" s="388"/>
      <c r="D245" s="388"/>
      <c r="E245" s="388"/>
      <c r="F245" s="388"/>
      <c r="G245" s="388"/>
      <c r="H245" s="388"/>
      <c r="I245" s="388"/>
      <c r="J245" s="388"/>
      <c r="K245" s="388"/>
      <c r="L245" s="388"/>
      <c r="M245" s="388"/>
      <c r="N245" s="388"/>
      <c r="O245" s="388"/>
      <c r="P245" s="388"/>
      <c r="AI245" s="382" t="s">
        <v>515</v>
      </c>
    </row>
    <row r="246" spans="2:58" x14ac:dyDescent="0.25">
      <c r="B246" s="389" t="s">
        <v>516</v>
      </c>
      <c r="C246" s="379"/>
      <c r="D246" s="379"/>
      <c r="E246" s="379"/>
      <c r="F246" s="379"/>
      <c r="G246" s="379"/>
      <c r="H246" s="379"/>
      <c r="I246" s="379"/>
      <c r="J246" s="379"/>
      <c r="K246" s="379"/>
      <c r="L246" s="379"/>
      <c r="M246" s="379"/>
      <c r="N246" s="379"/>
      <c r="O246" s="379"/>
      <c r="P246" s="379"/>
      <c r="AI246" s="497" t="s">
        <v>598</v>
      </c>
      <c r="AS246" s="374"/>
      <c r="AT246" s="383"/>
      <c r="AU246" s="383"/>
      <c r="AV246" s="383"/>
      <c r="AW246" s="384"/>
      <c r="AX246" s="384"/>
      <c r="AY246" s="384"/>
      <c r="AZ246" s="384"/>
      <c r="BA246" s="384"/>
      <c r="BB246" s="384"/>
      <c r="BC246" s="384"/>
      <c r="BD246" s="384"/>
      <c r="BE246" s="384"/>
      <c r="BF246" s="384"/>
    </row>
    <row r="247" spans="2:58" ht="12.75" customHeight="1" x14ac:dyDescent="0.25">
      <c r="B247" s="714" t="s">
        <v>517</v>
      </c>
      <c r="C247" s="714"/>
      <c r="D247" s="714"/>
      <c r="E247" s="714"/>
      <c r="F247" s="714"/>
      <c r="G247" s="714"/>
      <c r="H247" s="714"/>
      <c r="I247" s="714"/>
      <c r="J247" s="714"/>
      <c r="K247" s="714"/>
      <c r="L247" s="714"/>
      <c r="M247" s="714"/>
      <c r="N247" s="714"/>
      <c r="O247" s="714"/>
      <c r="P247" s="714"/>
      <c r="AI247" s="497" t="s">
        <v>599</v>
      </c>
      <c r="AS247" s="401"/>
      <c r="AT247" s="401"/>
      <c r="AU247" s="401"/>
      <c r="AV247" s="401"/>
      <c r="AW247" s="401"/>
      <c r="AX247" s="401"/>
      <c r="AY247" s="401"/>
      <c r="AZ247" s="401"/>
      <c r="BA247" s="401"/>
      <c r="BB247" s="401"/>
      <c r="BC247" s="401"/>
      <c r="BD247" s="401"/>
      <c r="BE247" s="401"/>
      <c r="BF247" s="401"/>
    </row>
    <row r="248" spans="2:58" x14ac:dyDescent="0.25">
      <c r="B248" s="390" t="s">
        <v>518</v>
      </c>
      <c r="C248" s="390"/>
      <c r="D248" s="390"/>
      <c r="E248" s="390"/>
      <c r="F248" s="390"/>
      <c r="G248" s="390"/>
      <c r="H248" s="390"/>
      <c r="I248" s="390"/>
      <c r="J248" s="379"/>
      <c r="K248" s="379"/>
      <c r="L248" s="379"/>
      <c r="M248" s="379"/>
      <c r="N248" s="379"/>
      <c r="O248" s="379"/>
      <c r="P248" s="379"/>
      <c r="AQ248" s="377"/>
      <c r="AV248" s="379"/>
      <c r="AW248" s="379"/>
      <c r="AX248" s="379"/>
      <c r="AY248" s="379"/>
      <c r="AZ248" s="379"/>
      <c r="BA248" s="379"/>
      <c r="BB248" s="379"/>
      <c r="BC248" s="379"/>
      <c r="BD248" s="379"/>
      <c r="BE248" s="379"/>
    </row>
    <row r="249" spans="2:58" x14ac:dyDescent="0.25">
      <c r="AJ249" s="378"/>
      <c r="AK249" s="379"/>
      <c r="AL249" s="379"/>
      <c r="AQ249" s="400"/>
      <c r="AV249" s="400"/>
      <c r="AW249" s="400"/>
      <c r="AX249" s="400"/>
      <c r="AY249" s="400"/>
      <c r="AZ249" s="400"/>
      <c r="BA249" s="400"/>
      <c r="BB249" s="400"/>
      <c r="BC249" s="400"/>
      <c r="BD249" s="400"/>
      <c r="BE249" s="400"/>
    </row>
    <row r="250" spans="2:58" ht="13.5" customHeight="1" x14ac:dyDescent="0.25">
      <c r="AJ250" s="400"/>
      <c r="AK250" s="400"/>
      <c r="AL250" s="400"/>
      <c r="AQ250" s="380"/>
      <c r="AS250" s="380"/>
      <c r="AT250" s="380"/>
      <c r="AU250" s="380"/>
      <c r="AV250" s="380"/>
      <c r="AW250" s="380"/>
      <c r="AX250" s="380"/>
      <c r="AY250" s="381"/>
      <c r="AZ250" s="381"/>
      <c r="BA250" s="381"/>
      <c r="BB250" s="381"/>
      <c r="BC250" s="381"/>
      <c r="BD250" s="381"/>
      <c r="BE250" s="381"/>
    </row>
    <row r="253" spans="2:58" ht="18" x14ac:dyDescent="0.25">
      <c r="B253" s="246" t="s">
        <v>548</v>
      </c>
    </row>
    <row r="256" spans="2:58" ht="27.75" customHeight="1" x14ac:dyDescent="0.25">
      <c r="B256" s="577" t="s">
        <v>570</v>
      </c>
      <c r="C256" s="578"/>
      <c r="D256" s="578"/>
      <c r="E256" s="578"/>
      <c r="F256" s="578"/>
      <c r="G256" s="578"/>
      <c r="H256" s="578"/>
      <c r="I256" s="579"/>
      <c r="J256" s="579"/>
      <c r="K256" s="579"/>
      <c r="M256" s="577" t="s">
        <v>571</v>
      </c>
      <c r="N256" s="578"/>
      <c r="O256" s="578"/>
      <c r="P256" s="578"/>
      <c r="Q256" s="578"/>
      <c r="R256" s="578"/>
      <c r="S256" s="578"/>
      <c r="T256" s="579"/>
      <c r="U256" s="579"/>
      <c r="V256" s="579"/>
      <c r="W256" s="579"/>
      <c r="Y256" s="577" t="s">
        <v>572</v>
      </c>
      <c r="Z256" s="578"/>
      <c r="AA256" s="578"/>
      <c r="AB256" s="578"/>
      <c r="AC256" s="578"/>
      <c r="AD256" s="578"/>
      <c r="AE256" s="578"/>
      <c r="AF256" s="579"/>
      <c r="AG256" s="579"/>
      <c r="AH256" s="579"/>
      <c r="AI256" s="579"/>
    </row>
    <row r="273" spans="2:75" x14ac:dyDescent="0.25">
      <c r="B273" s="40" t="s">
        <v>595</v>
      </c>
      <c r="M273" s="40" t="s">
        <v>595</v>
      </c>
      <c r="Y273" s="40" t="s">
        <v>595</v>
      </c>
    </row>
    <row r="274" spans="2:75" x14ac:dyDescent="0.25">
      <c r="B274" s="514" t="s">
        <v>596</v>
      </c>
      <c r="M274" s="514" t="s">
        <v>596</v>
      </c>
      <c r="Y274" s="514" t="s">
        <v>596</v>
      </c>
    </row>
    <row r="275" spans="2:75" x14ac:dyDescent="0.25">
      <c r="B275" s="514" t="s">
        <v>597</v>
      </c>
      <c r="M275" s="514" t="s">
        <v>597</v>
      </c>
      <c r="Y275" s="514" t="s">
        <v>597</v>
      </c>
    </row>
    <row r="279" spans="2:75" ht="18" x14ac:dyDescent="0.25">
      <c r="B279" s="246" t="s">
        <v>576</v>
      </c>
    </row>
    <row r="283" spans="2:75" ht="24.75" customHeight="1" thickBot="1" x14ac:dyDescent="0.3">
      <c r="B283" s="577" t="s">
        <v>610</v>
      </c>
      <c r="C283" s="578"/>
      <c r="D283" s="578"/>
      <c r="E283" s="578"/>
      <c r="F283" s="578"/>
      <c r="G283" s="578"/>
      <c r="H283" s="578"/>
      <c r="I283" s="578"/>
      <c r="J283" s="578"/>
      <c r="K283" s="578"/>
      <c r="L283" s="578"/>
      <c r="M283" s="578"/>
      <c r="N283" s="578"/>
      <c r="O283" s="578"/>
      <c r="P283" s="578"/>
      <c r="Q283" s="578"/>
      <c r="R283" s="578"/>
    </row>
    <row r="284" spans="2:75" x14ac:dyDescent="0.25">
      <c r="B284" s="568" t="s">
        <v>120</v>
      </c>
      <c r="C284" s="570" t="s">
        <v>577</v>
      </c>
      <c r="D284" s="570"/>
      <c r="E284" s="570"/>
      <c r="F284" s="570" t="s">
        <v>578</v>
      </c>
      <c r="G284" s="570"/>
      <c r="H284" s="570"/>
      <c r="I284" s="570" t="s">
        <v>500</v>
      </c>
      <c r="J284" s="570"/>
      <c r="K284" s="570"/>
      <c r="L284" s="570" t="s">
        <v>501</v>
      </c>
      <c r="M284" s="570"/>
      <c r="N284" s="570"/>
      <c r="O284" s="570" t="s">
        <v>502</v>
      </c>
      <c r="P284" s="570"/>
      <c r="Q284" s="570"/>
      <c r="R284" s="570"/>
      <c r="S284" s="570" t="s">
        <v>503</v>
      </c>
      <c r="T284" s="570"/>
      <c r="U284" s="570"/>
      <c r="V284" s="570" t="s">
        <v>504</v>
      </c>
      <c r="W284" s="570"/>
      <c r="X284" s="570"/>
      <c r="Y284" s="570"/>
      <c r="Z284" s="570" t="s">
        <v>505</v>
      </c>
      <c r="AA284" s="570"/>
      <c r="AB284" s="570"/>
      <c r="AC284" s="570"/>
      <c r="AD284" s="570" t="s">
        <v>506</v>
      </c>
      <c r="AE284" s="570"/>
      <c r="AF284" s="570"/>
      <c r="AG284" s="570"/>
      <c r="AH284" s="570" t="s">
        <v>507</v>
      </c>
      <c r="AI284" s="570"/>
      <c r="AJ284" s="570"/>
      <c r="AK284" s="570"/>
      <c r="AL284" s="570" t="s">
        <v>508</v>
      </c>
      <c r="AM284" s="570"/>
      <c r="AN284" s="570"/>
      <c r="AO284" s="570"/>
      <c r="AP284" s="570" t="s">
        <v>509</v>
      </c>
      <c r="AQ284" s="570"/>
      <c r="AR284" s="570"/>
      <c r="AS284" s="570"/>
      <c r="AT284" s="570" t="s">
        <v>510</v>
      </c>
      <c r="AU284" s="570"/>
      <c r="AV284" s="570"/>
      <c r="AW284" s="570"/>
      <c r="AX284" s="570" t="s">
        <v>511</v>
      </c>
      <c r="AY284" s="570"/>
      <c r="AZ284" s="570"/>
      <c r="BA284" s="570"/>
      <c r="BB284" s="570" t="s">
        <v>579</v>
      </c>
      <c r="BC284" s="570"/>
      <c r="BD284" s="570"/>
      <c r="BE284" s="570"/>
      <c r="BF284" s="570" t="s">
        <v>580</v>
      </c>
      <c r="BG284" s="570"/>
      <c r="BH284" s="570"/>
      <c r="BI284" s="570"/>
      <c r="BJ284" s="570" t="s">
        <v>581</v>
      </c>
      <c r="BK284" s="570"/>
      <c r="BL284" s="570"/>
      <c r="BM284" s="570"/>
      <c r="BN284" s="570" t="s">
        <v>582</v>
      </c>
      <c r="BO284" s="570"/>
      <c r="BP284" s="570"/>
      <c r="BQ284" s="570"/>
      <c r="BR284" s="570" t="s">
        <v>583</v>
      </c>
      <c r="BS284" s="570"/>
      <c r="BT284" s="570"/>
      <c r="BU284" s="570"/>
      <c r="BV284" s="570" t="s">
        <v>584</v>
      </c>
      <c r="BW284" s="572" t="s">
        <v>585</v>
      </c>
    </row>
    <row r="285" spans="2:75" ht="24.75" thickBot="1" x14ac:dyDescent="0.3">
      <c r="B285" s="569"/>
      <c r="C285" s="467" t="s">
        <v>586</v>
      </c>
      <c r="D285" s="467" t="s">
        <v>587</v>
      </c>
      <c r="E285" s="467" t="s">
        <v>147</v>
      </c>
      <c r="F285" s="467" t="s">
        <v>586</v>
      </c>
      <c r="G285" s="467" t="s">
        <v>587</v>
      </c>
      <c r="H285" s="467" t="s">
        <v>147</v>
      </c>
      <c r="I285" s="467" t="s">
        <v>586</v>
      </c>
      <c r="J285" s="467" t="s">
        <v>587</v>
      </c>
      <c r="K285" s="467" t="s">
        <v>147</v>
      </c>
      <c r="L285" s="467" t="s">
        <v>586</v>
      </c>
      <c r="M285" s="467" t="s">
        <v>587</v>
      </c>
      <c r="N285" s="467" t="s">
        <v>147</v>
      </c>
      <c r="O285" s="467" t="s">
        <v>586</v>
      </c>
      <c r="P285" s="467" t="s">
        <v>587</v>
      </c>
      <c r="Q285" s="467" t="s">
        <v>584</v>
      </c>
      <c r="R285" s="467" t="s">
        <v>147</v>
      </c>
      <c r="S285" s="467" t="s">
        <v>586</v>
      </c>
      <c r="T285" s="467" t="s">
        <v>587</v>
      </c>
      <c r="U285" s="467" t="s">
        <v>147</v>
      </c>
      <c r="V285" s="467" t="s">
        <v>586</v>
      </c>
      <c r="W285" s="467" t="s">
        <v>587</v>
      </c>
      <c r="X285" s="467" t="s">
        <v>584</v>
      </c>
      <c r="Y285" s="467" t="s">
        <v>147</v>
      </c>
      <c r="Z285" s="467" t="s">
        <v>586</v>
      </c>
      <c r="AA285" s="467" t="s">
        <v>587</v>
      </c>
      <c r="AB285" s="467" t="s">
        <v>584</v>
      </c>
      <c r="AC285" s="467" t="s">
        <v>147</v>
      </c>
      <c r="AD285" s="467" t="s">
        <v>586</v>
      </c>
      <c r="AE285" s="467" t="s">
        <v>587</v>
      </c>
      <c r="AF285" s="467" t="s">
        <v>584</v>
      </c>
      <c r="AG285" s="467" t="s">
        <v>147</v>
      </c>
      <c r="AH285" s="467" t="s">
        <v>586</v>
      </c>
      <c r="AI285" s="467" t="s">
        <v>587</v>
      </c>
      <c r="AJ285" s="467" t="s">
        <v>584</v>
      </c>
      <c r="AK285" s="467" t="s">
        <v>147</v>
      </c>
      <c r="AL285" s="467" t="s">
        <v>586</v>
      </c>
      <c r="AM285" s="467" t="s">
        <v>587</v>
      </c>
      <c r="AN285" s="467" t="s">
        <v>584</v>
      </c>
      <c r="AO285" s="467" t="s">
        <v>147</v>
      </c>
      <c r="AP285" s="467" t="s">
        <v>586</v>
      </c>
      <c r="AQ285" s="467" t="s">
        <v>587</v>
      </c>
      <c r="AR285" s="467" t="s">
        <v>584</v>
      </c>
      <c r="AS285" s="467" t="s">
        <v>147</v>
      </c>
      <c r="AT285" s="467" t="s">
        <v>586</v>
      </c>
      <c r="AU285" s="467" t="s">
        <v>587</v>
      </c>
      <c r="AV285" s="467" t="s">
        <v>584</v>
      </c>
      <c r="AW285" s="467" t="s">
        <v>147</v>
      </c>
      <c r="AX285" s="467" t="s">
        <v>586</v>
      </c>
      <c r="AY285" s="467" t="s">
        <v>587</v>
      </c>
      <c r="AZ285" s="467" t="s">
        <v>584</v>
      </c>
      <c r="BA285" s="467" t="s">
        <v>147</v>
      </c>
      <c r="BB285" s="467" t="s">
        <v>586</v>
      </c>
      <c r="BC285" s="467" t="s">
        <v>587</v>
      </c>
      <c r="BD285" s="467" t="s">
        <v>584</v>
      </c>
      <c r="BE285" s="467" t="s">
        <v>147</v>
      </c>
      <c r="BF285" s="467" t="s">
        <v>586</v>
      </c>
      <c r="BG285" s="467" t="s">
        <v>587</v>
      </c>
      <c r="BH285" s="467" t="s">
        <v>584</v>
      </c>
      <c r="BI285" s="467" t="s">
        <v>147</v>
      </c>
      <c r="BJ285" s="467" t="s">
        <v>586</v>
      </c>
      <c r="BK285" s="467" t="s">
        <v>587</v>
      </c>
      <c r="BL285" s="467" t="s">
        <v>584</v>
      </c>
      <c r="BM285" s="467" t="s">
        <v>147</v>
      </c>
      <c r="BN285" s="467" t="s">
        <v>586</v>
      </c>
      <c r="BO285" s="467" t="s">
        <v>587</v>
      </c>
      <c r="BP285" s="467" t="s">
        <v>584</v>
      </c>
      <c r="BQ285" s="467" t="s">
        <v>147</v>
      </c>
      <c r="BR285" s="467" t="s">
        <v>586</v>
      </c>
      <c r="BS285" s="467" t="s">
        <v>587</v>
      </c>
      <c r="BT285" s="467" t="s">
        <v>584</v>
      </c>
      <c r="BU285" s="467" t="s">
        <v>147</v>
      </c>
      <c r="BV285" s="571"/>
      <c r="BW285" s="573"/>
    </row>
    <row r="286" spans="2:75" ht="15.75" thickBot="1" x14ac:dyDescent="0.3">
      <c r="B286" s="423" t="s">
        <v>1</v>
      </c>
      <c r="C286" s="265">
        <v>0</v>
      </c>
      <c r="D286" s="265">
        <v>1</v>
      </c>
      <c r="E286" s="265">
        <v>1</v>
      </c>
      <c r="F286" s="265">
        <v>328</v>
      </c>
      <c r="G286" s="265">
        <v>252</v>
      </c>
      <c r="H286" s="265">
        <v>580</v>
      </c>
      <c r="I286" s="265">
        <v>1849</v>
      </c>
      <c r="J286" s="265">
        <v>1284</v>
      </c>
      <c r="K286" s="265">
        <v>3133</v>
      </c>
      <c r="L286" s="265">
        <v>4187</v>
      </c>
      <c r="M286" s="265">
        <v>2605</v>
      </c>
      <c r="N286" s="265">
        <v>6792</v>
      </c>
      <c r="O286" s="265">
        <v>5481</v>
      </c>
      <c r="P286" s="265">
        <v>3730</v>
      </c>
      <c r="Q286" s="265">
        <v>3</v>
      </c>
      <c r="R286" s="265">
        <v>9214</v>
      </c>
      <c r="S286" s="265">
        <v>6343</v>
      </c>
      <c r="T286" s="265">
        <v>4310</v>
      </c>
      <c r="U286" s="265">
        <v>10653</v>
      </c>
      <c r="V286" s="265">
        <v>5204</v>
      </c>
      <c r="W286" s="265">
        <v>3568</v>
      </c>
      <c r="X286" s="265">
        <v>1</v>
      </c>
      <c r="Y286" s="265">
        <v>8773</v>
      </c>
      <c r="Z286" s="265">
        <v>4738</v>
      </c>
      <c r="AA286" s="265">
        <v>3114</v>
      </c>
      <c r="AB286" s="265">
        <v>1</v>
      </c>
      <c r="AC286" s="265">
        <v>7853</v>
      </c>
      <c r="AD286" s="265">
        <v>4708</v>
      </c>
      <c r="AE286" s="265">
        <v>3282</v>
      </c>
      <c r="AF286" s="265">
        <v>4</v>
      </c>
      <c r="AG286" s="265">
        <v>7994</v>
      </c>
      <c r="AH286" s="265">
        <v>4415</v>
      </c>
      <c r="AI286" s="265">
        <v>3421</v>
      </c>
      <c r="AJ286" s="265">
        <v>3</v>
      </c>
      <c r="AK286" s="265">
        <v>7839</v>
      </c>
      <c r="AL286" s="265">
        <v>5204</v>
      </c>
      <c r="AM286" s="265">
        <v>4371</v>
      </c>
      <c r="AN286" s="265">
        <v>5</v>
      </c>
      <c r="AO286" s="265">
        <v>9580</v>
      </c>
      <c r="AP286" s="265">
        <v>5913</v>
      </c>
      <c r="AQ286" s="265">
        <v>5242</v>
      </c>
      <c r="AR286" s="265">
        <v>1</v>
      </c>
      <c r="AS286" s="265">
        <v>11156</v>
      </c>
      <c r="AT286" s="265">
        <v>6049</v>
      </c>
      <c r="AU286" s="265">
        <v>5822</v>
      </c>
      <c r="AV286" s="265">
        <v>3</v>
      </c>
      <c r="AW286" s="265">
        <v>11874</v>
      </c>
      <c r="AX286" s="265">
        <v>5759</v>
      </c>
      <c r="AY286" s="265">
        <v>5690</v>
      </c>
      <c r="AZ286" s="265">
        <v>4</v>
      </c>
      <c r="BA286" s="265">
        <v>11453</v>
      </c>
      <c r="BB286" s="265">
        <v>4971</v>
      </c>
      <c r="BC286" s="265">
        <v>4971</v>
      </c>
      <c r="BD286" s="265">
        <v>4</v>
      </c>
      <c r="BE286" s="265">
        <v>9946</v>
      </c>
      <c r="BF286" s="265">
        <v>4362</v>
      </c>
      <c r="BG286" s="265">
        <v>4478</v>
      </c>
      <c r="BH286" s="265">
        <v>6</v>
      </c>
      <c r="BI286" s="265">
        <v>8846</v>
      </c>
      <c r="BJ286" s="265">
        <v>3950</v>
      </c>
      <c r="BK286" s="265">
        <v>4449</v>
      </c>
      <c r="BL286" s="265">
        <v>2</v>
      </c>
      <c r="BM286" s="265">
        <v>8401</v>
      </c>
      <c r="BN286" s="265">
        <v>7908</v>
      </c>
      <c r="BO286" s="265">
        <v>10566</v>
      </c>
      <c r="BP286" s="265">
        <v>54</v>
      </c>
      <c r="BQ286" s="265">
        <v>18528</v>
      </c>
      <c r="BR286" s="265">
        <v>1</v>
      </c>
      <c r="BS286" s="265">
        <v>1</v>
      </c>
      <c r="BT286" s="265">
        <v>18</v>
      </c>
      <c r="BU286" s="265">
        <v>20</v>
      </c>
      <c r="BV286" s="265">
        <v>9</v>
      </c>
      <c r="BW286" s="468">
        <v>152645</v>
      </c>
    </row>
    <row r="287" spans="2:75" x14ac:dyDescent="0.25">
      <c r="B287" s="469" t="s">
        <v>19</v>
      </c>
      <c r="C287" s="470">
        <v>0</v>
      </c>
      <c r="D287" s="470">
        <v>0</v>
      </c>
      <c r="E287" s="470">
        <v>0</v>
      </c>
      <c r="F287" s="470">
        <v>0</v>
      </c>
      <c r="G287" s="470">
        <v>0</v>
      </c>
      <c r="H287" s="470">
        <v>0</v>
      </c>
      <c r="I287" s="470">
        <v>0</v>
      </c>
      <c r="J287" s="470">
        <v>0</v>
      </c>
      <c r="K287" s="470">
        <v>0</v>
      </c>
      <c r="L287" s="470">
        <v>0</v>
      </c>
      <c r="M287" s="470">
        <v>0</v>
      </c>
      <c r="N287" s="470">
        <v>0</v>
      </c>
      <c r="O287" s="470">
        <v>0</v>
      </c>
      <c r="P287" s="470">
        <v>0</v>
      </c>
      <c r="Q287" s="470">
        <v>0</v>
      </c>
      <c r="R287" s="470">
        <v>0</v>
      </c>
      <c r="S287" s="470">
        <v>3</v>
      </c>
      <c r="T287" s="470">
        <v>5</v>
      </c>
      <c r="U287" s="470">
        <v>8</v>
      </c>
      <c r="V287" s="470">
        <v>1</v>
      </c>
      <c r="W287" s="470">
        <v>2</v>
      </c>
      <c r="X287" s="470">
        <v>0</v>
      </c>
      <c r="Y287" s="470">
        <v>3</v>
      </c>
      <c r="Z287" s="470">
        <v>2</v>
      </c>
      <c r="AA287" s="470">
        <v>3</v>
      </c>
      <c r="AB287" s="470">
        <v>0</v>
      </c>
      <c r="AC287" s="470">
        <v>5</v>
      </c>
      <c r="AD287" s="470">
        <v>4</v>
      </c>
      <c r="AE287" s="470">
        <v>0</v>
      </c>
      <c r="AF287" s="470">
        <v>0</v>
      </c>
      <c r="AG287" s="470">
        <v>4</v>
      </c>
      <c r="AH287" s="470">
        <v>4</v>
      </c>
      <c r="AI287" s="470">
        <v>4</v>
      </c>
      <c r="AJ287" s="470">
        <v>0</v>
      </c>
      <c r="AK287" s="470">
        <v>8</v>
      </c>
      <c r="AL287" s="470">
        <v>8</v>
      </c>
      <c r="AM287" s="470">
        <v>4</v>
      </c>
      <c r="AN287" s="470">
        <v>0</v>
      </c>
      <c r="AO287" s="470">
        <v>12</v>
      </c>
      <c r="AP287" s="470">
        <v>10</v>
      </c>
      <c r="AQ287" s="470">
        <v>8</v>
      </c>
      <c r="AR287" s="470">
        <v>0</v>
      </c>
      <c r="AS287" s="470">
        <v>18</v>
      </c>
      <c r="AT287" s="470">
        <v>8</v>
      </c>
      <c r="AU287" s="470">
        <v>7</v>
      </c>
      <c r="AV287" s="470">
        <v>0</v>
      </c>
      <c r="AW287" s="470">
        <v>15</v>
      </c>
      <c r="AX287" s="470">
        <v>5</v>
      </c>
      <c r="AY287" s="470">
        <v>11</v>
      </c>
      <c r="AZ287" s="470">
        <v>0</v>
      </c>
      <c r="BA287" s="470">
        <v>16</v>
      </c>
      <c r="BB287" s="470">
        <v>6</v>
      </c>
      <c r="BC287" s="470">
        <v>6</v>
      </c>
      <c r="BD287" s="470">
        <v>0</v>
      </c>
      <c r="BE287" s="470">
        <v>12</v>
      </c>
      <c r="BF287" s="470">
        <v>10</v>
      </c>
      <c r="BG287" s="470">
        <v>7</v>
      </c>
      <c r="BH287" s="470">
        <v>0</v>
      </c>
      <c r="BI287" s="470">
        <v>17</v>
      </c>
      <c r="BJ287" s="470">
        <v>10</v>
      </c>
      <c r="BK287" s="470">
        <v>6</v>
      </c>
      <c r="BL287" s="470">
        <v>0</v>
      </c>
      <c r="BM287" s="470">
        <v>16</v>
      </c>
      <c r="BN287" s="470">
        <v>36</v>
      </c>
      <c r="BO287" s="470">
        <v>29</v>
      </c>
      <c r="BP287" s="470">
        <v>1</v>
      </c>
      <c r="BQ287" s="470">
        <v>66</v>
      </c>
      <c r="BR287" s="470">
        <v>0</v>
      </c>
      <c r="BS287" s="470">
        <v>0</v>
      </c>
      <c r="BT287" s="470">
        <v>0</v>
      </c>
      <c r="BU287" s="470">
        <v>0</v>
      </c>
      <c r="BV287" s="470">
        <v>0</v>
      </c>
      <c r="BW287" s="471">
        <v>200</v>
      </c>
    </row>
    <row r="288" spans="2:75" x14ac:dyDescent="0.25">
      <c r="B288" s="472" t="s">
        <v>20</v>
      </c>
      <c r="C288" s="473">
        <v>0</v>
      </c>
      <c r="D288" s="473">
        <v>0</v>
      </c>
      <c r="E288" s="473">
        <v>0</v>
      </c>
      <c r="F288" s="473">
        <v>0</v>
      </c>
      <c r="G288" s="473">
        <v>0</v>
      </c>
      <c r="H288" s="473">
        <v>0</v>
      </c>
      <c r="I288" s="473">
        <v>5</v>
      </c>
      <c r="J288" s="473">
        <v>7</v>
      </c>
      <c r="K288" s="473">
        <v>12</v>
      </c>
      <c r="L288" s="473">
        <v>8</v>
      </c>
      <c r="M288" s="473">
        <v>6</v>
      </c>
      <c r="N288" s="473">
        <v>14</v>
      </c>
      <c r="O288" s="473">
        <v>7</v>
      </c>
      <c r="P288" s="473">
        <v>6</v>
      </c>
      <c r="Q288" s="473">
        <v>0</v>
      </c>
      <c r="R288" s="473">
        <v>13</v>
      </c>
      <c r="S288" s="473">
        <v>13</v>
      </c>
      <c r="T288" s="473">
        <v>11</v>
      </c>
      <c r="U288" s="473">
        <v>24</v>
      </c>
      <c r="V288" s="473">
        <v>17</v>
      </c>
      <c r="W288" s="473">
        <v>5</v>
      </c>
      <c r="X288" s="473">
        <v>0</v>
      </c>
      <c r="Y288" s="473">
        <v>22</v>
      </c>
      <c r="Z288" s="473">
        <v>3</v>
      </c>
      <c r="AA288" s="473">
        <v>6</v>
      </c>
      <c r="AB288" s="473">
        <v>0</v>
      </c>
      <c r="AC288" s="473">
        <v>9</v>
      </c>
      <c r="AD288" s="473">
        <v>13</v>
      </c>
      <c r="AE288" s="473">
        <v>6</v>
      </c>
      <c r="AF288" s="473">
        <v>0</v>
      </c>
      <c r="AG288" s="473">
        <v>19</v>
      </c>
      <c r="AH288" s="473">
        <v>11</v>
      </c>
      <c r="AI288" s="473">
        <v>14</v>
      </c>
      <c r="AJ288" s="473">
        <v>0</v>
      </c>
      <c r="AK288" s="473">
        <v>25</v>
      </c>
      <c r="AL288" s="473">
        <v>8</v>
      </c>
      <c r="AM288" s="473">
        <v>18</v>
      </c>
      <c r="AN288" s="473">
        <v>0</v>
      </c>
      <c r="AO288" s="473">
        <v>26</v>
      </c>
      <c r="AP288" s="473">
        <v>18</v>
      </c>
      <c r="AQ288" s="473">
        <v>14</v>
      </c>
      <c r="AR288" s="473">
        <v>0</v>
      </c>
      <c r="AS288" s="473">
        <v>32</v>
      </c>
      <c r="AT288" s="473">
        <v>14</v>
      </c>
      <c r="AU288" s="473">
        <v>12</v>
      </c>
      <c r="AV288" s="473">
        <v>0</v>
      </c>
      <c r="AW288" s="473">
        <v>26</v>
      </c>
      <c r="AX288" s="473">
        <v>13</v>
      </c>
      <c r="AY288" s="473">
        <v>13</v>
      </c>
      <c r="AZ288" s="473">
        <v>0</v>
      </c>
      <c r="BA288" s="473">
        <v>26</v>
      </c>
      <c r="BB288" s="473">
        <v>9</v>
      </c>
      <c r="BC288" s="473">
        <v>14</v>
      </c>
      <c r="BD288" s="473">
        <v>0</v>
      </c>
      <c r="BE288" s="473">
        <v>23</v>
      </c>
      <c r="BF288" s="473">
        <v>13</v>
      </c>
      <c r="BG288" s="473">
        <v>11</v>
      </c>
      <c r="BH288" s="473">
        <v>0</v>
      </c>
      <c r="BI288" s="473">
        <v>24</v>
      </c>
      <c r="BJ288" s="473">
        <v>16</v>
      </c>
      <c r="BK288" s="473">
        <v>18</v>
      </c>
      <c r="BL288" s="473">
        <v>0</v>
      </c>
      <c r="BM288" s="473">
        <v>34</v>
      </c>
      <c r="BN288" s="473">
        <v>50</v>
      </c>
      <c r="BO288" s="473">
        <v>51</v>
      </c>
      <c r="BP288" s="473">
        <v>1</v>
      </c>
      <c r="BQ288" s="473">
        <v>102</v>
      </c>
      <c r="BR288" s="473">
        <v>0</v>
      </c>
      <c r="BS288" s="473">
        <v>0</v>
      </c>
      <c r="BT288" s="473">
        <v>0</v>
      </c>
      <c r="BU288" s="473">
        <v>0</v>
      </c>
      <c r="BV288" s="473">
        <v>0</v>
      </c>
      <c r="BW288" s="474">
        <v>431</v>
      </c>
    </row>
    <row r="289" spans="2:75" x14ac:dyDescent="0.25">
      <c r="B289" s="472" t="s">
        <v>21</v>
      </c>
      <c r="C289" s="473">
        <v>0</v>
      </c>
      <c r="D289" s="473">
        <v>0</v>
      </c>
      <c r="E289" s="473">
        <v>0</v>
      </c>
      <c r="F289" s="473">
        <v>5</v>
      </c>
      <c r="G289" s="473">
        <v>1</v>
      </c>
      <c r="H289" s="473">
        <v>6</v>
      </c>
      <c r="I289" s="473">
        <v>12</v>
      </c>
      <c r="J289" s="473">
        <v>7</v>
      </c>
      <c r="K289" s="473">
        <v>19</v>
      </c>
      <c r="L289" s="473">
        <v>34</v>
      </c>
      <c r="M289" s="473">
        <v>21</v>
      </c>
      <c r="N289" s="473">
        <v>55</v>
      </c>
      <c r="O289" s="473">
        <v>43</v>
      </c>
      <c r="P289" s="473">
        <v>32</v>
      </c>
      <c r="Q289" s="473">
        <v>0</v>
      </c>
      <c r="R289" s="473">
        <v>75</v>
      </c>
      <c r="S289" s="473">
        <v>56</v>
      </c>
      <c r="T289" s="473">
        <v>45</v>
      </c>
      <c r="U289" s="473">
        <v>101</v>
      </c>
      <c r="V289" s="473">
        <v>56</v>
      </c>
      <c r="W289" s="473">
        <v>40</v>
      </c>
      <c r="X289" s="473">
        <v>0</v>
      </c>
      <c r="Y289" s="473">
        <v>96</v>
      </c>
      <c r="Z289" s="473">
        <v>50</v>
      </c>
      <c r="AA289" s="473">
        <v>26</v>
      </c>
      <c r="AB289" s="473">
        <v>0</v>
      </c>
      <c r="AC289" s="473">
        <v>76</v>
      </c>
      <c r="AD289" s="473">
        <v>49</v>
      </c>
      <c r="AE289" s="473">
        <v>42</v>
      </c>
      <c r="AF289" s="473">
        <v>0</v>
      </c>
      <c r="AG289" s="473">
        <v>91</v>
      </c>
      <c r="AH289" s="473">
        <v>48</v>
      </c>
      <c r="AI289" s="473">
        <v>48</v>
      </c>
      <c r="AJ289" s="473">
        <v>0</v>
      </c>
      <c r="AK289" s="473">
        <v>96</v>
      </c>
      <c r="AL289" s="473">
        <v>50</v>
      </c>
      <c r="AM289" s="473">
        <v>54</v>
      </c>
      <c r="AN289" s="473">
        <v>0</v>
      </c>
      <c r="AO289" s="473">
        <v>104</v>
      </c>
      <c r="AP289" s="473">
        <v>48</v>
      </c>
      <c r="AQ289" s="473">
        <v>57</v>
      </c>
      <c r="AR289" s="473">
        <v>0</v>
      </c>
      <c r="AS289" s="473">
        <v>105</v>
      </c>
      <c r="AT289" s="473">
        <v>80</v>
      </c>
      <c r="AU289" s="473">
        <v>78</v>
      </c>
      <c r="AV289" s="473">
        <v>0</v>
      </c>
      <c r="AW289" s="473">
        <v>158</v>
      </c>
      <c r="AX289" s="473">
        <v>61</v>
      </c>
      <c r="AY289" s="473">
        <v>67</v>
      </c>
      <c r="AZ289" s="473">
        <v>0</v>
      </c>
      <c r="BA289" s="473">
        <v>128</v>
      </c>
      <c r="BB289" s="473">
        <v>51</v>
      </c>
      <c r="BC289" s="473">
        <v>97</v>
      </c>
      <c r="BD289" s="473">
        <v>0</v>
      </c>
      <c r="BE289" s="473">
        <v>148</v>
      </c>
      <c r="BF289" s="473">
        <v>72</v>
      </c>
      <c r="BG289" s="473">
        <v>73</v>
      </c>
      <c r="BH289" s="473">
        <v>0</v>
      </c>
      <c r="BI289" s="473">
        <v>145</v>
      </c>
      <c r="BJ289" s="473">
        <v>83</v>
      </c>
      <c r="BK289" s="473">
        <v>89</v>
      </c>
      <c r="BL289" s="473">
        <v>0</v>
      </c>
      <c r="BM289" s="473">
        <v>172</v>
      </c>
      <c r="BN289" s="473">
        <v>219</v>
      </c>
      <c r="BO289" s="473">
        <v>246</v>
      </c>
      <c r="BP289" s="473">
        <v>0</v>
      </c>
      <c r="BQ289" s="473">
        <v>465</v>
      </c>
      <c r="BR289" s="473">
        <v>0</v>
      </c>
      <c r="BS289" s="473">
        <v>0</v>
      </c>
      <c r="BT289" s="473">
        <v>0</v>
      </c>
      <c r="BU289" s="473">
        <v>0</v>
      </c>
      <c r="BV289" s="473">
        <v>0</v>
      </c>
      <c r="BW289" s="474">
        <v>2040</v>
      </c>
    </row>
    <row r="290" spans="2:75" x14ac:dyDescent="0.25">
      <c r="B290" s="472" t="s">
        <v>22</v>
      </c>
      <c r="C290" s="473">
        <v>0</v>
      </c>
      <c r="D290" s="473">
        <v>0</v>
      </c>
      <c r="E290" s="473">
        <v>0</v>
      </c>
      <c r="F290" s="473">
        <v>0</v>
      </c>
      <c r="G290" s="473">
        <v>0</v>
      </c>
      <c r="H290" s="473">
        <v>0</v>
      </c>
      <c r="I290" s="473">
        <v>2</v>
      </c>
      <c r="J290" s="473">
        <v>3</v>
      </c>
      <c r="K290" s="473">
        <v>5</v>
      </c>
      <c r="L290" s="473">
        <v>10</v>
      </c>
      <c r="M290" s="473">
        <v>9</v>
      </c>
      <c r="N290" s="473">
        <v>19</v>
      </c>
      <c r="O290" s="473">
        <v>24</v>
      </c>
      <c r="P290" s="473">
        <v>14</v>
      </c>
      <c r="Q290" s="473">
        <v>0</v>
      </c>
      <c r="R290" s="473">
        <v>38</v>
      </c>
      <c r="S290" s="473">
        <v>28</v>
      </c>
      <c r="T290" s="473">
        <v>25</v>
      </c>
      <c r="U290" s="473">
        <v>53</v>
      </c>
      <c r="V290" s="473">
        <v>20</v>
      </c>
      <c r="W290" s="473">
        <v>8</v>
      </c>
      <c r="X290" s="473">
        <v>0</v>
      </c>
      <c r="Y290" s="473">
        <v>28</v>
      </c>
      <c r="Z290" s="473">
        <v>10</v>
      </c>
      <c r="AA290" s="473">
        <v>5</v>
      </c>
      <c r="AB290" s="473">
        <v>0</v>
      </c>
      <c r="AC290" s="473">
        <v>15</v>
      </c>
      <c r="AD290" s="473">
        <v>15</v>
      </c>
      <c r="AE290" s="473">
        <v>18</v>
      </c>
      <c r="AF290" s="473">
        <v>0</v>
      </c>
      <c r="AG290" s="473">
        <v>33</v>
      </c>
      <c r="AH290" s="473">
        <v>18</v>
      </c>
      <c r="AI290" s="473">
        <v>7</v>
      </c>
      <c r="AJ290" s="473">
        <v>0</v>
      </c>
      <c r="AK290" s="473">
        <v>25</v>
      </c>
      <c r="AL290" s="473">
        <v>19</v>
      </c>
      <c r="AM290" s="473">
        <v>19</v>
      </c>
      <c r="AN290" s="473">
        <v>0</v>
      </c>
      <c r="AO290" s="473">
        <v>38</v>
      </c>
      <c r="AP290" s="473">
        <v>24</v>
      </c>
      <c r="AQ290" s="473">
        <v>31</v>
      </c>
      <c r="AR290" s="473">
        <v>0</v>
      </c>
      <c r="AS290" s="473">
        <v>55</v>
      </c>
      <c r="AT290" s="473">
        <v>25</v>
      </c>
      <c r="AU290" s="473">
        <v>15</v>
      </c>
      <c r="AV290" s="473">
        <v>0</v>
      </c>
      <c r="AW290" s="473">
        <v>40</v>
      </c>
      <c r="AX290" s="473">
        <v>20</v>
      </c>
      <c r="AY290" s="473">
        <v>18</v>
      </c>
      <c r="AZ290" s="473">
        <v>0</v>
      </c>
      <c r="BA290" s="473">
        <v>38</v>
      </c>
      <c r="BB290" s="473">
        <v>23</v>
      </c>
      <c r="BC290" s="473">
        <v>30</v>
      </c>
      <c r="BD290" s="473">
        <v>0</v>
      </c>
      <c r="BE290" s="473">
        <v>53</v>
      </c>
      <c r="BF290" s="473">
        <v>20</v>
      </c>
      <c r="BG290" s="473">
        <v>21</v>
      </c>
      <c r="BH290" s="473">
        <v>0</v>
      </c>
      <c r="BI290" s="473">
        <v>41</v>
      </c>
      <c r="BJ290" s="473">
        <v>14</v>
      </c>
      <c r="BK290" s="473">
        <v>16</v>
      </c>
      <c r="BL290" s="473">
        <v>0</v>
      </c>
      <c r="BM290" s="473">
        <v>30</v>
      </c>
      <c r="BN290" s="473">
        <v>40</v>
      </c>
      <c r="BO290" s="473">
        <v>48</v>
      </c>
      <c r="BP290" s="473">
        <v>0</v>
      </c>
      <c r="BQ290" s="473">
        <v>88</v>
      </c>
      <c r="BR290" s="473">
        <v>0</v>
      </c>
      <c r="BS290" s="473">
        <v>0</v>
      </c>
      <c r="BT290" s="473">
        <v>0</v>
      </c>
      <c r="BU290" s="473">
        <v>0</v>
      </c>
      <c r="BV290" s="473">
        <v>0</v>
      </c>
      <c r="BW290" s="474">
        <v>599</v>
      </c>
    </row>
    <row r="291" spans="2:75" x14ac:dyDescent="0.25">
      <c r="B291" s="472" t="s">
        <v>23</v>
      </c>
      <c r="C291" s="473">
        <v>0</v>
      </c>
      <c r="D291" s="473">
        <v>0</v>
      </c>
      <c r="E291" s="473">
        <v>0</v>
      </c>
      <c r="F291" s="473">
        <v>0</v>
      </c>
      <c r="G291" s="473">
        <v>0</v>
      </c>
      <c r="H291" s="473">
        <v>0</v>
      </c>
      <c r="I291" s="473">
        <v>2</v>
      </c>
      <c r="J291" s="473">
        <v>0</v>
      </c>
      <c r="K291" s="473">
        <v>2</v>
      </c>
      <c r="L291" s="473">
        <v>6</v>
      </c>
      <c r="M291" s="473">
        <v>3</v>
      </c>
      <c r="N291" s="473">
        <v>9</v>
      </c>
      <c r="O291" s="473">
        <v>4</v>
      </c>
      <c r="P291" s="473">
        <v>4</v>
      </c>
      <c r="Q291" s="473">
        <v>0</v>
      </c>
      <c r="R291" s="473">
        <v>8</v>
      </c>
      <c r="S291" s="473">
        <v>7</v>
      </c>
      <c r="T291" s="473">
        <v>6</v>
      </c>
      <c r="U291" s="473">
        <v>13</v>
      </c>
      <c r="V291" s="473">
        <v>9</v>
      </c>
      <c r="W291" s="473">
        <v>6</v>
      </c>
      <c r="X291" s="473">
        <v>0</v>
      </c>
      <c r="Y291" s="473">
        <v>15</v>
      </c>
      <c r="Z291" s="473">
        <v>3</v>
      </c>
      <c r="AA291" s="473">
        <v>3</v>
      </c>
      <c r="AB291" s="473">
        <v>0</v>
      </c>
      <c r="AC291" s="473">
        <v>6</v>
      </c>
      <c r="AD291" s="473">
        <v>12</v>
      </c>
      <c r="AE291" s="473">
        <v>4</v>
      </c>
      <c r="AF291" s="473">
        <v>0</v>
      </c>
      <c r="AG291" s="473">
        <v>16</v>
      </c>
      <c r="AH291" s="473">
        <v>11</v>
      </c>
      <c r="AI291" s="473">
        <v>10</v>
      </c>
      <c r="AJ291" s="473">
        <v>0</v>
      </c>
      <c r="AK291" s="473">
        <v>21</v>
      </c>
      <c r="AL291" s="473">
        <v>10</v>
      </c>
      <c r="AM291" s="473">
        <v>3</v>
      </c>
      <c r="AN291" s="473">
        <v>0</v>
      </c>
      <c r="AO291" s="473">
        <v>13</v>
      </c>
      <c r="AP291" s="473">
        <v>6</v>
      </c>
      <c r="AQ291" s="473">
        <v>5</v>
      </c>
      <c r="AR291" s="473">
        <v>0</v>
      </c>
      <c r="AS291" s="473">
        <v>11</v>
      </c>
      <c r="AT291" s="473">
        <v>10</v>
      </c>
      <c r="AU291" s="473">
        <v>5</v>
      </c>
      <c r="AV291" s="473">
        <v>0</v>
      </c>
      <c r="AW291" s="473">
        <v>15</v>
      </c>
      <c r="AX291" s="473">
        <v>13</v>
      </c>
      <c r="AY291" s="473">
        <v>4</v>
      </c>
      <c r="AZ291" s="473">
        <v>0</v>
      </c>
      <c r="BA291" s="473">
        <v>17</v>
      </c>
      <c r="BB291" s="473">
        <v>6</v>
      </c>
      <c r="BC291" s="473">
        <v>11</v>
      </c>
      <c r="BD291" s="473">
        <v>0</v>
      </c>
      <c r="BE291" s="473">
        <v>17</v>
      </c>
      <c r="BF291" s="473">
        <v>13</v>
      </c>
      <c r="BG291" s="473">
        <v>9</v>
      </c>
      <c r="BH291" s="473">
        <v>0</v>
      </c>
      <c r="BI291" s="473">
        <v>22</v>
      </c>
      <c r="BJ291" s="473">
        <v>8</v>
      </c>
      <c r="BK291" s="473">
        <v>5</v>
      </c>
      <c r="BL291" s="473">
        <v>0</v>
      </c>
      <c r="BM291" s="473">
        <v>13</v>
      </c>
      <c r="BN291" s="473">
        <v>34</v>
      </c>
      <c r="BO291" s="473">
        <v>29</v>
      </c>
      <c r="BP291" s="473">
        <v>0</v>
      </c>
      <c r="BQ291" s="473">
        <v>63</v>
      </c>
      <c r="BR291" s="473">
        <v>0</v>
      </c>
      <c r="BS291" s="473">
        <v>0</v>
      </c>
      <c r="BT291" s="473">
        <v>0</v>
      </c>
      <c r="BU291" s="473">
        <v>0</v>
      </c>
      <c r="BV291" s="473">
        <v>0</v>
      </c>
      <c r="BW291" s="474">
        <v>261</v>
      </c>
    </row>
    <row r="292" spans="2:75" ht="15.75" thickBot="1" x14ac:dyDescent="0.3">
      <c r="B292" s="475" t="s">
        <v>24</v>
      </c>
      <c r="C292" s="476">
        <v>0</v>
      </c>
      <c r="D292" s="476">
        <v>0</v>
      </c>
      <c r="E292" s="476">
        <v>0</v>
      </c>
      <c r="F292" s="476">
        <v>1</v>
      </c>
      <c r="G292" s="476">
        <v>0</v>
      </c>
      <c r="H292" s="476">
        <v>1</v>
      </c>
      <c r="I292" s="476">
        <v>5</v>
      </c>
      <c r="J292" s="476">
        <v>2</v>
      </c>
      <c r="K292" s="476">
        <v>7</v>
      </c>
      <c r="L292" s="476">
        <v>7</v>
      </c>
      <c r="M292" s="476">
        <v>7</v>
      </c>
      <c r="N292" s="476">
        <v>14</v>
      </c>
      <c r="O292" s="476">
        <v>13</v>
      </c>
      <c r="P292" s="476">
        <v>7</v>
      </c>
      <c r="Q292" s="476">
        <v>0</v>
      </c>
      <c r="R292" s="476">
        <v>20</v>
      </c>
      <c r="S292" s="476">
        <v>15</v>
      </c>
      <c r="T292" s="476">
        <v>5</v>
      </c>
      <c r="U292" s="476">
        <v>20</v>
      </c>
      <c r="V292" s="476">
        <v>4</v>
      </c>
      <c r="W292" s="476">
        <v>12</v>
      </c>
      <c r="X292" s="476">
        <v>0</v>
      </c>
      <c r="Y292" s="476">
        <v>16</v>
      </c>
      <c r="Z292" s="476">
        <v>7</v>
      </c>
      <c r="AA292" s="476">
        <v>6</v>
      </c>
      <c r="AB292" s="476">
        <v>0</v>
      </c>
      <c r="AC292" s="476">
        <v>13</v>
      </c>
      <c r="AD292" s="476">
        <v>11</v>
      </c>
      <c r="AE292" s="476">
        <v>10</v>
      </c>
      <c r="AF292" s="476">
        <v>0</v>
      </c>
      <c r="AG292" s="476">
        <v>21</v>
      </c>
      <c r="AH292" s="476">
        <v>8</v>
      </c>
      <c r="AI292" s="476">
        <v>15</v>
      </c>
      <c r="AJ292" s="476">
        <v>0</v>
      </c>
      <c r="AK292" s="476">
        <v>23</v>
      </c>
      <c r="AL292" s="476">
        <v>7</v>
      </c>
      <c r="AM292" s="476">
        <v>7</v>
      </c>
      <c r="AN292" s="476">
        <v>0</v>
      </c>
      <c r="AO292" s="476">
        <v>14</v>
      </c>
      <c r="AP292" s="476">
        <v>11</v>
      </c>
      <c r="AQ292" s="476">
        <v>6</v>
      </c>
      <c r="AR292" s="476">
        <v>0</v>
      </c>
      <c r="AS292" s="476">
        <v>17</v>
      </c>
      <c r="AT292" s="476">
        <v>11</v>
      </c>
      <c r="AU292" s="476">
        <v>7</v>
      </c>
      <c r="AV292" s="476">
        <v>0</v>
      </c>
      <c r="AW292" s="476">
        <v>18</v>
      </c>
      <c r="AX292" s="476">
        <v>8</v>
      </c>
      <c r="AY292" s="476">
        <v>8</v>
      </c>
      <c r="AZ292" s="476">
        <v>0</v>
      </c>
      <c r="BA292" s="476">
        <v>16</v>
      </c>
      <c r="BB292" s="476">
        <v>9</v>
      </c>
      <c r="BC292" s="476">
        <v>4</v>
      </c>
      <c r="BD292" s="476">
        <v>1</v>
      </c>
      <c r="BE292" s="476">
        <v>14</v>
      </c>
      <c r="BF292" s="476">
        <v>8</v>
      </c>
      <c r="BG292" s="476">
        <v>5</v>
      </c>
      <c r="BH292" s="476">
        <v>0</v>
      </c>
      <c r="BI292" s="476">
        <v>13</v>
      </c>
      <c r="BJ292" s="476">
        <v>10</v>
      </c>
      <c r="BK292" s="476">
        <v>1</v>
      </c>
      <c r="BL292" s="476">
        <v>0</v>
      </c>
      <c r="BM292" s="476">
        <v>11</v>
      </c>
      <c r="BN292" s="476">
        <v>24</v>
      </c>
      <c r="BO292" s="476">
        <v>14</v>
      </c>
      <c r="BP292" s="476">
        <v>2</v>
      </c>
      <c r="BQ292" s="476">
        <v>40</v>
      </c>
      <c r="BR292" s="476">
        <v>0</v>
      </c>
      <c r="BS292" s="476">
        <v>0</v>
      </c>
      <c r="BT292" s="476">
        <v>0</v>
      </c>
      <c r="BU292" s="476">
        <v>0</v>
      </c>
      <c r="BV292" s="476">
        <v>0</v>
      </c>
      <c r="BW292" s="477">
        <v>278</v>
      </c>
    </row>
    <row r="293" spans="2:75" ht="15.75" thickBot="1" x14ac:dyDescent="0.3">
      <c r="B293" s="423" t="s">
        <v>18</v>
      </c>
      <c r="C293" s="265">
        <f t="shared" ref="C293:P293" si="5">SUM(C287:C292)</f>
        <v>0</v>
      </c>
      <c r="D293" s="265">
        <f t="shared" si="5"/>
        <v>0</v>
      </c>
      <c r="E293" s="265">
        <f t="shared" si="5"/>
        <v>0</v>
      </c>
      <c r="F293" s="265">
        <f t="shared" si="5"/>
        <v>6</v>
      </c>
      <c r="G293" s="265">
        <f t="shared" si="5"/>
        <v>1</v>
      </c>
      <c r="H293" s="265">
        <f t="shared" si="5"/>
        <v>7</v>
      </c>
      <c r="I293" s="265">
        <f t="shared" si="5"/>
        <v>26</v>
      </c>
      <c r="J293" s="265">
        <f t="shared" si="5"/>
        <v>19</v>
      </c>
      <c r="K293" s="265">
        <f t="shared" si="5"/>
        <v>45</v>
      </c>
      <c r="L293" s="265">
        <f t="shared" si="5"/>
        <v>65</v>
      </c>
      <c r="M293" s="265">
        <f t="shared" si="5"/>
        <v>46</v>
      </c>
      <c r="N293" s="265">
        <f t="shared" si="5"/>
        <v>111</v>
      </c>
      <c r="O293" s="265">
        <f t="shared" si="5"/>
        <v>91</v>
      </c>
      <c r="P293" s="265">
        <f t="shared" si="5"/>
        <v>63</v>
      </c>
      <c r="Q293" s="265">
        <v>0</v>
      </c>
      <c r="R293" s="265">
        <f t="shared" ref="R293:AW293" si="6">SUM(R287:R292)</f>
        <v>154</v>
      </c>
      <c r="S293" s="265">
        <f t="shared" si="6"/>
        <v>122</v>
      </c>
      <c r="T293" s="265">
        <f t="shared" si="6"/>
        <v>97</v>
      </c>
      <c r="U293" s="265">
        <f t="shared" si="6"/>
        <v>219</v>
      </c>
      <c r="V293" s="265">
        <f t="shared" si="6"/>
        <v>107</v>
      </c>
      <c r="W293" s="265">
        <f t="shared" si="6"/>
        <v>73</v>
      </c>
      <c r="X293" s="265">
        <f t="shared" si="6"/>
        <v>0</v>
      </c>
      <c r="Y293" s="265">
        <f t="shared" si="6"/>
        <v>180</v>
      </c>
      <c r="Z293" s="265">
        <f t="shared" si="6"/>
        <v>75</v>
      </c>
      <c r="AA293" s="265">
        <f t="shared" si="6"/>
        <v>49</v>
      </c>
      <c r="AB293" s="265">
        <f t="shared" si="6"/>
        <v>0</v>
      </c>
      <c r="AC293" s="265">
        <f t="shared" si="6"/>
        <v>124</v>
      </c>
      <c r="AD293" s="265">
        <f t="shared" si="6"/>
        <v>104</v>
      </c>
      <c r="AE293" s="265">
        <f t="shared" si="6"/>
        <v>80</v>
      </c>
      <c r="AF293" s="265">
        <f t="shared" si="6"/>
        <v>0</v>
      </c>
      <c r="AG293" s="265">
        <f t="shared" si="6"/>
        <v>184</v>
      </c>
      <c r="AH293" s="265">
        <f t="shared" si="6"/>
        <v>100</v>
      </c>
      <c r="AI293" s="265">
        <f t="shared" si="6"/>
        <v>98</v>
      </c>
      <c r="AJ293" s="265">
        <f t="shared" si="6"/>
        <v>0</v>
      </c>
      <c r="AK293" s="265">
        <f t="shared" si="6"/>
        <v>198</v>
      </c>
      <c r="AL293" s="265">
        <f t="shared" si="6"/>
        <v>102</v>
      </c>
      <c r="AM293" s="265">
        <f t="shared" si="6"/>
        <v>105</v>
      </c>
      <c r="AN293" s="265">
        <f t="shared" si="6"/>
        <v>0</v>
      </c>
      <c r="AO293" s="265">
        <f t="shared" si="6"/>
        <v>207</v>
      </c>
      <c r="AP293" s="265">
        <f t="shared" si="6"/>
        <v>117</v>
      </c>
      <c r="AQ293" s="265">
        <f t="shared" si="6"/>
        <v>121</v>
      </c>
      <c r="AR293" s="265">
        <f t="shared" si="6"/>
        <v>0</v>
      </c>
      <c r="AS293" s="265">
        <f t="shared" si="6"/>
        <v>238</v>
      </c>
      <c r="AT293" s="265">
        <f t="shared" si="6"/>
        <v>148</v>
      </c>
      <c r="AU293" s="265">
        <f t="shared" si="6"/>
        <v>124</v>
      </c>
      <c r="AV293" s="265">
        <f t="shared" si="6"/>
        <v>0</v>
      </c>
      <c r="AW293" s="265">
        <f t="shared" si="6"/>
        <v>272</v>
      </c>
      <c r="AX293" s="265">
        <f t="shared" ref="AX293:BW293" si="7">SUM(AX287:AX292)</f>
        <v>120</v>
      </c>
      <c r="AY293" s="265">
        <f t="shared" si="7"/>
        <v>121</v>
      </c>
      <c r="AZ293" s="265">
        <f t="shared" si="7"/>
        <v>0</v>
      </c>
      <c r="BA293" s="265">
        <f t="shared" si="7"/>
        <v>241</v>
      </c>
      <c r="BB293" s="265">
        <f t="shared" si="7"/>
        <v>104</v>
      </c>
      <c r="BC293" s="265">
        <f t="shared" si="7"/>
        <v>162</v>
      </c>
      <c r="BD293" s="265">
        <f t="shared" si="7"/>
        <v>1</v>
      </c>
      <c r="BE293" s="265">
        <f t="shared" si="7"/>
        <v>267</v>
      </c>
      <c r="BF293" s="265">
        <f t="shared" si="7"/>
        <v>136</v>
      </c>
      <c r="BG293" s="265">
        <f t="shared" si="7"/>
        <v>126</v>
      </c>
      <c r="BH293" s="265">
        <f t="shared" si="7"/>
        <v>0</v>
      </c>
      <c r="BI293" s="265">
        <f t="shared" si="7"/>
        <v>262</v>
      </c>
      <c r="BJ293" s="265">
        <f t="shared" si="7"/>
        <v>141</v>
      </c>
      <c r="BK293" s="265">
        <f t="shared" si="7"/>
        <v>135</v>
      </c>
      <c r="BL293" s="265">
        <f t="shared" si="7"/>
        <v>0</v>
      </c>
      <c r="BM293" s="265">
        <f t="shared" si="7"/>
        <v>276</v>
      </c>
      <c r="BN293" s="265">
        <f t="shared" si="7"/>
        <v>403</v>
      </c>
      <c r="BO293" s="265">
        <f t="shared" si="7"/>
        <v>417</v>
      </c>
      <c r="BP293" s="265">
        <f t="shared" si="7"/>
        <v>4</v>
      </c>
      <c r="BQ293" s="265">
        <f t="shared" si="7"/>
        <v>824</v>
      </c>
      <c r="BR293" s="265">
        <f t="shared" si="7"/>
        <v>0</v>
      </c>
      <c r="BS293" s="265">
        <f t="shared" si="7"/>
        <v>0</v>
      </c>
      <c r="BT293" s="265">
        <f t="shared" si="7"/>
        <v>0</v>
      </c>
      <c r="BU293" s="265">
        <f t="shared" si="7"/>
        <v>0</v>
      </c>
      <c r="BV293" s="265">
        <f t="shared" si="7"/>
        <v>0</v>
      </c>
      <c r="BW293" s="468">
        <f t="shared" si="7"/>
        <v>3809</v>
      </c>
    </row>
    <row r="294" spans="2:75" x14ac:dyDescent="0.25">
      <c r="B294" s="512" t="s">
        <v>593</v>
      </c>
      <c r="C294" s="479"/>
      <c r="D294" s="479"/>
      <c r="E294" s="479"/>
      <c r="F294" s="479"/>
      <c r="G294" s="479"/>
      <c r="H294" s="479"/>
      <c r="I294" s="479"/>
      <c r="J294" s="479"/>
      <c r="K294" s="479"/>
      <c r="L294" s="479"/>
      <c r="M294" s="479"/>
      <c r="N294" s="479"/>
      <c r="O294" s="479"/>
      <c r="P294" s="479"/>
      <c r="Q294" s="479"/>
      <c r="R294" s="479"/>
      <c r="S294" s="479"/>
      <c r="T294" s="479"/>
      <c r="U294" s="479"/>
      <c r="V294" s="479"/>
      <c r="W294" s="479"/>
      <c r="X294" s="479"/>
      <c r="Y294" s="479"/>
      <c r="Z294" s="479"/>
      <c r="AA294" s="479"/>
      <c r="AB294" s="479"/>
      <c r="AC294" s="479"/>
      <c r="AD294" s="479"/>
      <c r="AE294" s="479"/>
      <c r="AF294" s="479"/>
      <c r="AG294" s="479"/>
      <c r="AH294" s="479"/>
      <c r="AI294" s="479"/>
      <c r="AJ294" s="479"/>
      <c r="AK294" s="479"/>
      <c r="AL294" s="479"/>
      <c r="AM294" s="479"/>
      <c r="AN294" s="479"/>
      <c r="AO294" s="479"/>
      <c r="AP294" s="479"/>
      <c r="AQ294" s="479"/>
      <c r="AR294" s="479"/>
      <c r="AS294" s="479"/>
      <c r="AT294" s="479"/>
      <c r="AU294" s="479"/>
      <c r="AV294" s="479"/>
      <c r="AW294" s="479"/>
      <c r="AX294" s="479"/>
      <c r="AY294" s="479"/>
      <c r="AZ294" s="479"/>
      <c r="BA294" s="479"/>
      <c r="BB294" s="479"/>
      <c r="BC294" s="479"/>
      <c r="BD294" s="479"/>
      <c r="BE294" s="479"/>
      <c r="BF294" s="479"/>
      <c r="BG294" s="479"/>
      <c r="BH294" s="479"/>
      <c r="BI294" s="479"/>
      <c r="BJ294" s="479"/>
      <c r="BK294" s="479"/>
      <c r="BL294" s="479"/>
      <c r="BM294" s="479"/>
      <c r="BN294" s="479"/>
      <c r="BO294" s="479"/>
      <c r="BP294" s="479"/>
      <c r="BQ294" s="479"/>
      <c r="BR294" s="479"/>
      <c r="BS294" s="479"/>
      <c r="BT294" s="479"/>
      <c r="BU294" s="479"/>
      <c r="BV294" s="479"/>
      <c r="BW294" s="479"/>
    </row>
    <row r="295" spans="2:75" x14ac:dyDescent="0.25">
      <c r="B295" s="512" t="s">
        <v>589</v>
      </c>
      <c r="C295" s="479"/>
      <c r="D295" s="479"/>
      <c r="E295" s="479"/>
      <c r="F295" s="479"/>
      <c r="G295" s="479"/>
      <c r="H295" s="479"/>
      <c r="I295" s="479"/>
      <c r="J295" s="479"/>
      <c r="K295" s="479"/>
      <c r="L295" s="479"/>
      <c r="M295" s="479"/>
      <c r="N295" s="479"/>
      <c r="O295" s="479"/>
      <c r="P295" s="479"/>
      <c r="Q295" s="479"/>
      <c r="R295" s="479"/>
      <c r="S295" s="479"/>
      <c r="T295" s="479"/>
      <c r="U295" s="479"/>
      <c r="V295" s="479"/>
      <c r="W295" s="479"/>
      <c r="X295" s="479"/>
      <c r="Y295" s="479"/>
      <c r="Z295" s="479"/>
      <c r="AA295" s="479"/>
      <c r="AB295" s="479"/>
      <c r="AC295" s="479"/>
      <c r="AD295" s="479"/>
      <c r="AE295" s="479"/>
      <c r="AF295" s="479"/>
      <c r="AG295" s="479"/>
      <c r="AH295" s="479"/>
      <c r="AI295" s="479"/>
      <c r="AJ295" s="479"/>
      <c r="AK295" s="479"/>
      <c r="AL295" s="479"/>
      <c r="AM295" s="479"/>
      <c r="AN295" s="479"/>
      <c r="AO295" s="479"/>
      <c r="AP295" s="479"/>
      <c r="AQ295" s="479"/>
      <c r="AR295" s="479"/>
      <c r="AS295" s="479"/>
      <c r="AT295" s="479"/>
      <c r="AU295" s="479"/>
      <c r="AV295" s="479"/>
      <c r="AW295" s="479"/>
      <c r="AX295" s="479"/>
      <c r="AY295" s="479"/>
      <c r="AZ295" s="479"/>
      <c r="BA295" s="479"/>
      <c r="BB295" s="479"/>
      <c r="BC295" s="479"/>
      <c r="BD295" s="479"/>
      <c r="BE295" s="479"/>
      <c r="BF295" s="479"/>
      <c r="BG295" s="479"/>
      <c r="BH295" s="479"/>
      <c r="BI295" s="479"/>
      <c r="BJ295" s="479"/>
      <c r="BK295" s="479"/>
      <c r="BL295" s="479"/>
      <c r="BM295" s="479"/>
      <c r="BN295" s="479"/>
      <c r="BO295" s="479"/>
      <c r="BP295" s="479"/>
      <c r="BQ295" s="479"/>
      <c r="BR295" s="479"/>
      <c r="BS295" s="479"/>
      <c r="BT295" s="479"/>
      <c r="BU295" s="479"/>
      <c r="BV295" s="479"/>
      <c r="BW295" s="479"/>
    </row>
    <row r="296" spans="2:75" x14ac:dyDescent="0.25">
      <c r="B296" s="513" t="s">
        <v>594</v>
      </c>
      <c r="C296" s="479"/>
      <c r="D296" s="479"/>
      <c r="E296" s="479"/>
      <c r="F296" s="479"/>
      <c r="G296" s="479"/>
      <c r="H296" s="479"/>
      <c r="I296" s="479"/>
      <c r="J296" s="479"/>
      <c r="K296" s="479"/>
      <c r="L296" s="479"/>
      <c r="M296" s="479"/>
      <c r="N296" s="479"/>
      <c r="O296" s="479"/>
      <c r="P296" s="479"/>
      <c r="Q296" s="479"/>
      <c r="R296" s="479"/>
      <c r="S296" s="479"/>
      <c r="T296" s="479"/>
      <c r="U296" s="479"/>
      <c r="V296" s="479"/>
      <c r="W296" s="479"/>
      <c r="X296" s="479"/>
      <c r="Y296" s="479"/>
      <c r="Z296" s="479"/>
      <c r="AA296" s="479"/>
      <c r="AB296" s="479"/>
      <c r="AC296" s="479"/>
      <c r="AD296" s="479"/>
      <c r="AE296" s="479"/>
      <c r="AF296" s="479"/>
      <c r="AG296" s="479"/>
      <c r="AH296" s="479"/>
      <c r="AI296" s="479"/>
      <c r="AJ296" s="479"/>
      <c r="AK296" s="479"/>
      <c r="AL296" s="479"/>
      <c r="AM296" s="479"/>
      <c r="AN296" s="479"/>
      <c r="AO296" s="479"/>
      <c r="AP296" s="479"/>
      <c r="AQ296" s="479"/>
      <c r="AR296" s="479"/>
      <c r="AS296" s="479"/>
      <c r="AT296" s="479"/>
      <c r="AU296" s="479"/>
      <c r="AV296" s="479"/>
      <c r="AW296" s="479"/>
      <c r="AX296" s="479"/>
      <c r="AY296" s="479"/>
      <c r="AZ296" s="479"/>
      <c r="BA296" s="479"/>
      <c r="BB296" s="479"/>
      <c r="BC296" s="479"/>
      <c r="BD296" s="479"/>
      <c r="BE296" s="479"/>
      <c r="BF296" s="479"/>
      <c r="BG296" s="479"/>
      <c r="BH296" s="479"/>
      <c r="BI296" s="479"/>
      <c r="BJ296" s="479"/>
      <c r="BK296" s="479"/>
      <c r="BL296" s="479"/>
      <c r="BM296" s="479"/>
      <c r="BN296" s="479"/>
      <c r="BO296" s="479"/>
      <c r="BP296" s="479"/>
      <c r="BQ296" s="479"/>
      <c r="BR296" s="479"/>
      <c r="BS296" s="479"/>
      <c r="BT296" s="479"/>
      <c r="BU296" s="479"/>
      <c r="BV296" s="479"/>
      <c r="BW296" s="479"/>
    </row>
  </sheetData>
  <mergeCells count="249">
    <mergeCell ref="AE235:AF235"/>
    <mergeCell ref="B247:P247"/>
    <mergeCell ref="AI232:AP232"/>
    <mergeCell ref="B234:B236"/>
    <mergeCell ref="C234:D235"/>
    <mergeCell ref="E234:AF234"/>
    <mergeCell ref="E235:F235"/>
    <mergeCell ref="G235:H235"/>
    <mergeCell ref="I235:J235"/>
    <mergeCell ref="K235:L235"/>
    <mergeCell ref="M235:N235"/>
    <mergeCell ref="O235:P235"/>
    <mergeCell ref="Q235:R235"/>
    <mergeCell ref="S235:T235"/>
    <mergeCell ref="U235:V235"/>
    <mergeCell ref="W235:X235"/>
    <mergeCell ref="Y235:Z235"/>
    <mergeCell ref="AA235:AB235"/>
    <mergeCell ref="AC235:AD235"/>
    <mergeCell ref="AU220:AV220"/>
    <mergeCell ref="AW220:AX220"/>
    <mergeCell ref="AY220:AZ220"/>
    <mergeCell ref="AQ232:AZ232"/>
    <mergeCell ref="B233:AF233"/>
    <mergeCell ref="AK220:AL220"/>
    <mergeCell ref="AM220:AN220"/>
    <mergeCell ref="AO220:AP220"/>
    <mergeCell ref="AQ220:AR220"/>
    <mergeCell ref="AS220:AT220"/>
    <mergeCell ref="AA220:AB220"/>
    <mergeCell ref="AC220:AD220"/>
    <mergeCell ref="AE220:AF220"/>
    <mergeCell ref="AG220:AH220"/>
    <mergeCell ref="AI220:AJ220"/>
    <mergeCell ref="B216:D216"/>
    <mergeCell ref="B219:Y219"/>
    <mergeCell ref="B220:B221"/>
    <mergeCell ref="C220:D220"/>
    <mergeCell ref="E220:F220"/>
    <mergeCell ref="G220:H220"/>
    <mergeCell ref="I220:J220"/>
    <mergeCell ref="K220:L220"/>
    <mergeCell ref="M220:N220"/>
    <mergeCell ref="O220:P220"/>
    <mergeCell ref="Q220:R220"/>
    <mergeCell ref="S220:T220"/>
    <mergeCell ref="U220:V220"/>
    <mergeCell ref="W220:X220"/>
    <mergeCell ref="Y220:Z220"/>
    <mergeCell ref="DA199:DB201"/>
    <mergeCell ref="DC199:DD201"/>
    <mergeCell ref="AE201:AF201"/>
    <mergeCell ref="AG201:AH201"/>
    <mergeCell ref="BI201:BJ201"/>
    <mergeCell ref="BK201:BL201"/>
    <mergeCell ref="BM201:BN201"/>
    <mergeCell ref="BO201:BP201"/>
    <mergeCell ref="BQ201:BR201"/>
    <mergeCell ref="BS201:BT201"/>
    <mergeCell ref="BU201:BV201"/>
    <mergeCell ref="CQ199:CR201"/>
    <mergeCell ref="CS199:CT201"/>
    <mergeCell ref="CU199:CV201"/>
    <mergeCell ref="CW199:CX201"/>
    <mergeCell ref="CY199:CZ201"/>
    <mergeCell ref="CG199:CH201"/>
    <mergeCell ref="CI199:CJ201"/>
    <mergeCell ref="CK199:CL201"/>
    <mergeCell ref="CM199:CN201"/>
    <mergeCell ref="CO199:CP201"/>
    <mergeCell ref="BW199:BX201"/>
    <mergeCell ref="BY199:BZ201"/>
    <mergeCell ref="CA199:CB201"/>
    <mergeCell ref="BE199:BF201"/>
    <mergeCell ref="BG199:BH201"/>
    <mergeCell ref="BI199:BN200"/>
    <mergeCell ref="BO199:BV200"/>
    <mergeCell ref="AS199:AT201"/>
    <mergeCell ref="AU199:AV201"/>
    <mergeCell ref="AW199:AX201"/>
    <mergeCell ref="AY199:AZ201"/>
    <mergeCell ref="BA199:BB201"/>
    <mergeCell ref="CQ198:DD198"/>
    <mergeCell ref="C199:D201"/>
    <mergeCell ref="E199:F201"/>
    <mergeCell ref="G199:H201"/>
    <mergeCell ref="I199:J201"/>
    <mergeCell ref="K199:L201"/>
    <mergeCell ref="M199:N201"/>
    <mergeCell ref="O199:P201"/>
    <mergeCell ref="Q199:R201"/>
    <mergeCell ref="S199:T201"/>
    <mergeCell ref="U199:V201"/>
    <mergeCell ref="W199:X201"/>
    <mergeCell ref="Y199:Z201"/>
    <mergeCell ref="AA199:AB201"/>
    <mergeCell ref="AC199:AD201"/>
    <mergeCell ref="AE199:AH200"/>
    <mergeCell ref="AS198:BH198"/>
    <mergeCell ref="BI198:BZ198"/>
    <mergeCell ref="CA198:CD198"/>
    <mergeCell ref="CE198:CJ198"/>
    <mergeCell ref="CK198:CP198"/>
    <mergeCell ref="CC199:CD201"/>
    <mergeCell ref="CE199:CF201"/>
    <mergeCell ref="BC199:BD201"/>
    <mergeCell ref="AA170:AB170"/>
    <mergeCell ref="B197:O197"/>
    <mergeCell ref="B198:B202"/>
    <mergeCell ref="C198:AJ198"/>
    <mergeCell ref="AK198:AP198"/>
    <mergeCell ref="AQ198:AR198"/>
    <mergeCell ref="AI199:AJ201"/>
    <mergeCell ref="AK199:AL201"/>
    <mergeCell ref="AM199:AN201"/>
    <mergeCell ref="AO199:AP201"/>
    <mergeCell ref="AQ199:AR201"/>
    <mergeCell ref="J170:K170"/>
    <mergeCell ref="L170:M170"/>
    <mergeCell ref="N170:O170"/>
    <mergeCell ref="P170:Q170"/>
    <mergeCell ref="R170:S170"/>
    <mergeCell ref="T170:T171"/>
    <mergeCell ref="U170:V170"/>
    <mergeCell ref="W170:X170"/>
    <mergeCell ref="Y170:Z170"/>
    <mergeCell ref="K34:K35"/>
    <mergeCell ref="C34:F34"/>
    <mergeCell ref="B33:K33"/>
    <mergeCell ref="I69:I70"/>
    <mergeCell ref="B51:B53"/>
    <mergeCell ref="C51:C53"/>
    <mergeCell ref="D51:I52"/>
    <mergeCell ref="J51:J53"/>
    <mergeCell ref="B69:B70"/>
    <mergeCell ref="C69:C70"/>
    <mergeCell ref="D69:E69"/>
    <mergeCell ref="F69:G69"/>
    <mergeCell ref="H69:H70"/>
    <mergeCell ref="B50:J50"/>
    <mergeCell ref="B68:I68"/>
    <mergeCell ref="B34:B35"/>
    <mergeCell ref="G34:H34"/>
    <mergeCell ref="I34:J34"/>
    <mergeCell ref="B86:X86"/>
    <mergeCell ref="B87:B89"/>
    <mergeCell ref="C87:C89"/>
    <mergeCell ref="D87:D89"/>
    <mergeCell ref="E87:X87"/>
    <mergeCell ref="E88:F88"/>
    <mergeCell ref="G88:H88"/>
    <mergeCell ref="I88:J88"/>
    <mergeCell ref="K88:L88"/>
    <mergeCell ref="M88:N88"/>
    <mergeCell ref="O88:P88"/>
    <mergeCell ref="Q88:R88"/>
    <mergeCell ref="S88:T88"/>
    <mergeCell ref="U88:V88"/>
    <mergeCell ref="W88:X88"/>
    <mergeCell ref="B102:X102"/>
    <mergeCell ref="B103:B105"/>
    <mergeCell ref="C103:C105"/>
    <mergeCell ref="D103:D105"/>
    <mergeCell ref="E103:E105"/>
    <mergeCell ref="F103:X103"/>
    <mergeCell ref="F104:G104"/>
    <mergeCell ref="H104:I104"/>
    <mergeCell ref="J104:K104"/>
    <mergeCell ref="L104:M104"/>
    <mergeCell ref="N104:O104"/>
    <mergeCell ref="P104:Q104"/>
    <mergeCell ref="R104:S104"/>
    <mergeCell ref="T104:U104"/>
    <mergeCell ref="V104:W104"/>
    <mergeCell ref="B119:AA119"/>
    <mergeCell ref="B120:B123"/>
    <mergeCell ref="C120:C123"/>
    <mergeCell ref="D120:AA120"/>
    <mergeCell ref="D121:E122"/>
    <mergeCell ref="F121:I121"/>
    <mergeCell ref="J121:M121"/>
    <mergeCell ref="N121:O122"/>
    <mergeCell ref="P121:Q122"/>
    <mergeCell ref="R121:S122"/>
    <mergeCell ref="T121:U122"/>
    <mergeCell ref="V121:W122"/>
    <mergeCell ref="X121:Y122"/>
    <mergeCell ref="Z121:AA122"/>
    <mergeCell ref="F122:G122"/>
    <mergeCell ref="H122:I122"/>
    <mergeCell ref="J122:K122"/>
    <mergeCell ref="L122:M122"/>
    <mergeCell ref="B136:O136"/>
    <mergeCell ref="B137:B138"/>
    <mergeCell ref="C137:C138"/>
    <mergeCell ref="D137:E137"/>
    <mergeCell ref="F137:G137"/>
    <mergeCell ref="H137:I137"/>
    <mergeCell ref="J137:K137"/>
    <mergeCell ref="L137:M137"/>
    <mergeCell ref="N137:O137"/>
    <mergeCell ref="AX284:BA284"/>
    <mergeCell ref="BB284:BE284"/>
    <mergeCell ref="B151:I151"/>
    <mergeCell ref="B152:B153"/>
    <mergeCell ref="C152:C153"/>
    <mergeCell ref="D152:E152"/>
    <mergeCell ref="F152:G152"/>
    <mergeCell ref="H152:I152"/>
    <mergeCell ref="K151:P151"/>
    <mergeCell ref="K152:K153"/>
    <mergeCell ref="L152:L153"/>
    <mergeCell ref="M152:N152"/>
    <mergeCell ref="O152:P152"/>
    <mergeCell ref="AC170:AD170"/>
    <mergeCell ref="AE170:AF170"/>
    <mergeCell ref="B180:J180"/>
    <mergeCell ref="B181:K181"/>
    <mergeCell ref="B182:X182"/>
    <mergeCell ref="B169:AD169"/>
    <mergeCell ref="B170:B171"/>
    <mergeCell ref="C170:C171"/>
    <mergeCell ref="D170:E170"/>
    <mergeCell ref="F170:G170"/>
    <mergeCell ref="H170:I170"/>
    <mergeCell ref="BF284:BI284"/>
    <mergeCell ref="BJ284:BM284"/>
    <mergeCell ref="BN284:BQ284"/>
    <mergeCell ref="BR284:BU284"/>
    <mergeCell ref="BV284:BV285"/>
    <mergeCell ref="BW284:BW285"/>
    <mergeCell ref="B283:R283"/>
    <mergeCell ref="B256:K256"/>
    <mergeCell ref="M256:W256"/>
    <mergeCell ref="Y256:AI256"/>
    <mergeCell ref="B284:B285"/>
    <mergeCell ref="C284:E284"/>
    <mergeCell ref="F284:H284"/>
    <mergeCell ref="I284:K284"/>
    <mergeCell ref="L284:N284"/>
    <mergeCell ref="O284:R284"/>
    <mergeCell ref="S284:U284"/>
    <mergeCell ref="V284:Y284"/>
    <mergeCell ref="Z284:AC284"/>
    <mergeCell ref="AD284:AG284"/>
    <mergeCell ref="AH284:AK284"/>
    <mergeCell ref="AL284:AO284"/>
    <mergeCell ref="AP284:AS284"/>
    <mergeCell ref="AT284:AW284"/>
  </mergeCells>
  <conditionalFormatting sqref="B91:X96">
    <cfRule type="cellIs" dxfId="27" priority="14" stopIfTrue="1" operator="equal">
      <formula>0</formula>
    </cfRule>
  </conditionalFormatting>
  <conditionalFormatting sqref="B107:B112">
    <cfRule type="cellIs" dxfId="26" priority="12" stopIfTrue="1" operator="equal">
      <formula>0</formula>
    </cfRule>
  </conditionalFormatting>
  <conditionalFormatting sqref="C107:X112">
    <cfRule type="cellIs" dxfId="25" priority="13" stopIfTrue="1" operator="equal">
      <formula>0</formula>
    </cfRule>
  </conditionalFormatting>
  <conditionalFormatting sqref="B125:AA130">
    <cfRule type="cellIs" dxfId="24" priority="11" stopIfTrue="1" operator="equal">
      <formula>0</formula>
    </cfRule>
  </conditionalFormatting>
  <conditionalFormatting sqref="B155:B160">
    <cfRule type="cellIs" dxfId="23" priority="10" stopIfTrue="1" operator="equal">
      <formula>0</formula>
    </cfRule>
  </conditionalFormatting>
  <conditionalFormatting sqref="K155:P160">
    <cfRule type="cellIs" dxfId="22" priority="8" stopIfTrue="1" operator="equal">
      <formula>0</formula>
    </cfRule>
  </conditionalFormatting>
  <conditionalFormatting sqref="AY206:AY207 BC207 AY209 BC209">
    <cfRule type="cellIs" dxfId="21" priority="7" stopIfTrue="1" operator="equal">
      <formula>0</formula>
    </cfRule>
  </conditionalFormatting>
  <conditionalFormatting sqref="AZ206:AZ207 BD207 AZ209 BD209">
    <cfRule type="cellIs" dxfId="20" priority="6" stopIfTrue="1" operator="equal">
      <formula>0</formula>
    </cfRule>
  </conditionalFormatting>
  <conditionalFormatting sqref="AW206:AW207 AW209">
    <cfRule type="cellIs" dxfId="19" priority="5" stopIfTrue="1" operator="equal">
      <formula>0</formula>
    </cfRule>
  </conditionalFormatting>
  <conditionalFormatting sqref="BG204:BG207 BG209">
    <cfRule type="cellIs" dxfId="18" priority="4" stopIfTrue="1" operator="equal">
      <formula>0</formula>
    </cfRule>
  </conditionalFormatting>
  <conditionalFormatting sqref="AX206:AX207 AX209">
    <cfRule type="cellIs" dxfId="17" priority="3" stopIfTrue="1" operator="equal">
      <formula>0</formula>
    </cfRule>
  </conditionalFormatting>
  <conditionalFormatting sqref="BB209">
    <cfRule type="cellIs" dxfId="16" priority="2" stopIfTrue="1" operator="equal">
      <formula>0</formula>
    </cfRule>
  </conditionalFormatting>
  <conditionalFormatting sqref="B238:B243">
    <cfRule type="cellIs" dxfId="15" priority="1" stopIfTrue="1" operator="equal">
      <formula>0</formula>
    </cfRule>
  </conditionalFormatting>
  <pageMargins left="0.7" right="0.7" top="0.75" bottom="0.75" header="0.3" footer="0.3"/>
  <ignoredErrors>
    <ignoredError sqref="K37:K43" formulaRange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00"/>
  </sheetPr>
  <dimension ref="B26:DN346"/>
  <sheetViews>
    <sheetView showGridLines="0" workbookViewId="0">
      <selection activeCell="E62" sqref="E62"/>
    </sheetView>
  </sheetViews>
  <sheetFormatPr baseColWidth="10" defaultRowHeight="15" x14ac:dyDescent="0.25"/>
  <cols>
    <col min="2" max="2" width="21.28515625" customWidth="1"/>
    <col min="6" max="6" width="12.85546875" customWidth="1"/>
    <col min="7" max="7" width="12.28515625" customWidth="1"/>
    <col min="8" max="8" width="13.140625" customWidth="1"/>
  </cols>
  <sheetData>
    <row r="26" spans="2:2" x14ac:dyDescent="0.25">
      <c r="B26" s="40"/>
    </row>
    <row r="30" spans="2:2" ht="18" x14ac:dyDescent="0.25">
      <c r="B30" s="39" t="s">
        <v>186</v>
      </c>
    </row>
    <row r="31" spans="2:2" ht="18" x14ac:dyDescent="0.25">
      <c r="B31" s="39"/>
    </row>
    <row r="33" spans="2:12" ht="23.25" customHeight="1" thickBot="1" x14ac:dyDescent="0.3">
      <c r="B33" s="795" t="s">
        <v>190</v>
      </c>
      <c r="C33" s="796"/>
      <c r="D33" s="796"/>
      <c r="E33" s="796"/>
      <c r="F33" s="796"/>
      <c r="G33" s="796"/>
      <c r="H33" s="796"/>
      <c r="I33" s="796"/>
      <c r="J33" s="796"/>
      <c r="K33" s="796"/>
      <c r="L33" s="796"/>
    </row>
    <row r="34" spans="2:12" x14ac:dyDescent="0.25">
      <c r="B34" s="630" t="s">
        <v>120</v>
      </c>
      <c r="C34" s="797" t="s">
        <v>167</v>
      </c>
      <c r="D34" s="798"/>
      <c r="E34" s="798"/>
      <c r="F34" s="798"/>
      <c r="G34" s="798"/>
      <c r="H34" s="797" t="s">
        <v>173</v>
      </c>
      <c r="I34" s="798"/>
      <c r="J34" s="797" t="s">
        <v>135</v>
      </c>
      <c r="K34" s="798"/>
      <c r="L34" s="618" t="s">
        <v>136</v>
      </c>
    </row>
    <row r="35" spans="2:12" ht="41.25" customHeight="1" x14ac:dyDescent="0.25">
      <c r="B35" s="612"/>
      <c r="C35" s="13">
        <v>0</v>
      </c>
      <c r="D35" s="13">
        <v>1</v>
      </c>
      <c r="E35" s="13">
        <v>2</v>
      </c>
      <c r="F35" s="13">
        <v>3</v>
      </c>
      <c r="G35" s="13" t="s">
        <v>0</v>
      </c>
      <c r="H35" s="13" t="s">
        <v>137</v>
      </c>
      <c r="I35" s="13" t="s">
        <v>138</v>
      </c>
      <c r="J35" s="13" t="s">
        <v>139</v>
      </c>
      <c r="K35" s="13" t="s">
        <v>140</v>
      </c>
      <c r="L35" s="799"/>
    </row>
    <row r="36" spans="2:12" ht="15.75" thickBot="1" x14ac:dyDescent="0.3">
      <c r="B36" s="28" t="s">
        <v>149</v>
      </c>
      <c r="C36" s="46">
        <v>356029</v>
      </c>
      <c r="D36" s="46">
        <v>1508930</v>
      </c>
      <c r="E36" s="46">
        <v>480821</v>
      </c>
      <c r="F36" s="46">
        <v>36082</v>
      </c>
      <c r="G36" s="211">
        <v>0</v>
      </c>
      <c r="H36" s="46">
        <v>1140864</v>
      </c>
      <c r="I36" s="46">
        <v>1240998</v>
      </c>
      <c r="J36" s="46">
        <v>1610937</v>
      </c>
      <c r="K36" s="46">
        <v>770925</v>
      </c>
      <c r="L36" s="212">
        <f>+K36+J36</f>
        <v>2381862</v>
      </c>
    </row>
    <row r="37" spans="2:12" x14ac:dyDescent="0.25">
      <c r="B37" s="25" t="s">
        <v>3</v>
      </c>
      <c r="C37" s="36">
        <v>122117</v>
      </c>
      <c r="D37" s="36">
        <v>389668</v>
      </c>
      <c r="E37" s="36">
        <v>88818</v>
      </c>
      <c r="F37" s="36">
        <v>14786</v>
      </c>
      <c r="G37" s="20">
        <v>0</v>
      </c>
      <c r="H37" s="37">
        <f>VLOOKUP(B37,'[12]POBLACIÓN-SUBSIDIADO'!A6:J138,6,0)</f>
        <v>281757</v>
      </c>
      <c r="I37" s="37">
        <f>VLOOKUP(B37,'[12]POBLACIÓN-SUBSIDIADO'!A6:J139,7,0)</f>
        <v>333632</v>
      </c>
      <c r="J37" s="37">
        <f>VLOOKUP(B37,'[12]POBLACIÓN-SUBSIDIADO'!A6:J139,8,0)</f>
        <v>598765</v>
      </c>
      <c r="K37" s="37">
        <f>VLOOKUP(B37,'[12]POBLACIÓN-SUBSIDIADO'!A6:J138,9,0)</f>
        <v>16624</v>
      </c>
      <c r="L37" s="26">
        <f>SUM(J37:K37)</f>
        <v>615389</v>
      </c>
    </row>
    <row r="38" spans="2:12" x14ac:dyDescent="0.25">
      <c r="B38" s="14" t="s">
        <v>4</v>
      </c>
      <c r="C38" s="36">
        <v>2047</v>
      </c>
      <c r="D38" s="11">
        <v>6485</v>
      </c>
      <c r="E38" s="11">
        <v>8919</v>
      </c>
      <c r="F38" s="36">
        <v>126</v>
      </c>
      <c r="G38" s="5">
        <v>0</v>
      </c>
      <c r="H38" s="37">
        <f>VLOOKUP(B38,'[12]POBLACIÓN-SUBSIDIADO'!A7:J139,6,0)</f>
        <v>8095</v>
      </c>
      <c r="I38" s="37">
        <f>VLOOKUP(B38,'[12]POBLACIÓN-SUBSIDIADO'!A7:J140,7,0)</f>
        <v>9482</v>
      </c>
      <c r="J38" s="37">
        <f>VLOOKUP(B38,'[12]POBLACIÓN-SUBSIDIADO'!A7:J140,8,0)</f>
        <v>7844</v>
      </c>
      <c r="K38" s="37">
        <f>VLOOKUP(B38,'[12]POBLACIÓN-SUBSIDIADO'!A7:J139,9,0)</f>
        <v>9733</v>
      </c>
      <c r="L38" s="26">
        <f t="shared" ref="L38:L46" si="0">SUM(J38:K38)</f>
        <v>17577</v>
      </c>
    </row>
    <row r="39" spans="2:12" x14ac:dyDescent="0.25">
      <c r="B39" s="14" t="s">
        <v>5</v>
      </c>
      <c r="C39" s="36">
        <v>10413</v>
      </c>
      <c r="D39" s="11">
        <v>51194</v>
      </c>
      <c r="E39" s="11">
        <v>29040</v>
      </c>
      <c r="F39" s="36">
        <v>1039</v>
      </c>
      <c r="G39" s="5">
        <v>0</v>
      </c>
      <c r="H39" s="37">
        <f>VLOOKUP(B39,'[12]POBLACIÓN-SUBSIDIADO'!A8:J140,6,0)</f>
        <v>40439</v>
      </c>
      <c r="I39" s="37">
        <f>VLOOKUP(B39,'[12]POBLACIÓN-SUBSIDIADO'!A8:J141,7,0)</f>
        <v>51247</v>
      </c>
      <c r="J39" s="37">
        <f>VLOOKUP(B39,'[12]POBLACIÓN-SUBSIDIADO'!A8:J141,8,0)</f>
        <v>88202</v>
      </c>
      <c r="K39" s="37">
        <f>VLOOKUP(B39,'[12]POBLACIÓN-SUBSIDIADO'!A8:J140,9,0)</f>
        <v>3484</v>
      </c>
      <c r="L39" s="26">
        <f t="shared" si="0"/>
        <v>91686</v>
      </c>
    </row>
    <row r="40" spans="2:12" x14ac:dyDescent="0.25">
      <c r="B40" s="14" t="s">
        <v>163</v>
      </c>
      <c r="C40" s="36">
        <v>932</v>
      </c>
      <c r="D40" s="11">
        <v>7487</v>
      </c>
      <c r="E40" s="11">
        <v>8189</v>
      </c>
      <c r="F40" s="36">
        <v>219</v>
      </c>
      <c r="G40" s="5">
        <v>0</v>
      </c>
      <c r="H40" s="37">
        <f>VLOOKUP(B40,'[12]POBLACIÓN-SUBSIDIADO'!A9:J141,6,0)</f>
        <v>7631</v>
      </c>
      <c r="I40" s="37">
        <f>VLOOKUP(B40,'[12]POBLACIÓN-SUBSIDIADO'!A9:J142,7,0)</f>
        <v>9196</v>
      </c>
      <c r="J40" s="37">
        <f>VLOOKUP(B40,'[12]POBLACIÓN-SUBSIDIADO'!A9:J142,8,0)</f>
        <v>15069</v>
      </c>
      <c r="K40" s="37">
        <f>VLOOKUP(B40,'[12]POBLACIÓN-SUBSIDIADO'!A9:J141,9,0)</f>
        <v>1758</v>
      </c>
      <c r="L40" s="26">
        <f t="shared" si="0"/>
        <v>16827</v>
      </c>
    </row>
    <row r="41" spans="2:12" x14ac:dyDescent="0.25">
      <c r="B41" s="14" t="s">
        <v>6</v>
      </c>
      <c r="C41" s="36">
        <v>1356</v>
      </c>
      <c r="D41" s="11">
        <v>5312</v>
      </c>
      <c r="E41" s="11">
        <v>8547</v>
      </c>
      <c r="F41" s="36">
        <v>339</v>
      </c>
      <c r="G41" s="5">
        <v>0</v>
      </c>
      <c r="H41" s="37">
        <f>VLOOKUP(B41,'[12]POBLACIÓN-SUBSIDIADO'!A10:J142,6,0)</f>
        <v>7001</v>
      </c>
      <c r="I41" s="37">
        <f>VLOOKUP(B41,'[12]POBLACIÓN-SUBSIDIADO'!A10:J143,7,0)</f>
        <v>8553</v>
      </c>
      <c r="J41" s="37">
        <f>VLOOKUP(B41,'[12]POBLACIÓN-SUBSIDIADO'!A10:J143,8,0)</f>
        <v>11643</v>
      </c>
      <c r="K41" s="37">
        <f>VLOOKUP(B41,'[12]POBLACIÓN-SUBSIDIADO'!A10:J142,9,0)</f>
        <v>3911</v>
      </c>
      <c r="L41" s="26">
        <f t="shared" si="0"/>
        <v>15554</v>
      </c>
    </row>
    <row r="42" spans="2:12" x14ac:dyDescent="0.25">
      <c r="B42" s="14" t="s">
        <v>7</v>
      </c>
      <c r="C42" s="36">
        <v>1705</v>
      </c>
      <c r="D42" s="11">
        <v>4251</v>
      </c>
      <c r="E42" s="11">
        <v>9708</v>
      </c>
      <c r="F42" s="36">
        <v>1579</v>
      </c>
      <c r="G42" s="5">
        <v>0</v>
      </c>
      <c r="H42" s="37">
        <f>VLOOKUP(B42,'[12]POBLACIÓN-SUBSIDIADO'!A11:J143,6,0)</f>
        <v>7919</v>
      </c>
      <c r="I42" s="37">
        <f>VLOOKUP(B42,'[12]POBLACIÓN-SUBSIDIADO'!A11:J144,7,0)</f>
        <v>9324</v>
      </c>
      <c r="J42" s="37">
        <f>VLOOKUP(B42,'[12]POBLACIÓN-SUBSIDIADO'!A11:J144,8,0)</f>
        <v>16801</v>
      </c>
      <c r="K42" s="37">
        <f>VLOOKUP(B42,'[12]POBLACIÓN-SUBSIDIADO'!A11:J143,9,0)</f>
        <v>442</v>
      </c>
      <c r="L42" s="26">
        <f t="shared" si="0"/>
        <v>17243</v>
      </c>
    </row>
    <row r="43" spans="2:12" x14ac:dyDescent="0.25">
      <c r="B43" s="14" t="s">
        <v>8</v>
      </c>
      <c r="C43" s="36">
        <v>959</v>
      </c>
      <c r="D43" s="11">
        <v>5122</v>
      </c>
      <c r="E43" s="11">
        <v>6564</v>
      </c>
      <c r="F43" s="36">
        <v>43</v>
      </c>
      <c r="G43" s="5">
        <v>0</v>
      </c>
      <c r="H43" s="37">
        <f>VLOOKUP(B43,'[12]POBLACIÓN-SUBSIDIADO'!A12:J144,6,0)</f>
        <v>5777</v>
      </c>
      <c r="I43" s="37">
        <f>VLOOKUP(B43,'[12]POBLACIÓN-SUBSIDIADO'!A12:J145,7,0)</f>
        <v>6911</v>
      </c>
      <c r="J43" s="37">
        <f>VLOOKUP(B43,'[12]POBLACIÓN-SUBSIDIADO'!A12:J145,8,0)</f>
        <v>7415</v>
      </c>
      <c r="K43" s="37">
        <f>VLOOKUP(B43,'[12]POBLACIÓN-SUBSIDIADO'!A12:J144,9,0)</f>
        <v>5273</v>
      </c>
      <c r="L43" s="26">
        <f t="shared" si="0"/>
        <v>12688</v>
      </c>
    </row>
    <row r="44" spans="2:12" x14ac:dyDescent="0.25">
      <c r="B44" s="14" t="s">
        <v>164</v>
      </c>
      <c r="C44" s="36">
        <v>5046</v>
      </c>
      <c r="D44" s="11">
        <v>14181</v>
      </c>
      <c r="E44" s="11">
        <v>21740</v>
      </c>
      <c r="F44" s="36">
        <v>3972</v>
      </c>
      <c r="G44" s="5">
        <v>0</v>
      </c>
      <c r="H44" s="37">
        <f>VLOOKUP(B44,'[12]POBLACIÓN-SUBSIDIADO'!A13:J145,6,0)</f>
        <v>20344</v>
      </c>
      <c r="I44" s="37">
        <f>VLOOKUP(B44,'[12]POBLACIÓN-SUBSIDIADO'!A13:J146,7,0)</f>
        <v>24595</v>
      </c>
      <c r="J44" s="37">
        <f>VLOOKUP(B44,'[12]POBLACIÓN-SUBSIDIADO'!A13:J146,8,0)</f>
        <v>43023</v>
      </c>
      <c r="K44" s="37">
        <f>VLOOKUP(B44,'[12]POBLACIÓN-SUBSIDIADO'!A13:J145,9,0)</f>
        <v>1916</v>
      </c>
      <c r="L44" s="26">
        <f t="shared" si="0"/>
        <v>44939</v>
      </c>
    </row>
    <row r="45" spans="2:12" x14ac:dyDescent="0.25">
      <c r="B45" s="14" t="s">
        <v>9</v>
      </c>
      <c r="C45" s="36">
        <v>1236</v>
      </c>
      <c r="D45" s="11">
        <v>3695</v>
      </c>
      <c r="E45" s="11">
        <v>4381</v>
      </c>
      <c r="F45" s="36">
        <v>294</v>
      </c>
      <c r="G45" s="5">
        <v>0</v>
      </c>
      <c r="H45" s="37">
        <f>VLOOKUP(B45,'[12]POBLACIÓN-SUBSIDIADO'!A14:J146,6,0)</f>
        <v>4340</v>
      </c>
      <c r="I45" s="37">
        <f>VLOOKUP(B45,'[12]POBLACIÓN-SUBSIDIADO'!A14:J147,7,0)</f>
        <v>5266</v>
      </c>
      <c r="J45" s="37">
        <f>VLOOKUP(B45,'[12]POBLACIÓN-SUBSIDIADO'!A14:J147,8,0)</f>
        <v>9051</v>
      </c>
      <c r="K45" s="37">
        <f>VLOOKUP(B45,'[12]POBLACIÓN-SUBSIDIADO'!A14:J146,9,0)</f>
        <v>555</v>
      </c>
      <c r="L45" s="26">
        <f t="shared" si="0"/>
        <v>9606</v>
      </c>
    </row>
    <row r="46" spans="2:12" ht="15.75" thickBot="1" x14ac:dyDescent="0.3">
      <c r="B46" s="15" t="s">
        <v>10</v>
      </c>
      <c r="C46" s="36">
        <v>548</v>
      </c>
      <c r="D46" s="16">
        <v>1497</v>
      </c>
      <c r="E46" s="16">
        <v>2950</v>
      </c>
      <c r="F46" s="36">
        <v>154</v>
      </c>
      <c r="G46" s="17">
        <v>0</v>
      </c>
      <c r="H46" s="37">
        <f>VLOOKUP(B46,'[12]POBLACIÓN-SUBSIDIADO'!A15:J147,6,0)</f>
        <v>2330</v>
      </c>
      <c r="I46" s="37">
        <f>VLOOKUP(B46,'[12]POBLACIÓN-SUBSIDIADO'!A15:J148,7,0)</f>
        <v>2819</v>
      </c>
      <c r="J46" s="37">
        <f>VLOOKUP(B46,'[12]POBLACIÓN-SUBSIDIADO'!A15:J148,8,0)</f>
        <v>5031</v>
      </c>
      <c r="K46" s="37">
        <f>VLOOKUP(B46,'[12]POBLACIÓN-SUBSIDIADO'!A15:J147,9,0)</f>
        <v>118</v>
      </c>
      <c r="L46" s="26">
        <f t="shared" si="0"/>
        <v>5149</v>
      </c>
    </row>
    <row r="47" spans="2:12" ht="15.75" thickBot="1" x14ac:dyDescent="0.3">
      <c r="B47" s="9" t="s">
        <v>2</v>
      </c>
      <c r="C47" s="10">
        <f>SUM(C37:C46)</f>
        <v>146359</v>
      </c>
      <c r="D47" s="10">
        <f t="shared" ref="D47:L47" si="1">SUM(D37:D46)</f>
        <v>488892</v>
      </c>
      <c r="E47" s="10">
        <f t="shared" si="1"/>
        <v>188856</v>
      </c>
      <c r="F47" s="10">
        <f t="shared" si="1"/>
        <v>22551</v>
      </c>
      <c r="G47" s="10">
        <f t="shared" si="1"/>
        <v>0</v>
      </c>
      <c r="H47" s="10">
        <f t="shared" si="1"/>
        <v>385633</v>
      </c>
      <c r="I47" s="10">
        <f t="shared" si="1"/>
        <v>461025</v>
      </c>
      <c r="J47" s="10">
        <f t="shared" si="1"/>
        <v>802844</v>
      </c>
      <c r="K47" s="10">
        <f t="shared" si="1"/>
        <v>43814</v>
      </c>
      <c r="L47" s="10">
        <f t="shared" si="1"/>
        <v>846658</v>
      </c>
    </row>
    <row r="48" spans="2:12" x14ac:dyDescent="0.25">
      <c r="B48" s="8" t="s">
        <v>612</v>
      </c>
    </row>
    <row r="49" spans="2:10" x14ac:dyDescent="0.25">
      <c r="B49" s="8" t="s">
        <v>172</v>
      </c>
    </row>
    <row r="50" spans="2:10" x14ac:dyDescent="0.25">
      <c r="B50" s="8" t="s">
        <v>188</v>
      </c>
    </row>
    <row r="51" spans="2:10" x14ac:dyDescent="0.25">
      <c r="B51" s="8"/>
    </row>
    <row r="54" spans="2:10" ht="30.75" customHeight="1" thickBot="1" x14ac:dyDescent="0.3">
      <c r="B54" s="619" t="s">
        <v>191</v>
      </c>
      <c r="C54" s="620"/>
      <c r="D54" s="620"/>
      <c r="E54" s="620"/>
      <c r="F54" s="620"/>
      <c r="G54" s="620"/>
      <c r="H54" s="620"/>
      <c r="I54" s="620"/>
      <c r="J54" s="620"/>
    </row>
    <row r="55" spans="2:10" x14ac:dyDescent="0.25">
      <c r="B55" s="630" t="s">
        <v>184</v>
      </c>
      <c r="C55" s="632" t="s">
        <v>147</v>
      </c>
      <c r="D55" s="635" t="s">
        <v>148</v>
      </c>
      <c r="E55" s="636"/>
      <c r="F55" s="636"/>
      <c r="G55" s="636"/>
      <c r="H55" s="636"/>
      <c r="I55" s="636"/>
      <c r="J55" s="618" t="s">
        <v>136</v>
      </c>
    </row>
    <row r="56" spans="2:10" x14ac:dyDescent="0.25">
      <c r="B56" s="612"/>
      <c r="C56" s="633"/>
      <c r="D56" s="637"/>
      <c r="E56" s="638"/>
      <c r="F56" s="638"/>
      <c r="G56" s="638"/>
      <c r="H56" s="638"/>
      <c r="I56" s="638"/>
      <c r="J56" s="615"/>
    </row>
    <row r="57" spans="2:10" ht="15.75" thickBot="1" x14ac:dyDescent="0.3">
      <c r="B57" s="631"/>
      <c r="C57" s="634"/>
      <c r="D57" s="21" t="s">
        <v>141</v>
      </c>
      <c r="E57" s="21" t="s">
        <v>142</v>
      </c>
      <c r="F57" s="21" t="s">
        <v>143</v>
      </c>
      <c r="G57" s="21" t="s">
        <v>144</v>
      </c>
      <c r="H57" s="21" t="s">
        <v>145</v>
      </c>
      <c r="I57" s="21" t="s">
        <v>146</v>
      </c>
      <c r="J57" s="616"/>
    </row>
    <row r="58" spans="2:10" ht="15.75" thickBot="1" x14ac:dyDescent="0.3">
      <c r="B58" s="29" t="s">
        <v>149</v>
      </c>
      <c r="C58" s="546">
        <v>2381862</v>
      </c>
      <c r="D58" s="548">
        <v>21381</v>
      </c>
      <c r="E58" s="548">
        <v>138927</v>
      </c>
      <c r="F58" s="548">
        <v>459117</v>
      </c>
      <c r="G58" s="548">
        <v>1061964</v>
      </c>
      <c r="H58" s="548">
        <v>391630</v>
      </c>
      <c r="I58" s="548">
        <v>308843</v>
      </c>
      <c r="J58" s="547">
        <v>2381862</v>
      </c>
    </row>
    <row r="59" spans="2:10" x14ac:dyDescent="0.25">
      <c r="B59" s="25" t="s">
        <v>3</v>
      </c>
      <c r="C59" s="18">
        <f>VLOOKUP(B59,'[12]POBLACIÓN SUBSIDIADA-EDAD'!A$7:I139,2,0)</f>
        <v>615389</v>
      </c>
      <c r="D59" s="19">
        <f>VLOOKUP(B59,'[12]POBLACIÓN SUBSIDIADA-EDAD'!A$7:I139,3,0)</f>
        <v>4408</v>
      </c>
      <c r="E59" s="19">
        <f>VLOOKUP(B59,'[12]POBLACIÓN SUBSIDIADA-EDAD'!A$7:I139,4,0)</f>
        <v>28032</v>
      </c>
      <c r="F59" s="19">
        <f>VLOOKUP(B59,'[12]POBLACIÓN SUBSIDIADA-EDAD'!A$7:I139,5,0)</f>
        <v>100505</v>
      </c>
      <c r="G59" s="19">
        <f>VLOOKUP(B59,'[12]POBLACIÓN SUBSIDIADA-EDAD'!A$7:I139,6,0)</f>
        <v>280166</v>
      </c>
      <c r="H59" s="19">
        <f>VLOOKUP(B59,'[12]POBLACIÓN SUBSIDIADA-EDAD'!A$7:I140,7,0)</f>
        <v>115350</v>
      </c>
      <c r="I59" s="19">
        <f>VLOOKUP(B59,'[12]POBLACIÓN SUBSIDIADA-EDAD'!A$7:I139,8,0)</f>
        <v>86928</v>
      </c>
      <c r="J59" s="26">
        <f>VLOOKUP(B59,'[12]POBLACIÓN SUBSIDIADA-EDAD'!A$7:I139,9,0)</f>
        <v>615389</v>
      </c>
    </row>
    <row r="60" spans="2:10" x14ac:dyDescent="0.25">
      <c r="B60" s="14" t="s">
        <v>4</v>
      </c>
      <c r="C60" s="18">
        <f>VLOOKUP(B60,'[12]POBLACIÓN SUBSIDIADA-EDAD'!A$7:I140,2,0)</f>
        <v>17577</v>
      </c>
      <c r="D60" s="19">
        <f>VLOOKUP(B60,'[12]POBLACIÓN SUBSIDIADA-EDAD'!A$7:I140,3,0)</f>
        <v>125</v>
      </c>
      <c r="E60" s="19">
        <f>VLOOKUP(B60,'[12]POBLACIÓN SUBSIDIADA-EDAD'!A$7:I140,4,0)</f>
        <v>706</v>
      </c>
      <c r="F60" s="19">
        <f>VLOOKUP(B60,'[12]POBLACIÓN SUBSIDIADA-EDAD'!A$7:I140,5,0)</f>
        <v>3040</v>
      </c>
      <c r="G60" s="19">
        <f>VLOOKUP(B60,'[12]POBLACIÓN SUBSIDIADA-EDAD'!A$7:I140,6,0)</f>
        <v>7592</v>
      </c>
      <c r="H60" s="19">
        <f>VLOOKUP(B60,'[12]POBLACIÓN SUBSIDIADA-EDAD'!A$7:I141,7,0)</f>
        <v>3303</v>
      </c>
      <c r="I60" s="19">
        <f>VLOOKUP(B60,'[12]POBLACIÓN SUBSIDIADA-EDAD'!A$7:I140,8,0)</f>
        <v>2811</v>
      </c>
      <c r="J60" s="26">
        <f>VLOOKUP(B60,'[12]POBLACIÓN SUBSIDIADA-EDAD'!A$7:I140,9,0)</f>
        <v>17577</v>
      </c>
    </row>
    <row r="61" spans="2:10" x14ac:dyDescent="0.25">
      <c r="B61" s="14" t="s">
        <v>5</v>
      </c>
      <c r="C61" s="18">
        <f>VLOOKUP(B61,'[12]POBLACIÓN SUBSIDIADA-EDAD'!A$7:I141,2,0)</f>
        <v>91686</v>
      </c>
      <c r="D61" s="19">
        <f>VLOOKUP(B61,'[12]POBLACIÓN SUBSIDIADA-EDAD'!A$7:I141,3,0)</f>
        <v>630</v>
      </c>
      <c r="E61" s="19">
        <f>VLOOKUP(B61,'[12]POBLACIÓN SUBSIDIADA-EDAD'!A$7:I141,4,0)</f>
        <v>4297</v>
      </c>
      <c r="F61" s="19">
        <f>VLOOKUP(B61,'[12]POBLACIÓN SUBSIDIADA-EDAD'!A$7:I141,5,0)</f>
        <v>14648</v>
      </c>
      <c r="G61" s="19">
        <f>VLOOKUP(B61,'[12]POBLACIÓN SUBSIDIADA-EDAD'!A$7:I141,6,0)</f>
        <v>41029</v>
      </c>
      <c r="H61" s="19">
        <f>VLOOKUP(B61,'[12]POBLACIÓN SUBSIDIADA-EDAD'!A$7:I142,7,0)</f>
        <v>18008</v>
      </c>
      <c r="I61" s="19">
        <f>VLOOKUP(B61,'[12]POBLACIÓN SUBSIDIADA-EDAD'!A$7:I141,8,0)</f>
        <v>13074</v>
      </c>
      <c r="J61" s="26">
        <f>VLOOKUP(B61,'[12]POBLACIÓN SUBSIDIADA-EDAD'!A$7:I141,9,0)</f>
        <v>91686</v>
      </c>
    </row>
    <row r="62" spans="2:10" x14ac:dyDescent="0.25">
      <c r="B62" s="14" t="s">
        <v>163</v>
      </c>
      <c r="C62" s="18">
        <f>VLOOKUP(B62,'[12]POBLACIÓN SUBSIDIADA-EDAD'!A$7:I142,2,0)</f>
        <v>16827</v>
      </c>
      <c r="D62" s="19">
        <f>VLOOKUP(B62,'[12]POBLACIÓN SUBSIDIADA-EDAD'!A$7:I142,3,0)</f>
        <v>101</v>
      </c>
      <c r="E62" s="19">
        <f>VLOOKUP(B62,'[12]POBLACIÓN SUBSIDIADA-EDAD'!A$7:I142,4,0)</f>
        <v>615</v>
      </c>
      <c r="F62" s="19">
        <f>VLOOKUP(B62,'[12]POBLACIÓN SUBSIDIADA-EDAD'!A$7:I142,5,0)</f>
        <v>2300</v>
      </c>
      <c r="G62" s="19">
        <f>VLOOKUP(B62,'[12]POBLACIÓN SUBSIDIADA-EDAD'!A$7:I142,6,0)</f>
        <v>6921</v>
      </c>
      <c r="H62" s="19">
        <f>VLOOKUP(B62,'[12]POBLACIÓN SUBSIDIADA-EDAD'!A$7:I143,7,0)</f>
        <v>3897</v>
      </c>
      <c r="I62" s="19">
        <f>VLOOKUP(B62,'[12]POBLACIÓN SUBSIDIADA-EDAD'!A$7:I142,8,0)</f>
        <v>2993</v>
      </c>
      <c r="J62" s="26">
        <f>VLOOKUP(B62,'[12]POBLACIÓN SUBSIDIADA-EDAD'!A$7:I142,9,0)</f>
        <v>16827</v>
      </c>
    </row>
    <row r="63" spans="2:10" x14ac:dyDescent="0.25">
      <c r="B63" s="14" t="s">
        <v>6</v>
      </c>
      <c r="C63" s="18">
        <f>VLOOKUP(B63,'[12]POBLACIÓN SUBSIDIADA-EDAD'!A$7:I143,2,0)</f>
        <v>15554</v>
      </c>
      <c r="D63" s="19">
        <f>VLOOKUP(B63,'[12]POBLACIÓN SUBSIDIADA-EDAD'!A$7:I143,3,0)</f>
        <v>82</v>
      </c>
      <c r="E63" s="19">
        <f>VLOOKUP(B63,'[12]POBLACIÓN SUBSIDIADA-EDAD'!A$7:I143,4,0)</f>
        <v>552</v>
      </c>
      <c r="F63" s="19">
        <f>VLOOKUP(B63,'[12]POBLACIÓN SUBSIDIADA-EDAD'!A$7:I143,5,0)</f>
        <v>2327</v>
      </c>
      <c r="G63" s="19">
        <f>VLOOKUP(B63,'[12]POBLACIÓN SUBSIDIADA-EDAD'!A$7:I143,6,0)</f>
        <v>6791</v>
      </c>
      <c r="H63" s="19">
        <f>VLOOKUP(B63,'[12]POBLACIÓN SUBSIDIADA-EDAD'!A$7:I144,7,0)</f>
        <v>3390</v>
      </c>
      <c r="I63" s="19">
        <f>VLOOKUP(B63,'[12]POBLACIÓN SUBSIDIADA-EDAD'!A$7:I143,8,0)</f>
        <v>2412</v>
      </c>
      <c r="J63" s="26">
        <f>VLOOKUP(B63,'[12]POBLACIÓN SUBSIDIADA-EDAD'!A$7:I143,9,0)</f>
        <v>15554</v>
      </c>
    </row>
    <row r="64" spans="2:10" x14ac:dyDescent="0.25">
      <c r="B64" s="14" t="s">
        <v>7</v>
      </c>
      <c r="C64" s="18">
        <f>VLOOKUP(B64,'[12]POBLACIÓN SUBSIDIADA-EDAD'!A$7:I144,2,0)</f>
        <v>17243</v>
      </c>
      <c r="D64" s="19">
        <f>VLOOKUP(B64,'[12]POBLACIÓN SUBSIDIADA-EDAD'!A$7:I144,3,0)</f>
        <v>71</v>
      </c>
      <c r="E64" s="19">
        <f>VLOOKUP(B64,'[12]POBLACIÓN SUBSIDIADA-EDAD'!A$7:I144,4,0)</f>
        <v>510</v>
      </c>
      <c r="F64" s="19">
        <f>VLOOKUP(B64,'[12]POBLACIÓN SUBSIDIADA-EDAD'!A$7:I144,5,0)</f>
        <v>1943</v>
      </c>
      <c r="G64" s="19">
        <f>VLOOKUP(B64,'[12]POBLACIÓN SUBSIDIADA-EDAD'!A$7:I144,6,0)</f>
        <v>6907</v>
      </c>
      <c r="H64" s="19">
        <f>VLOOKUP(B64,'[12]POBLACIÓN SUBSIDIADA-EDAD'!A$7:I145,7,0)</f>
        <v>4214</v>
      </c>
      <c r="I64" s="19">
        <f>VLOOKUP(B64,'[12]POBLACIÓN SUBSIDIADA-EDAD'!A$7:I144,8,0)</f>
        <v>3598</v>
      </c>
      <c r="J64" s="26">
        <f>VLOOKUP(B64,'[12]POBLACIÓN SUBSIDIADA-EDAD'!A$7:I144,9,0)</f>
        <v>17243</v>
      </c>
    </row>
    <row r="65" spans="2:10" x14ac:dyDescent="0.25">
      <c r="B65" s="14" t="s">
        <v>8</v>
      </c>
      <c r="C65" s="18">
        <f>VLOOKUP(B65,'[12]POBLACIÓN SUBSIDIADA-EDAD'!A$7:I145,2,0)</f>
        <v>12688</v>
      </c>
      <c r="D65" s="19">
        <f>VLOOKUP(B65,'[12]POBLACIÓN SUBSIDIADA-EDAD'!A$7:I145,3,0)</f>
        <v>101</v>
      </c>
      <c r="E65" s="19">
        <f>VLOOKUP(B65,'[12]POBLACIÓN SUBSIDIADA-EDAD'!A$7:I145,4,0)</f>
        <v>510</v>
      </c>
      <c r="F65" s="19">
        <f>VLOOKUP(B65,'[12]POBLACIÓN SUBSIDIADA-EDAD'!A$7:I145,5,0)</f>
        <v>1893</v>
      </c>
      <c r="G65" s="19">
        <f>VLOOKUP(B65,'[12]POBLACIÓN SUBSIDIADA-EDAD'!A$7:I145,6,0)</f>
        <v>5655</v>
      </c>
      <c r="H65" s="19">
        <f>VLOOKUP(B65,'[12]POBLACIÓN SUBSIDIADA-EDAD'!A$7:I146,7,0)</f>
        <v>2594</v>
      </c>
      <c r="I65" s="19">
        <f>VLOOKUP(B65,'[12]POBLACIÓN SUBSIDIADA-EDAD'!A$7:I145,8,0)</f>
        <v>1935</v>
      </c>
      <c r="J65" s="26">
        <f>VLOOKUP(B65,'[12]POBLACIÓN SUBSIDIADA-EDAD'!A$7:I145,9,0)</f>
        <v>12688</v>
      </c>
    </row>
    <row r="66" spans="2:10" x14ac:dyDescent="0.25">
      <c r="B66" s="14" t="s">
        <v>164</v>
      </c>
      <c r="C66" s="18">
        <f>VLOOKUP(B66,'[12]POBLACIÓN SUBSIDIADA-EDAD'!A$7:I146,2,0)</f>
        <v>44939</v>
      </c>
      <c r="D66" s="19">
        <f>VLOOKUP(B66,'[12]POBLACIÓN SUBSIDIADA-EDAD'!A$7:I146,3,0)</f>
        <v>276</v>
      </c>
      <c r="E66" s="19">
        <f>VLOOKUP(B66,'[12]POBLACIÓN SUBSIDIADA-EDAD'!A$7:I146,4,0)</f>
        <v>1573</v>
      </c>
      <c r="F66" s="19">
        <f>VLOOKUP(B66,'[12]POBLACIÓN SUBSIDIADA-EDAD'!A$7:I146,5,0)</f>
        <v>6266</v>
      </c>
      <c r="G66" s="19">
        <f>VLOOKUP(B66,'[12]POBLACIÓN SUBSIDIADA-EDAD'!A$7:I146,6,0)</f>
        <v>19503</v>
      </c>
      <c r="H66" s="19">
        <f>VLOOKUP(B66,'[12]POBLACIÓN SUBSIDIADA-EDAD'!A$7:I147,7,0)</f>
        <v>9800</v>
      </c>
      <c r="I66" s="19">
        <f>VLOOKUP(B66,'[12]POBLACIÓN SUBSIDIADA-EDAD'!A$7:I146,8,0)</f>
        <v>7521</v>
      </c>
      <c r="J66" s="26">
        <f>VLOOKUP(B66,'[12]POBLACIÓN SUBSIDIADA-EDAD'!A$7:I146,9,0)</f>
        <v>44939</v>
      </c>
    </row>
    <row r="67" spans="2:10" x14ac:dyDescent="0.25">
      <c r="B67" s="14" t="s">
        <v>9</v>
      </c>
      <c r="C67" s="18">
        <f>VLOOKUP(B67,'[12]POBLACIÓN SUBSIDIADA-EDAD'!A$7:I147,2,0)</f>
        <v>9606</v>
      </c>
      <c r="D67" s="19">
        <f>VLOOKUP(B67,'[12]POBLACIÓN SUBSIDIADA-EDAD'!A$7:I147,3,0)</f>
        <v>49</v>
      </c>
      <c r="E67" s="19">
        <f>VLOOKUP(B67,'[12]POBLACIÓN SUBSIDIADA-EDAD'!A$7:I147,4,0)</f>
        <v>319</v>
      </c>
      <c r="F67" s="19">
        <f>VLOOKUP(B67,'[12]POBLACIÓN SUBSIDIADA-EDAD'!A$7:I147,5,0)</f>
        <v>1237</v>
      </c>
      <c r="G67" s="19">
        <f>VLOOKUP(B67,'[12]POBLACIÓN SUBSIDIADA-EDAD'!A$7:I147,6,0)</f>
        <v>3974</v>
      </c>
      <c r="H67" s="19">
        <f>VLOOKUP(B67,'[12]POBLACIÓN SUBSIDIADA-EDAD'!A$7:I148,7,0)</f>
        <v>2052</v>
      </c>
      <c r="I67" s="19">
        <f>VLOOKUP(B67,'[12]POBLACIÓN SUBSIDIADA-EDAD'!A$7:I147,8,0)</f>
        <v>1975</v>
      </c>
      <c r="J67" s="26">
        <f>VLOOKUP(B67,'[12]POBLACIÓN SUBSIDIADA-EDAD'!A$7:I147,9,0)</f>
        <v>9606</v>
      </c>
    </row>
    <row r="68" spans="2:10" ht="15.75" thickBot="1" x14ac:dyDescent="0.3">
      <c r="B68" s="15" t="s">
        <v>10</v>
      </c>
      <c r="C68" s="18">
        <f>VLOOKUP(B68,'[12]POBLACIÓN SUBSIDIADA-EDAD'!A$7:I148,2,0)</f>
        <v>5149</v>
      </c>
      <c r="D68" s="19">
        <f>VLOOKUP(B68,'[12]POBLACIÓN SUBSIDIADA-EDAD'!A$7:I148,3,0)</f>
        <v>30</v>
      </c>
      <c r="E68" s="19">
        <f>VLOOKUP(B68,'[12]POBLACIÓN SUBSIDIADA-EDAD'!A$7:I148,4,0)</f>
        <v>213</v>
      </c>
      <c r="F68" s="19">
        <f>VLOOKUP(B68,'[12]POBLACIÓN SUBSIDIADA-EDAD'!A$7:I148,5,0)</f>
        <v>609</v>
      </c>
      <c r="G68" s="19">
        <f>VLOOKUP(B68,'[12]POBLACIÓN SUBSIDIADA-EDAD'!A$7:I148,6,0)</f>
        <v>2118</v>
      </c>
      <c r="H68" s="19">
        <f>VLOOKUP(B68,'[12]POBLACIÓN SUBSIDIADA-EDAD'!A$7:I149,7,0)</f>
        <v>1207</v>
      </c>
      <c r="I68" s="19">
        <f>VLOOKUP(B68,'[12]POBLACIÓN SUBSIDIADA-EDAD'!A$7:I148,8,0)</f>
        <v>972</v>
      </c>
      <c r="J68" s="26">
        <f>VLOOKUP(B68,'[12]POBLACIÓN SUBSIDIADA-EDAD'!A$7:I148,9,0)</f>
        <v>5149</v>
      </c>
    </row>
    <row r="69" spans="2:10" ht="15.75" thickBot="1" x14ac:dyDescent="0.3">
      <c r="B69" s="9" t="s">
        <v>2</v>
      </c>
      <c r="C69" s="31">
        <f>SUM(C59:C68)</f>
        <v>846658</v>
      </c>
      <c r="D69" s="519">
        <f t="shared" ref="D69:J69" si="2">SUM(D59:D68)</f>
        <v>5873</v>
      </c>
      <c r="E69" s="519">
        <f t="shared" si="2"/>
        <v>37327</v>
      </c>
      <c r="F69" s="519">
        <f t="shared" si="2"/>
        <v>134768</v>
      </c>
      <c r="G69" s="519">
        <f t="shared" si="2"/>
        <v>380656</v>
      </c>
      <c r="H69" s="519">
        <f t="shared" si="2"/>
        <v>163815</v>
      </c>
      <c r="I69" s="519">
        <f t="shared" si="2"/>
        <v>124219</v>
      </c>
      <c r="J69" s="31">
        <f t="shared" si="2"/>
        <v>846658</v>
      </c>
    </row>
    <row r="70" spans="2:10" x14ac:dyDescent="0.25">
      <c r="B70" s="7" t="s">
        <v>613</v>
      </c>
      <c r="C70" s="1"/>
    </row>
    <row r="71" spans="2:10" x14ac:dyDescent="0.25">
      <c r="B71" s="8" t="s">
        <v>166</v>
      </c>
      <c r="C71" s="1"/>
      <c r="D71" s="1"/>
      <c r="E71" s="1"/>
      <c r="F71" s="1"/>
      <c r="G71" s="1"/>
      <c r="H71" s="1"/>
      <c r="I71" s="1"/>
      <c r="J71" s="1"/>
    </row>
    <row r="72" spans="2:10" x14ac:dyDescent="0.25">
      <c r="B72" s="7" t="s">
        <v>614</v>
      </c>
      <c r="C72" s="1"/>
      <c r="D72" s="1"/>
      <c r="E72" s="1"/>
      <c r="F72" s="1"/>
      <c r="G72" s="1"/>
      <c r="H72" s="1"/>
      <c r="I72" s="1"/>
      <c r="J72" s="1"/>
    </row>
    <row r="73" spans="2:10" x14ac:dyDescent="0.25">
      <c r="D73" s="1"/>
      <c r="E73" s="1"/>
      <c r="F73" s="1"/>
      <c r="G73" s="1"/>
      <c r="H73" s="1"/>
      <c r="I73" s="1"/>
      <c r="J73" s="1"/>
    </row>
    <row r="77" spans="2:10" ht="37.5" customHeight="1" thickBot="1" x14ac:dyDescent="0.3">
      <c r="B77" s="629" t="s">
        <v>192</v>
      </c>
      <c r="C77" s="629"/>
      <c r="D77" s="629"/>
      <c r="E77" s="629"/>
      <c r="F77" s="629"/>
      <c r="G77" s="629"/>
      <c r="H77" s="629"/>
      <c r="I77" s="629"/>
    </row>
    <row r="78" spans="2:10" ht="27" customHeight="1" x14ac:dyDescent="0.25">
      <c r="B78" s="621" t="s">
        <v>120</v>
      </c>
      <c r="C78" s="623" t="s">
        <v>121</v>
      </c>
      <c r="D78" s="623"/>
      <c r="E78" s="623"/>
      <c r="F78" s="625" t="s">
        <v>178</v>
      </c>
      <c r="G78" s="626"/>
      <c r="H78" s="623" t="s">
        <v>122</v>
      </c>
      <c r="I78" s="627" t="s">
        <v>123</v>
      </c>
    </row>
    <row r="79" spans="2:10" ht="60.75" thickBot="1" x14ac:dyDescent="0.3">
      <c r="B79" s="622"/>
      <c r="C79" s="624"/>
      <c r="D79" s="499" t="s">
        <v>124</v>
      </c>
      <c r="E79" s="499" t="s">
        <v>170</v>
      </c>
      <c r="F79" s="499" t="s">
        <v>125</v>
      </c>
      <c r="G79" s="499" t="s">
        <v>169</v>
      </c>
      <c r="H79" s="624"/>
      <c r="I79" s="628"/>
    </row>
    <row r="80" spans="2:10" ht="26.25" thickBot="1" x14ac:dyDescent="0.3">
      <c r="B80" s="549" t="s">
        <v>1</v>
      </c>
      <c r="C80" s="537">
        <v>6456299</v>
      </c>
      <c r="D80" s="540">
        <v>2381862</v>
      </c>
      <c r="E80" s="524">
        <v>0.37144995917939982</v>
      </c>
      <c r="F80" s="538">
        <v>3471485</v>
      </c>
      <c r="G80" s="539">
        <v>0.53768962682800159</v>
      </c>
      <c r="H80" s="539">
        <v>0.92707865605356876</v>
      </c>
      <c r="I80" s="550">
        <v>470802</v>
      </c>
    </row>
    <row r="81" spans="2:9" x14ac:dyDescent="0.25">
      <c r="B81" s="25" t="s">
        <v>3</v>
      </c>
      <c r="C81" s="542">
        <v>2464322</v>
      </c>
      <c r="D81" s="531">
        <v>615389</v>
      </c>
      <c r="E81" s="532">
        <v>25.356345477579634</v>
      </c>
      <c r="F81" s="533">
        <v>1797215</v>
      </c>
      <c r="G81" s="534">
        <v>72.929389909273226</v>
      </c>
      <c r="H81" s="535">
        <v>100.40802297751675</v>
      </c>
      <c r="I81" s="536">
        <v>-10055</v>
      </c>
    </row>
    <row r="82" spans="2:9" x14ac:dyDescent="0.25">
      <c r="B82" s="14" t="s">
        <v>4</v>
      </c>
      <c r="C82" s="516">
        <v>50052</v>
      </c>
      <c r="D82" s="50">
        <v>17577</v>
      </c>
      <c r="E82" s="204">
        <v>35.117477823064014</v>
      </c>
      <c r="F82" s="205">
        <v>20532</v>
      </c>
      <c r="G82" s="47">
        <v>41.021337808678979</v>
      </c>
      <c r="H82" s="206">
        <v>77.197714377047888</v>
      </c>
      <c r="I82" s="197">
        <v>11413</v>
      </c>
    </row>
    <row r="83" spans="2:9" x14ac:dyDescent="0.25">
      <c r="B83" s="14" t="s">
        <v>5</v>
      </c>
      <c r="C83" s="516">
        <v>455865</v>
      </c>
      <c r="D83" s="50">
        <v>91686</v>
      </c>
      <c r="E83" s="204">
        <v>20.171761376723371</v>
      </c>
      <c r="F83" s="205">
        <v>284860</v>
      </c>
      <c r="G83" s="47">
        <v>62.487797922630605</v>
      </c>
      <c r="H83" s="206">
        <v>83.81099667664769</v>
      </c>
      <c r="I83" s="197">
        <v>73800</v>
      </c>
    </row>
    <row r="84" spans="2:9" x14ac:dyDescent="0.25">
      <c r="B84" s="14" t="s">
        <v>163</v>
      </c>
      <c r="C84" s="516">
        <v>77847</v>
      </c>
      <c r="D84" s="50">
        <v>16827</v>
      </c>
      <c r="E84" s="204">
        <v>21.615476511618944</v>
      </c>
      <c r="F84" s="205">
        <v>64598</v>
      </c>
      <c r="G84" s="47">
        <v>82.980718589027191</v>
      </c>
      <c r="H84" s="206">
        <v>105.56090793479517</v>
      </c>
      <c r="I84" s="197">
        <v>-4329</v>
      </c>
    </row>
    <row r="85" spans="2:9" x14ac:dyDescent="0.25">
      <c r="B85" s="14" t="s">
        <v>6</v>
      </c>
      <c r="C85" s="516">
        <v>70169</v>
      </c>
      <c r="D85" s="50">
        <v>15554</v>
      </c>
      <c r="E85" s="204">
        <v>22.166483774886345</v>
      </c>
      <c r="F85" s="205">
        <v>40062</v>
      </c>
      <c r="G85" s="47">
        <v>57.093588336729894</v>
      </c>
      <c r="H85" s="206">
        <v>81.135544186179075</v>
      </c>
      <c r="I85" s="197">
        <v>13237</v>
      </c>
    </row>
    <row r="86" spans="2:9" x14ac:dyDescent="0.25">
      <c r="B86" s="14" t="s">
        <v>7</v>
      </c>
      <c r="C86" s="516">
        <v>222455</v>
      </c>
      <c r="D86" s="50">
        <v>17243</v>
      </c>
      <c r="E86" s="204">
        <v>7.7512305859612054</v>
      </c>
      <c r="F86" s="205">
        <v>147753</v>
      </c>
      <c r="G86" s="47">
        <v>66.419275808590498</v>
      </c>
      <c r="H86" s="206">
        <v>75.800948506439511</v>
      </c>
      <c r="I86" s="197">
        <v>53832</v>
      </c>
    </row>
    <row r="87" spans="2:9" x14ac:dyDescent="0.25">
      <c r="B87" s="14" t="s">
        <v>8</v>
      </c>
      <c r="C87" s="516">
        <v>54240</v>
      </c>
      <c r="D87" s="50">
        <v>12688</v>
      </c>
      <c r="E87" s="204">
        <v>23.392330383480825</v>
      </c>
      <c r="F87" s="205">
        <v>31995</v>
      </c>
      <c r="G87" s="47">
        <v>58.987831858407077</v>
      </c>
      <c r="H87" s="206">
        <v>83.254056047197636</v>
      </c>
      <c r="I87" s="197">
        <v>9083</v>
      </c>
    </row>
    <row r="88" spans="2:9" x14ac:dyDescent="0.25">
      <c r="B88" s="14" t="s">
        <v>177</v>
      </c>
      <c r="C88" s="516">
        <v>267851</v>
      </c>
      <c r="D88" s="50">
        <v>44939</v>
      </c>
      <c r="E88" s="204">
        <v>17.196874381652485</v>
      </c>
      <c r="F88" s="205">
        <v>252479</v>
      </c>
      <c r="G88" s="47">
        <v>94.260988385333633</v>
      </c>
      <c r="H88" s="206">
        <v>112.83512101877537</v>
      </c>
      <c r="I88" s="197">
        <v>-34379</v>
      </c>
    </row>
    <row r="89" spans="2:9" x14ac:dyDescent="0.25">
      <c r="B89" s="14" t="s">
        <v>9</v>
      </c>
      <c r="C89" s="516">
        <v>62348</v>
      </c>
      <c r="D89" s="50">
        <v>9606</v>
      </c>
      <c r="E89" s="204">
        <v>15.407069994225958</v>
      </c>
      <c r="F89" s="205">
        <v>9493</v>
      </c>
      <c r="G89" s="47">
        <v>15.225829216654905</v>
      </c>
      <c r="H89" s="206">
        <v>31.226342464874577</v>
      </c>
      <c r="I89" s="197">
        <v>42879</v>
      </c>
    </row>
    <row r="90" spans="2:9" ht="15.75" thickBot="1" x14ac:dyDescent="0.3">
      <c r="B90" s="15" t="s">
        <v>10</v>
      </c>
      <c r="C90" s="516">
        <v>51860</v>
      </c>
      <c r="D90" s="51">
        <v>5149</v>
      </c>
      <c r="E90" s="214">
        <v>9.928654068646356</v>
      </c>
      <c r="F90" s="210">
        <v>43352</v>
      </c>
      <c r="G90" s="49">
        <v>83.594292325491708</v>
      </c>
      <c r="H90" s="215">
        <v>94.814886232163516</v>
      </c>
      <c r="I90" s="198">
        <v>2689</v>
      </c>
    </row>
    <row r="91" spans="2:9" ht="15.75" thickBot="1" x14ac:dyDescent="0.3">
      <c r="B91" s="33" t="s">
        <v>168</v>
      </c>
      <c r="C91" s="34">
        <f>SUM(C81:C90)</f>
        <v>3777009</v>
      </c>
      <c r="D91" s="506">
        <f t="shared" ref="D91:I91" si="3">SUM(D81:D90)</f>
        <v>846658</v>
      </c>
      <c r="E91" s="34">
        <f t="shared" si="3"/>
        <v>198.10370437783916</v>
      </c>
      <c r="F91" s="213">
        <f t="shared" si="3"/>
        <v>2692339</v>
      </c>
      <c r="G91" s="34">
        <f t="shared" si="3"/>
        <v>635.00105016081761</v>
      </c>
      <c r="H91" s="34">
        <f t="shared" si="3"/>
        <v>846.04454042163729</v>
      </c>
      <c r="I91" s="35">
        <f t="shared" si="3"/>
        <v>158170</v>
      </c>
    </row>
    <row r="92" spans="2:9" x14ac:dyDescent="0.25">
      <c r="B92" s="40" t="s">
        <v>193</v>
      </c>
    </row>
    <row r="96" spans="2:9" ht="18" x14ac:dyDescent="0.25">
      <c r="B96" s="179" t="s">
        <v>219</v>
      </c>
    </row>
    <row r="98" spans="2:24" ht="30.75" customHeight="1" thickBot="1" x14ac:dyDescent="0.3">
      <c r="B98" s="785" t="s">
        <v>331</v>
      </c>
      <c r="C98" s="785"/>
      <c r="D98" s="785"/>
      <c r="E98" s="785"/>
      <c r="F98" s="785"/>
      <c r="G98" s="785"/>
      <c r="H98" s="785"/>
      <c r="I98" s="785"/>
      <c r="J98" s="785"/>
      <c r="K98" s="785"/>
      <c r="L98" s="785"/>
      <c r="M98" s="785"/>
      <c r="N98" s="785"/>
      <c r="O98" s="785"/>
      <c r="P98" s="785"/>
      <c r="Q98" s="785"/>
      <c r="R98" s="785"/>
      <c r="S98" s="785"/>
      <c r="T98" s="785"/>
      <c r="U98" s="785"/>
      <c r="V98" s="785"/>
      <c r="W98" s="785"/>
      <c r="X98" s="785"/>
    </row>
    <row r="99" spans="2:24" x14ac:dyDescent="0.25">
      <c r="B99" s="786" t="s">
        <v>184</v>
      </c>
      <c r="C99" s="787" t="s">
        <v>221</v>
      </c>
      <c r="D99" s="790" t="s">
        <v>222</v>
      </c>
      <c r="E99" s="793" t="s">
        <v>223</v>
      </c>
      <c r="F99" s="743"/>
      <c r="G99" s="743"/>
      <c r="H99" s="743"/>
      <c r="I99" s="743"/>
      <c r="J99" s="743"/>
      <c r="K99" s="743"/>
      <c r="L99" s="743"/>
      <c r="M99" s="743"/>
      <c r="N99" s="743"/>
      <c r="O99" s="743"/>
      <c r="P99" s="743"/>
      <c r="Q99" s="743"/>
      <c r="R99" s="743"/>
      <c r="S99" s="743"/>
      <c r="T99" s="743"/>
      <c r="U99" s="743"/>
      <c r="V99" s="743"/>
      <c r="W99" s="743"/>
      <c r="X99" s="794"/>
    </row>
    <row r="100" spans="2:24" x14ac:dyDescent="0.25">
      <c r="B100" s="749"/>
      <c r="C100" s="788"/>
      <c r="D100" s="791"/>
      <c r="E100" s="784" t="s">
        <v>224</v>
      </c>
      <c r="F100" s="599"/>
      <c r="G100" s="599" t="s">
        <v>225</v>
      </c>
      <c r="H100" s="599"/>
      <c r="I100" s="599" t="s">
        <v>226</v>
      </c>
      <c r="J100" s="599"/>
      <c r="K100" s="599" t="s">
        <v>227</v>
      </c>
      <c r="L100" s="599"/>
      <c r="M100" s="599" t="s">
        <v>228</v>
      </c>
      <c r="N100" s="599"/>
      <c r="O100" s="599" t="s">
        <v>229</v>
      </c>
      <c r="P100" s="599"/>
      <c r="Q100" s="599" t="s">
        <v>230</v>
      </c>
      <c r="R100" s="599"/>
      <c r="S100" s="599" t="s">
        <v>231</v>
      </c>
      <c r="T100" s="599"/>
      <c r="U100" s="599" t="s">
        <v>232</v>
      </c>
      <c r="V100" s="599"/>
      <c r="W100" s="599" t="s">
        <v>233</v>
      </c>
      <c r="X100" s="644"/>
    </row>
    <row r="101" spans="2:24" x14ac:dyDescent="0.25">
      <c r="B101" s="749"/>
      <c r="C101" s="789"/>
      <c r="D101" s="792"/>
      <c r="E101" s="180" t="s">
        <v>234</v>
      </c>
      <c r="F101" s="57" t="s">
        <v>235</v>
      </c>
      <c r="G101" s="56" t="s">
        <v>234</v>
      </c>
      <c r="H101" s="57" t="s">
        <v>235</v>
      </c>
      <c r="I101" s="56" t="s">
        <v>234</v>
      </c>
      <c r="J101" s="57" t="s">
        <v>235</v>
      </c>
      <c r="K101" s="56" t="s">
        <v>234</v>
      </c>
      <c r="L101" s="57" t="s">
        <v>235</v>
      </c>
      <c r="M101" s="56" t="s">
        <v>234</v>
      </c>
      <c r="N101" s="57" t="s">
        <v>235</v>
      </c>
      <c r="O101" s="56" t="s">
        <v>234</v>
      </c>
      <c r="P101" s="57" t="s">
        <v>235</v>
      </c>
      <c r="Q101" s="56" t="s">
        <v>234</v>
      </c>
      <c r="R101" s="57" t="s">
        <v>235</v>
      </c>
      <c r="S101" s="56" t="s">
        <v>234</v>
      </c>
      <c r="T101" s="57" t="s">
        <v>235</v>
      </c>
      <c r="U101" s="56" t="s">
        <v>234</v>
      </c>
      <c r="V101" s="57" t="s">
        <v>235</v>
      </c>
      <c r="W101" s="56" t="s">
        <v>234</v>
      </c>
      <c r="X101" s="58" t="s">
        <v>235</v>
      </c>
    </row>
    <row r="102" spans="2:24" ht="15.75" thickBot="1" x14ac:dyDescent="0.3">
      <c r="B102" s="181" t="s">
        <v>1</v>
      </c>
      <c r="C102" s="182">
        <v>75806</v>
      </c>
      <c r="D102" s="183">
        <v>11.741401691588324</v>
      </c>
      <c r="E102" s="182">
        <v>903</v>
      </c>
      <c r="F102" s="183">
        <v>1.1911985858639158</v>
      </c>
      <c r="G102" s="182">
        <v>16408</v>
      </c>
      <c r="H102" s="183">
        <v>21.644724691976887</v>
      </c>
      <c r="I102" s="182">
        <v>21815</v>
      </c>
      <c r="J102" s="183">
        <v>28.777405482415642</v>
      </c>
      <c r="K102" s="182">
        <v>17358</v>
      </c>
      <c r="L102" s="183">
        <v>22.897923647204706</v>
      </c>
      <c r="M102" s="182">
        <v>12023</v>
      </c>
      <c r="N102" s="183">
        <v>15.860222146004274</v>
      </c>
      <c r="O102" s="182">
        <v>5766</v>
      </c>
      <c r="P102" s="183">
        <v>7.6062580798353689</v>
      </c>
      <c r="Q102" s="182">
        <v>1408</v>
      </c>
      <c r="R102" s="183">
        <v>1.8573727673271245</v>
      </c>
      <c r="S102" s="182">
        <v>107</v>
      </c>
      <c r="T102" s="183">
        <v>0.14114977706250165</v>
      </c>
      <c r="U102" s="182">
        <v>18</v>
      </c>
      <c r="V102" s="183">
        <v>2.3744822309579718E-2</v>
      </c>
      <c r="W102" s="182">
        <v>0</v>
      </c>
      <c r="X102" s="184">
        <v>0</v>
      </c>
    </row>
    <row r="103" spans="2:24" x14ac:dyDescent="0.25">
      <c r="B103" s="65" t="s">
        <v>4</v>
      </c>
      <c r="C103" s="66">
        <v>410</v>
      </c>
      <c r="D103" s="67">
        <v>8.1914808599056972</v>
      </c>
      <c r="E103" s="68">
        <v>3</v>
      </c>
      <c r="F103" s="69">
        <v>0.73170731707317083</v>
      </c>
      <c r="G103" s="68">
        <v>102</v>
      </c>
      <c r="H103" s="69">
        <v>24.878048780487806</v>
      </c>
      <c r="I103" s="66">
        <v>143</v>
      </c>
      <c r="J103" s="67">
        <v>34.878048780487802</v>
      </c>
      <c r="K103" s="68">
        <v>89</v>
      </c>
      <c r="L103" s="69">
        <v>21.707317073170731</v>
      </c>
      <c r="M103" s="68">
        <v>52</v>
      </c>
      <c r="N103" s="69">
        <v>12.682926829268293</v>
      </c>
      <c r="O103" s="66">
        <v>16</v>
      </c>
      <c r="P103" s="67">
        <v>3.9024390243902438</v>
      </c>
      <c r="Q103" s="68">
        <v>5</v>
      </c>
      <c r="R103" s="69">
        <v>1.2195121951219512</v>
      </c>
      <c r="S103" s="68">
        <v>0</v>
      </c>
      <c r="T103" s="69">
        <v>0</v>
      </c>
      <c r="U103" s="66">
        <v>0</v>
      </c>
      <c r="V103" s="67">
        <v>0</v>
      </c>
      <c r="W103" s="68">
        <v>0</v>
      </c>
      <c r="X103" s="71">
        <v>0</v>
      </c>
    </row>
    <row r="104" spans="2:24" x14ac:dyDescent="0.25">
      <c r="B104" s="121" t="s">
        <v>5</v>
      </c>
      <c r="C104" s="75">
        <v>4934</v>
      </c>
      <c r="D104" s="76">
        <v>10.823379728647735</v>
      </c>
      <c r="E104" s="75">
        <v>36</v>
      </c>
      <c r="F104" s="76">
        <v>0.72963113092825294</v>
      </c>
      <c r="G104" s="75">
        <v>903</v>
      </c>
      <c r="H104" s="76">
        <v>18.301580867450344</v>
      </c>
      <c r="I104" s="75">
        <v>1488</v>
      </c>
      <c r="J104" s="76">
        <v>30.158086745034456</v>
      </c>
      <c r="K104" s="75">
        <v>1226</v>
      </c>
      <c r="L104" s="76">
        <v>24.847993514389945</v>
      </c>
      <c r="M104" s="75">
        <v>819</v>
      </c>
      <c r="N104" s="76">
        <v>16.599108228617755</v>
      </c>
      <c r="O104" s="75">
        <v>363</v>
      </c>
      <c r="P104" s="76">
        <v>7.3571139035265505</v>
      </c>
      <c r="Q104" s="75">
        <v>91</v>
      </c>
      <c r="R104" s="76">
        <v>1.844345358735306</v>
      </c>
      <c r="S104" s="75">
        <v>6</v>
      </c>
      <c r="T104" s="76">
        <v>0.12160518848804217</v>
      </c>
      <c r="U104" s="68">
        <v>2</v>
      </c>
      <c r="V104" s="67">
        <v>4.0535062829347386E-2</v>
      </c>
      <c r="W104" s="70">
        <v>0</v>
      </c>
      <c r="X104" s="77">
        <v>0</v>
      </c>
    </row>
    <row r="105" spans="2:24" x14ac:dyDescent="0.25">
      <c r="B105" s="121" t="s">
        <v>332</v>
      </c>
      <c r="C105" s="75">
        <v>841</v>
      </c>
      <c r="D105" s="76">
        <v>10.803242257248193</v>
      </c>
      <c r="E105" s="75">
        <v>6</v>
      </c>
      <c r="F105" s="76">
        <v>0.71343638525564801</v>
      </c>
      <c r="G105" s="75">
        <v>181</v>
      </c>
      <c r="H105" s="76">
        <v>21.521997621878715</v>
      </c>
      <c r="I105" s="75">
        <v>263</v>
      </c>
      <c r="J105" s="76">
        <v>31.272294887039237</v>
      </c>
      <c r="K105" s="75">
        <v>189</v>
      </c>
      <c r="L105" s="76">
        <v>22.473246135552913</v>
      </c>
      <c r="M105" s="75">
        <v>111</v>
      </c>
      <c r="N105" s="76">
        <v>13.198573127229487</v>
      </c>
      <c r="O105" s="75">
        <v>71</v>
      </c>
      <c r="P105" s="76">
        <v>8.4423305588585009</v>
      </c>
      <c r="Q105" s="75">
        <v>17</v>
      </c>
      <c r="R105" s="76">
        <v>2.0214030915576697</v>
      </c>
      <c r="S105" s="75">
        <v>3</v>
      </c>
      <c r="T105" s="76">
        <v>0.356718192627824</v>
      </c>
      <c r="U105" s="68">
        <v>0</v>
      </c>
      <c r="V105" s="67">
        <v>0</v>
      </c>
      <c r="W105" s="75">
        <v>0</v>
      </c>
      <c r="X105" s="77">
        <v>0</v>
      </c>
    </row>
    <row r="106" spans="2:24" x14ac:dyDescent="0.25">
      <c r="B106" s="121" t="s">
        <v>6</v>
      </c>
      <c r="C106" s="75">
        <v>666</v>
      </c>
      <c r="D106" s="76">
        <v>9.4913708332739528</v>
      </c>
      <c r="E106" s="75">
        <v>2</v>
      </c>
      <c r="F106" s="76">
        <v>0.3003003003003003</v>
      </c>
      <c r="G106" s="75">
        <v>119</v>
      </c>
      <c r="H106" s="76">
        <v>17.867867867867869</v>
      </c>
      <c r="I106" s="75">
        <v>190</v>
      </c>
      <c r="J106" s="76">
        <v>28.528528528528529</v>
      </c>
      <c r="K106" s="75">
        <v>171</v>
      </c>
      <c r="L106" s="76">
        <v>25.675675675675674</v>
      </c>
      <c r="M106" s="75">
        <v>117</v>
      </c>
      <c r="N106" s="76">
        <v>17.567567567567568</v>
      </c>
      <c r="O106" s="75">
        <v>52</v>
      </c>
      <c r="P106" s="76">
        <v>7.8078078078078077</v>
      </c>
      <c r="Q106" s="75">
        <v>14</v>
      </c>
      <c r="R106" s="76">
        <v>2.1021021021021022</v>
      </c>
      <c r="S106" s="68">
        <v>1</v>
      </c>
      <c r="T106" s="76">
        <v>0.15015015015015015</v>
      </c>
      <c r="U106" s="68">
        <v>0</v>
      </c>
      <c r="V106" s="67">
        <v>0</v>
      </c>
      <c r="W106" s="70">
        <v>0</v>
      </c>
      <c r="X106" s="77">
        <v>0</v>
      </c>
    </row>
    <row r="107" spans="2:24" x14ac:dyDescent="0.25">
      <c r="B107" s="121" t="s">
        <v>7</v>
      </c>
      <c r="C107" s="75">
        <v>1633</v>
      </c>
      <c r="D107" s="76">
        <v>7.3408105010002016</v>
      </c>
      <c r="E107" s="75">
        <v>1</v>
      </c>
      <c r="F107" s="76">
        <v>6.12369871402327E-2</v>
      </c>
      <c r="G107" s="75">
        <v>109</v>
      </c>
      <c r="H107" s="76">
        <v>6.6748315982853645</v>
      </c>
      <c r="I107" s="75">
        <v>296</v>
      </c>
      <c r="J107" s="76">
        <v>18.126148193508879</v>
      </c>
      <c r="K107" s="75">
        <v>396</v>
      </c>
      <c r="L107" s="76">
        <v>24.249846907532149</v>
      </c>
      <c r="M107" s="75">
        <v>486</v>
      </c>
      <c r="N107" s="76">
        <v>29.76117575015309</v>
      </c>
      <c r="O107" s="75">
        <v>290</v>
      </c>
      <c r="P107" s="76">
        <v>17.758726270667484</v>
      </c>
      <c r="Q107" s="75">
        <v>50</v>
      </c>
      <c r="R107" s="76">
        <v>3.061849357011635</v>
      </c>
      <c r="S107" s="68">
        <v>4</v>
      </c>
      <c r="T107" s="76">
        <v>0.2449479485609308</v>
      </c>
      <c r="U107" s="68">
        <v>1</v>
      </c>
      <c r="V107" s="67">
        <v>6.12369871402327E-2</v>
      </c>
      <c r="W107" s="70">
        <v>0</v>
      </c>
      <c r="X107" s="77">
        <v>0</v>
      </c>
    </row>
    <row r="108" spans="2:24" x14ac:dyDescent="0.25">
      <c r="B108" s="121" t="s">
        <v>8</v>
      </c>
      <c r="C108" s="75">
        <v>468</v>
      </c>
      <c r="D108" s="76">
        <v>8.6283185840707972</v>
      </c>
      <c r="E108" s="75">
        <v>2</v>
      </c>
      <c r="F108" s="76">
        <v>0.42735042735042739</v>
      </c>
      <c r="G108" s="75">
        <v>73</v>
      </c>
      <c r="H108" s="76">
        <v>15.598290598290598</v>
      </c>
      <c r="I108" s="75">
        <v>136</v>
      </c>
      <c r="J108" s="76">
        <v>29.059829059829063</v>
      </c>
      <c r="K108" s="75">
        <v>119</v>
      </c>
      <c r="L108" s="76">
        <v>25.427350427350426</v>
      </c>
      <c r="M108" s="75">
        <v>76</v>
      </c>
      <c r="N108" s="76">
        <v>16.239316239316238</v>
      </c>
      <c r="O108" s="75">
        <v>46</v>
      </c>
      <c r="P108" s="76">
        <v>9.8290598290598297</v>
      </c>
      <c r="Q108" s="75">
        <v>16</v>
      </c>
      <c r="R108" s="76">
        <v>3.4188034188034191</v>
      </c>
      <c r="S108" s="75">
        <v>0</v>
      </c>
      <c r="T108" s="76">
        <v>0</v>
      </c>
      <c r="U108" s="68">
        <v>0</v>
      </c>
      <c r="V108" s="67">
        <v>0</v>
      </c>
      <c r="W108" s="75">
        <v>0</v>
      </c>
      <c r="X108" s="77">
        <v>0</v>
      </c>
    </row>
    <row r="109" spans="2:24" x14ac:dyDescent="0.25">
      <c r="B109" s="121" t="s">
        <v>177</v>
      </c>
      <c r="C109" s="75">
        <v>2550</v>
      </c>
      <c r="D109" s="76">
        <v>9.5202183303403753</v>
      </c>
      <c r="E109" s="75">
        <v>15</v>
      </c>
      <c r="F109" s="76">
        <v>0.58823529411764708</v>
      </c>
      <c r="G109" s="75">
        <v>394</v>
      </c>
      <c r="H109" s="76">
        <v>15.450980392156863</v>
      </c>
      <c r="I109" s="75">
        <v>763</v>
      </c>
      <c r="J109" s="76">
        <v>29.921568627450977</v>
      </c>
      <c r="K109" s="75">
        <v>671</v>
      </c>
      <c r="L109" s="76">
        <v>26.313725490196077</v>
      </c>
      <c r="M109" s="75">
        <v>455</v>
      </c>
      <c r="N109" s="76">
        <v>17.843137254901961</v>
      </c>
      <c r="O109" s="75">
        <v>199</v>
      </c>
      <c r="P109" s="76">
        <v>7.8039215686274508</v>
      </c>
      <c r="Q109" s="75">
        <v>47</v>
      </c>
      <c r="R109" s="76">
        <v>1.8431372549019609</v>
      </c>
      <c r="S109" s="68">
        <v>5</v>
      </c>
      <c r="T109" s="76">
        <v>0.19607843137254902</v>
      </c>
      <c r="U109" s="68">
        <v>1</v>
      </c>
      <c r="V109" s="67">
        <v>3.9215686274509803E-2</v>
      </c>
      <c r="W109" s="70">
        <v>0</v>
      </c>
      <c r="X109" s="77">
        <v>0</v>
      </c>
    </row>
    <row r="110" spans="2:24" x14ac:dyDescent="0.25">
      <c r="B110" s="121" t="s">
        <v>9</v>
      </c>
      <c r="C110" s="75">
        <v>574</v>
      </c>
      <c r="D110" s="76">
        <v>9.2063899403348941</v>
      </c>
      <c r="E110" s="75">
        <v>3</v>
      </c>
      <c r="F110" s="76">
        <v>0.52264808362369342</v>
      </c>
      <c r="G110" s="75">
        <v>81</v>
      </c>
      <c r="H110" s="76">
        <v>14.111498257839722</v>
      </c>
      <c r="I110" s="75">
        <v>161</v>
      </c>
      <c r="J110" s="76">
        <v>28.04878048780488</v>
      </c>
      <c r="K110" s="75">
        <v>135</v>
      </c>
      <c r="L110" s="76">
        <v>23.519163763066203</v>
      </c>
      <c r="M110" s="75">
        <v>135</v>
      </c>
      <c r="N110" s="76">
        <v>23.519163763066203</v>
      </c>
      <c r="O110" s="75">
        <v>47</v>
      </c>
      <c r="P110" s="76">
        <v>8.1881533101045285</v>
      </c>
      <c r="Q110" s="75">
        <v>12</v>
      </c>
      <c r="R110" s="76">
        <v>2.0905923344947737</v>
      </c>
      <c r="S110" s="75">
        <v>0</v>
      </c>
      <c r="T110" s="76">
        <v>0</v>
      </c>
      <c r="U110" s="68">
        <v>0</v>
      </c>
      <c r="V110" s="67">
        <v>0</v>
      </c>
      <c r="W110" s="75">
        <v>0</v>
      </c>
      <c r="X110" s="77">
        <v>0</v>
      </c>
    </row>
    <row r="111" spans="2:24" x14ac:dyDescent="0.25">
      <c r="B111" s="121" t="s">
        <v>3</v>
      </c>
      <c r="C111" s="75">
        <v>29189</v>
      </c>
      <c r="D111" s="76">
        <v>11.844637186211868</v>
      </c>
      <c r="E111" s="75">
        <v>267</v>
      </c>
      <c r="F111" s="76">
        <v>0.91472815101579363</v>
      </c>
      <c r="G111" s="75">
        <v>5378</v>
      </c>
      <c r="H111" s="76">
        <v>18.424749049299393</v>
      </c>
      <c r="I111" s="75">
        <v>8431</v>
      </c>
      <c r="J111" s="76">
        <v>28.884168693685979</v>
      </c>
      <c r="K111" s="75">
        <v>7049</v>
      </c>
      <c r="L111" s="76">
        <v>24.14950837644318</v>
      </c>
      <c r="M111" s="75">
        <v>5057</v>
      </c>
      <c r="N111" s="76">
        <v>17.325019699201754</v>
      </c>
      <c r="O111" s="75">
        <v>2432</v>
      </c>
      <c r="P111" s="76">
        <v>8.3319058549453562</v>
      </c>
      <c r="Q111" s="75">
        <v>542</v>
      </c>
      <c r="R111" s="76">
        <v>1.8568638870807497</v>
      </c>
      <c r="S111" s="75">
        <v>30</v>
      </c>
      <c r="T111" s="76">
        <v>0.10277844393435884</v>
      </c>
      <c r="U111" s="75">
        <v>3</v>
      </c>
      <c r="V111" s="74">
        <v>1.0277844393435884E-2</v>
      </c>
      <c r="W111" s="75">
        <v>0</v>
      </c>
      <c r="X111" s="77">
        <v>0</v>
      </c>
    </row>
    <row r="112" spans="2:24" ht="15.75" thickBot="1" x14ac:dyDescent="0.3">
      <c r="B112" s="121" t="s">
        <v>10</v>
      </c>
      <c r="C112" s="75">
        <v>706</v>
      </c>
      <c r="D112" s="76">
        <v>13.613575009641343</v>
      </c>
      <c r="E112" s="75">
        <v>1</v>
      </c>
      <c r="F112" s="76">
        <v>0.14164305949008499</v>
      </c>
      <c r="G112" s="75">
        <v>69</v>
      </c>
      <c r="H112" s="76">
        <v>9.7733711048158654</v>
      </c>
      <c r="I112" s="75">
        <v>157</v>
      </c>
      <c r="J112" s="76">
        <v>22.237960339943346</v>
      </c>
      <c r="K112" s="75">
        <v>202</v>
      </c>
      <c r="L112" s="76">
        <v>28.611898016997166</v>
      </c>
      <c r="M112" s="75">
        <v>181</v>
      </c>
      <c r="N112" s="76">
        <v>25.63739376770538</v>
      </c>
      <c r="O112" s="75">
        <v>76</v>
      </c>
      <c r="P112" s="76">
        <v>10.764872521246458</v>
      </c>
      <c r="Q112" s="75">
        <v>20</v>
      </c>
      <c r="R112" s="76">
        <v>2.8328611898017</v>
      </c>
      <c r="S112" s="75">
        <v>0</v>
      </c>
      <c r="T112" s="76">
        <v>0</v>
      </c>
      <c r="U112" s="75">
        <v>0</v>
      </c>
      <c r="V112" s="74">
        <v>0</v>
      </c>
      <c r="W112" s="75">
        <v>0</v>
      </c>
      <c r="X112" s="77">
        <v>0</v>
      </c>
    </row>
    <row r="113" spans="2:24" ht="15.75" thickBot="1" x14ac:dyDescent="0.3">
      <c r="B113" s="83" t="s">
        <v>333</v>
      </c>
      <c r="C113" s="84">
        <v>41971</v>
      </c>
      <c r="D113" s="85">
        <v>11.112231927432527</v>
      </c>
      <c r="E113" s="84">
        <v>336</v>
      </c>
      <c r="F113" s="87">
        <v>0.8005527626218103</v>
      </c>
      <c r="G113" s="84">
        <v>7409</v>
      </c>
      <c r="H113" s="87">
        <v>17.65266493531248</v>
      </c>
      <c r="I113" s="84">
        <v>12028</v>
      </c>
      <c r="J113" s="85">
        <v>28.657882823854564</v>
      </c>
      <c r="K113" s="84">
        <v>10247</v>
      </c>
      <c r="L113" s="87">
        <v>24.41447666245741</v>
      </c>
      <c r="M113" s="84">
        <v>7489</v>
      </c>
      <c r="N113" s="87">
        <v>17.843272735936718</v>
      </c>
      <c r="O113" s="84">
        <v>3592</v>
      </c>
      <c r="P113" s="85">
        <v>8.5582902480284009</v>
      </c>
      <c r="Q113" s="84">
        <v>814</v>
      </c>
      <c r="R113" s="87">
        <v>1.9394343713516475</v>
      </c>
      <c r="S113" s="84">
        <v>49</v>
      </c>
      <c r="T113" s="87">
        <v>0.11674727788234733</v>
      </c>
      <c r="U113" s="84">
        <v>7</v>
      </c>
      <c r="V113" s="85">
        <v>1.6678182554621047E-2</v>
      </c>
      <c r="W113" s="84">
        <v>0</v>
      </c>
      <c r="X113" s="89">
        <v>0</v>
      </c>
    </row>
    <row r="114" spans="2:24" x14ac:dyDescent="0.25">
      <c r="B114" s="90" t="s">
        <v>238</v>
      </c>
    </row>
    <row r="118" spans="2:24" ht="21.75" customHeight="1" thickBot="1" x14ac:dyDescent="0.3">
      <c r="B118" s="777" t="s">
        <v>334</v>
      </c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</row>
    <row r="119" spans="2:24" x14ac:dyDescent="0.25">
      <c r="B119" s="580" t="s">
        <v>607</v>
      </c>
      <c r="C119" s="778" t="s">
        <v>240</v>
      </c>
      <c r="D119" s="778" t="s">
        <v>241</v>
      </c>
      <c r="E119" s="742" t="s">
        <v>221</v>
      </c>
      <c r="F119" s="606" t="s">
        <v>223</v>
      </c>
      <c r="G119" s="607"/>
      <c r="H119" s="607"/>
      <c r="I119" s="607"/>
      <c r="J119" s="607"/>
      <c r="K119" s="607"/>
      <c r="L119" s="607"/>
      <c r="M119" s="607"/>
      <c r="N119" s="607"/>
      <c r="O119" s="607"/>
      <c r="P119" s="607"/>
      <c r="Q119" s="607"/>
      <c r="R119" s="607"/>
      <c r="S119" s="607"/>
      <c r="T119" s="607"/>
      <c r="U119" s="607"/>
      <c r="V119" s="607"/>
      <c r="W119" s="607"/>
      <c r="X119" s="608"/>
    </row>
    <row r="120" spans="2:24" x14ac:dyDescent="0.25">
      <c r="B120" s="753"/>
      <c r="C120" s="779"/>
      <c r="D120" s="779"/>
      <c r="E120" s="781"/>
      <c r="F120" s="783" t="s">
        <v>224</v>
      </c>
      <c r="G120" s="784"/>
      <c r="H120" s="783" t="s">
        <v>225</v>
      </c>
      <c r="I120" s="784"/>
      <c r="J120" s="783" t="s">
        <v>226</v>
      </c>
      <c r="K120" s="784"/>
      <c r="L120" s="783" t="s">
        <v>227</v>
      </c>
      <c r="M120" s="784"/>
      <c r="N120" s="783" t="s">
        <v>228</v>
      </c>
      <c r="O120" s="784"/>
      <c r="P120" s="783" t="s">
        <v>229</v>
      </c>
      <c r="Q120" s="784"/>
      <c r="R120" s="783" t="s">
        <v>230</v>
      </c>
      <c r="S120" s="784"/>
      <c r="T120" s="783" t="s">
        <v>231</v>
      </c>
      <c r="U120" s="784"/>
      <c r="V120" s="783" t="s">
        <v>232</v>
      </c>
      <c r="W120" s="784"/>
      <c r="X120" s="91" t="s">
        <v>233</v>
      </c>
    </row>
    <row r="121" spans="2:24" ht="23.25" thickBot="1" x14ac:dyDescent="0.3">
      <c r="B121" s="754"/>
      <c r="C121" s="780"/>
      <c r="D121" s="780"/>
      <c r="E121" s="782"/>
      <c r="F121" s="92" t="s">
        <v>234</v>
      </c>
      <c r="G121" s="93" t="s">
        <v>242</v>
      </c>
      <c r="H121" s="92" t="s">
        <v>234</v>
      </c>
      <c r="I121" s="93" t="s">
        <v>242</v>
      </c>
      <c r="J121" s="92" t="s">
        <v>234</v>
      </c>
      <c r="K121" s="93" t="s">
        <v>242</v>
      </c>
      <c r="L121" s="92" t="s">
        <v>234</v>
      </c>
      <c r="M121" s="93" t="s">
        <v>242</v>
      </c>
      <c r="N121" s="92" t="s">
        <v>234</v>
      </c>
      <c r="O121" s="93" t="s">
        <v>242</v>
      </c>
      <c r="P121" s="92" t="s">
        <v>234</v>
      </c>
      <c r="Q121" s="93" t="s">
        <v>242</v>
      </c>
      <c r="R121" s="92" t="s">
        <v>234</v>
      </c>
      <c r="S121" s="93" t="s">
        <v>242</v>
      </c>
      <c r="T121" s="92" t="s">
        <v>234</v>
      </c>
      <c r="U121" s="93" t="s">
        <v>242</v>
      </c>
      <c r="V121" s="92" t="s">
        <v>234</v>
      </c>
      <c r="W121" s="93" t="s">
        <v>242</v>
      </c>
      <c r="X121" s="94" t="s">
        <v>234</v>
      </c>
    </row>
    <row r="122" spans="2:24" ht="15.75" thickBot="1" x14ac:dyDescent="0.3">
      <c r="B122" s="95" t="s">
        <v>1</v>
      </c>
      <c r="C122" s="85">
        <v>1.5612337481384277</v>
      </c>
      <c r="D122" s="85">
        <v>47.991341720462252</v>
      </c>
      <c r="E122" s="84">
        <v>82832</v>
      </c>
      <c r="F122" s="84">
        <v>994</v>
      </c>
      <c r="G122" s="85">
        <v>3.8755156307265226</v>
      </c>
      <c r="H122" s="84">
        <v>17602</v>
      </c>
      <c r="I122" s="85">
        <v>65.146748584329544</v>
      </c>
      <c r="J122" s="96">
        <v>23641</v>
      </c>
      <c r="K122" s="85">
        <v>83.367715771841674</v>
      </c>
      <c r="L122" s="84">
        <v>18907</v>
      </c>
      <c r="M122" s="85">
        <v>68.848865324671536</v>
      </c>
      <c r="N122" s="84">
        <v>13235</v>
      </c>
      <c r="O122" s="85">
        <v>52.934706529347068</v>
      </c>
      <c r="P122" s="96">
        <v>6524</v>
      </c>
      <c r="Q122" s="85">
        <v>28.687515390297957</v>
      </c>
      <c r="R122" s="84">
        <v>1761</v>
      </c>
      <c r="S122" s="85">
        <v>8.6075850371724503</v>
      </c>
      <c r="T122" s="84">
        <v>147</v>
      </c>
      <c r="U122" s="85">
        <v>0.68191623099796361</v>
      </c>
      <c r="V122" s="96">
        <v>20</v>
      </c>
      <c r="W122" s="85">
        <v>9.6181128300816085E-2</v>
      </c>
      <c r="X122" s="97">
        <v>1</v>
      </c>
    </row>
    <row r="123" spans="2:24" x14ac:dyDescent="0.25">
      <c r="B123" s="185" t="s">
        <v>4</v>
      </c>
      <c r="C123" s="69">
        <v>8.7686041308761631</v>
      </c>
      <c r="D123" s="69">
        <v>32.835161599057642</v>
      </c>
      <c r="E123" s="66">
        <v>446</v>
      </c>
      <c r="F123" s="68">
        <v>3</v>
      </c>
      <c r="G123" s="69">
        <v>1.3315579227696406</v>
      </c>
      <c r="H123" s="68">
        <v>108</v>
      </c>
      <c r="I123" s="69">
        <v>47.661076787290384</v>
      </c>
      <c r="J123" s="66">
        <v>151</v>
      </c>
      <c r="K123" s="67">
        <v>63.074352548036757</v>
      </c>
      <c r="L123" s="68">
        <v>97</v>
      </c>
      <c r="M123" s="69">
        <v>46.234509056244043</v>
      </c>
      <c r="N123" s="68">
        <v>57</v>
      </c>
      <c r="O123" s="69">
        <v>27.536231884057969</v>
      </c>
      <c r="P123" s="66">
        <v>20</v>
      </c>
      <c r="Q123" s="67">
        <v>11.061946902654867</v>
      </c>
      <c r="R123" s="68">
        <v>10</v>
      </c>
      <c r="S123" s="69">
        <v>6.4892926670992859</v>
      </c>
      <c r="T123" s="68">
        <v>0</v>
      </c>
      <c r="U123" s="69">
        <v>0</v>
      </c>
      <c r="V123" s="66">
        <v>0</v>
      </c>
      <c r="W123" s="67">
        <v>0</v>
      </c>
      <c r="X123" s="68">
        <v>0</v>
      </c>
    </row>
    <row r="124" spans="2:24" x14ac:dyDescent="0.25">
      <c r="B124" s="143" t="s">
        <v>5</v>
      </c>
      <c r="C124" s="76">
        <v>1.3471574627388132</v>
      </c>
      <c r="D124" s="76">
        <v>39.525457388237214</v>
      </c>
      <c r="E124" s="75">
        <v>5334</v>
      </c>
      <c r="F124" s="75">
        <v>38</v>
      </c>
      <c r="G124" s="76">
        <v>1.9790635904379981</v>
      </c>
      <c r="H124" s="75">
        <v>961</v>
      </c>
      <c r="I124" s="76">
        <v>46.064615089636661</v>
      </c>
      <c r="J124" s="75">
        <v>1590</v>
      </c>
      <c r="K124" s="76">
        <v>71.163227856599377</v>
      </c>
      <c r="L124" s="75">
        <v>1322</v>
      </c>
      <c r="M124" s="76">
        <v>63.262669282672157</v>
      </c>
      <c r="N124" s="75">
        <v>898</v>
      </c>
      <c r="O124" s="76">
        <v>44.801436838954302</v>
      </c>
      <c r="P124" s="75">
        <v>409</v>
      </c>
      <c r="Q124" s="76">
        <v>20.751940737734031</v>
      </c>
      <c r="R124" s="75">
        <v>106</v>
      </c>
      <c r="S124" s="76">
        <v>6.4133591481122947</v>
      </c>
      <c r="T124" s="75">
        <v>8</v>
      </c>
      <c r="U124" s="76">
        <v>0.54914881933003845</v>
      </c>
      <c r="V124" s="75">
        <v>2</v>
      </c>
      <c r="W124" s="76">
        <v>0.16330529925696088</v>
      </c>
      <c r="X124" s="75">
        <v>0</v>
      </c>
    </row>
    <row r="125" spans="2:24" x14ac:dyDescent="0.25">
      <c r="B125" s="143" t="s">
        <v>332</v>
      </c>
      <c r="C125" s="76">
        <v>1.8148769769658977</v>
      </c>
      <c r="D125" s="76">
        <v>39.131021454594524</v>
      </c>
      <c r="E125" s="75">
        <v>870</v>
      </c>
      <c r="F125" s="75">
        <v>6</v>
      </c>
      <c r="G125" s="76">
        <v>2.0174848688634839</v>
      </c>
      <c r="H125" s="75">
        <v>185</v>
      </c>
      <c r="I125" s="76">
        <v>58.898439987265206</v>
      </c>
      <c r="J125" s="75">
        <v>277</v>
      </c>
      <c r="K125" s="76">
        <v>79.188107489994294</v>
      </c>
      <c r="L125" s="75">
        <v>194</v>
      </c>
      <c r="M125" s="76">
        <v>61.334176414796076</v>
      </c>
      <c r="N125" s="75">
        <v>114</v>
      </c>
      <c r="O125" s="76">
        <v>33.989266547406082</v>
      </c>
      <c r="P125" s="75">
        <v>73</v>
      </c>
      <c r="Q125" s="76">
        <v>21.82361733931241</v>
      </c>
      <c r="R125" s="75">
        <v>18</v>
      </c>
      <c r="S125" s="76">
        <v>5.964214711729622</v>
      </c>
      <c r="T125" s="75">
        <v>3</v>
      </c>
      <c r="U125" s="76">
        <v>1.105379513633014</v>
      </c>
      <c r="V125" s="75">
        <v>0</v>
      </c>
      <c r="W125" s="76">
        <v>0</v>
      </c>
      <c r="X125" s="75">
        <v>0</v>
      </c>
    </row>
    <row r="126" spans="2:24" x14ac:dyDescent="0.25">
      <c r="B126" s="143" t="s">
        <v>6</v>
      </c>
      <c r="C126" s="76">
        <v>1.3672327432051377</v>
      </c>
      <c r="D126" s="76">
        <v>38.097726678860724</v>
      </c>
      <c r="E126" s="75">
        <v>729</v>
      </c>
      <c r="F126" s="75">
        <v>3</v>
      </c>
      <c r="G126" s="76">
        <v>1.2028869286287089</v>
      </c>
      <c r="H126" s="75">
        <v>128</v>
      </c>
      <c r="I126" s="76">
        <v>41.871115472685638</v>
      </c>
      <c r="J126" s="75">
        <v>202</v>
      </c>
      <c r="K126" s="76">
        <v>66.622691292875984</v>
      </c>
      <c r="L126" s="75">
        <v>184</v>
      </c>
      <c r="M126" s="76">
        <v>66.473988439306353</v>
      </c>
      <c r="N126" s="75">
        <v>136</v>
      </c>
      <c r="O126" s="76">
        <v>51.671732522796354</v>
      </c>
      <c r="P126" s="75">
        <v>56</v>
      </c>
      <c r="Q126" s="76">
        <v>21.96078431372549</v>
      </c>
      <c r="R126" s="75">
        <v>18</v>
      </c>
      <c r="S126" s="76">
        <v>7.6174354633939902</v>
      </c>
      <c r="T126" s="75">
        <v>2</v>
      </c>
      <c r="U126" s="76">
        <v>0.73179656055616538</v>
      </c>
      <c r="V126" s="75">
        <v>0</v>
      </c>
      <c r="W126" s="76">
        <v>0</v>
      </c>
      <c r="X126" s="75">
        <v>0</v>
      </c>
    </row>
    <row r="127" spans="2:24" x14ac:dyDescent="0.25">
      <c r="B127" s="143" t="s">
        <v>7</v>
      </c>
      <c r="C127" s="76">
        <v>1.0045465658621557</v>
      </c>
      <c r="D127" s="76">
        <v>30.377152679073149</v>
      </c>
      <c r="E127" s="75">
        <v>1838</v>
      </c>
      <c r="F127" s="75">
        <v>1</v>
      </c>
      <c r="G127" s="76">
        <v>0.12163970319912419</v>
      </c>
      <c r="H127" s="75">
        <v>129</v>
      </c>
      <c r="I127" s="76">
        <v>14.411797564517931</v>
      </c>
      <c r="J127" s="75">
        <v>331</v>
      </c>
      <c r="K127" s="76">
        <v>35.943099142143552</v>
      </c>
      <c r="L127" s="75">
        <v>454</v>
      </c>
      <c r="M127" s="76">
        <v>48.801461894012682</v>
      </c>
      <c r="N127" s="75">
        <v>535</v>
      </c>
      <c r="O127" s="76">
        <v>60.588901472253681</v>
      </c>
      <c r="P127" s="75">
        <v>319</v>
      </c>
      <c r="Q127" s="76">
        <v>39.271205219746399</v>
      </c>
      <c r="R127" s="75">
        <v>63</v>
      </c>
      <c r="S127" s="76">
        <v>8.4791386271870781</v>
      </c>
      <c r="T127" s="75">
        <v>5</v>
      </c>
      <c r="U127" s="76">
        <v>0.57736720554272514</v>
      </c>
      <c r="V127" s="75">
        <v>1</v>
      </c>
      <c r="W127" s="76">
        <v>0.11499540018399264</v>
      </c>
      <c r="X127" s="75">
        <v>0</v>
      </c>
    </row>
    <row r="128" spans="2:24" x14ac:dyDescent="0.25">
      <c r="B128" s="143" t="s">
        <v>8</v>
      </c>
      <c r="C128" s="76">
        <v>1.4562460814198737</v>
      </c>
      <c r="D128" s="76">
        <v>34.294829190482517</v>
      </c>
      <c r="E128" s="75">
        <v>516</v>
      </c>
      <c r="F128" s="75">
        <v>2</v>
      </c>
      <c r="G128" s="76">
        <v>0.83682008368200833</v>
      </c>
      <c r="H128" s="75">
        <v>83</v>
      </c>
      <c r="I128" s="76">
        <v>34.100246507806084</v>
      </c>
      <c r="J128" s="75">
        <v>152</v>
      </c>
      <c r="K128" s="76">
        <v>59.236165237724087</v>
      </c>
      <c r="L128" s="75">
        <v>126</v>
      </c>
      <c r="M128" s="76">
        <v>50.683829444891394</v>
      </c>
      <c r="N128" s="75">
        <v>80</v>
      </c>
      <c r="O128" s="76">
        <v>34.438226431338784</v>
      </c>
      <c r="P128" s="75">
        <v>53</v>
      </c>
      <c r="Q128" s="76">
        <v>26.727181038830057</v>
      </c>
      <c r="R128" s="75">
        <v>20</v>
      </c>
      <c r="S128" s="76">
        <v>11.600928074245939</v>
      </c>
      <c r="T128" s="75">
        <v>0</v>
      </c>
      <c r="U128" s="76">
        <v>0</v>
      </c>
      <c r="V128" s="75">
        <v>0</v>
      </c>
      <c r="W128" s="76">
        <v>0</v>
      </c>
      <c r="X128" s="75">
        <v>0</v>
      </c>
    </row>
    <row r="129" spans="2:27" x14ac:dyDescent="0.25">
      <c r="B129" s="143" t="s">
        <v>177</v>
      </c>
      <c r="C129" s="76">
        <v>1.2195770529780536</v>
      </c>
      <c r="D129" s="76">
        <v>35.681245824124993</v>
      </c>
      <c r="E129" s="75">
        <v>2777</v>
      </c>
      <c r="F129" s="75">
        <v>15</v>
      </c>
      <c r="G129" s="76">
        <v>1.3956084852995907</v>
      </c>
      <c r="H129" s="75">
        <v>416</v>
      </c>
      <c r="I129" s="76">
        <v>36.385900463570366</v>
      </c>
      <c r="J129" s="75">
        <v>828</v>
      </c>
      <c r="K129" s="76">
        <v>68.713692946058089</v>
      </c>
      <c r="L129" s="75">
        <v>716</v>
      </c>
      <c r="M129" s="76">
        <v>60.801630434782609</v>
      </c>
      <c r="N129" s="75">
        <v>502</v>
      </c>
      <c r="O129" s="76">
        <v>40.542723308027782</v>
      </c>
      <c r="P129" s="75">
        <v>232</v>
      </c>
      <c r="Q129" s="76">
        <v>21.718779254821197</v>
      </c>
      <c r="R129" s="75">
        <v>61</v>
      </c>
      <c r="S129" s="76">
        <v>5.8384379785604894</v>
      </c>
      <c r="T129" s="75">
        <v>6</v>
      </c>
      <c r="U129" s="76">
        <v>0.66247101689301091</v>
      </c>
      <c r="V129" s="75">
        <v>1</v>
      </c>
      <c r="W129" s="76">
        <v>0.12868356710848025</v>
      </c>
      <c r="X129" s="75">
        <v>0</v>
      </c>
    </row>
    <row r="130" spans="2:27" x14ac:dyDescent="0.25">
      <c r="B130" s="143" t="s">
        <v>9</v>
      </c>
      <c r="C130" s="76">
        <v>1.4535133650229144</v>
      </c>
      <c r="D130" s="76">
        <v>34.287635161633702</v>
      </c>
      <c r="E130" s="75">
        <v>612</v>
      </c>
      <c r="F130" s="75">
        <v>4</v>
      </c>
      <c r="G130" s="76">
        <v>1.5308075009567548</v>
      </c>
      <c r="H130" s="75">
        <v>84</v>
      </c>
      <c r="I130" s="76">
        <v>31.088082901554404</v>
      </c>
      <c r="J130" s="75">
        <v>171</v>
      </c>
      <c r="K130" s="76">
        <v>58.864027538726333</v>
      </c>
      <c r="L130" s="75">
        <v>145</v>
      </c>
      <c r="M130" s="76">
        <v>51.14638447971781</v>
      </c>
      <c r="N130" s="75">
        <v>141</v>
      </c>
      <c r="O130" s="76">
        <v>51.459854014598534</v>
      </c>
      <c r="P130" s="75">
        <v>53</v>
      </c>
      <c r="Q130" s="76">
        <v>20.167427701674274</v>
      </c>
      <c r="R130" s="75">
        <v>14</v>
      </c>
      <c r="S130" s="76">
        <v>6.430868167202572</v>
      </c>
      <c r="T130" s="75">
        <v>0</v>
      </c>
      <c r="U130" s="76">
        <v>0</v>
      </c>
      <c r="V130" s="75">
        <v>0</v>
      </c>
      <c r="W130" s="76">
        <v>0</v>
      </c>
      <c r="X130" s="75">
        <v>0</v>
      </c>
    </row>
    <row r="131" spans="2:27" x14ac:dyDescent="0.25">
      <c r="B131" s="143" t="s">
        <v>3</v>
      </c>
      <c r="C131" s="76">
        <v>1.6230869900440499</v>
      </c>
      <c r="D131" s="76">
        <v>50.469133258692182</v>
      </c>
      <c r="E131" s="75">
        <v>33312</v>
      </c>
      <c r="F131" s="75">
        <v>310</v>
      </c>
      <c r="G131" s="76">
        <v>4.0926793847778731</v>
      </c>
      <c r="H131" s="75">
        <v>6054</v>
      </c>
      <c r="I131" s="76">
        <v>70.983022230559982</v>
      </c>
      <c r="J131" s="75">
        <v>9527</v>
      </c>
      <c r="K131" s="76">
        <v>99.089916272297046</v>
      </c>
      <c r="L131" s="75">
        <v>7962</v>
      </c>
      <c r="M131" s="76">
        <v>76.881481624534089</v>
      </c>
      <c r="N131" s="75">
        <v>5772</v>
      </c>
      <c r="O131" s="76">
        <v>58.168478972880912</v>
      </c>
      <c r="P131" s="75">
        <v>2892</v>
      </c>
      <c r="Q131" s="76">
        <v>32.123339405518287</v>
      </c>
      <c r="R131" s="75">
        <v>739</v>
      </c>
      <c r="S131" s="76">
        <v>8.8165115724170846</v>
      </c>
      <c r="T131" s="75">
        <v>52</v>
      </c>
      <c r="U131" s="76">
        <v>0.50992890414317227</v>
      </c>
      <c r="V131" s="75">
        <v>3</v>
      </c>
      <c r="W131" s="76">
        <v>2.7877672771877002E-2</v>
      </c>
      <c r="X131" s="75">
        <v>1</v>
      </c>
    </row>
    <row r="132" spans="2:27" ht="15.75" thickBot="1" x14ac:dyDescent="0.3">
      <c r="B132" s="144" t="s">
        <v>10</v>
      </c>
      <c r="C132" s="81">
        <v>1.6634611365284198</v>
      </c>
      <c r="D132" s="81">
        <v>51.005262447712866</v>
      </c>
      <c r="E132" s="70">
        <v>756</v>
      </c>
      <c r="F132" s="70">
        <v>1</v>
      </c>
      <c r="G132" s="81">
        <v>0.64557779212395094</v>
      </c>
      <c r="H132" s="70">
        <v>73</v>
      </c>
      <c r="I132" s="81">
        <v>34.531693472090822</v>
      </c>
      <c r="J132" s="70">
        <v>169</v>
      </c>
      <c r="K132" s="81">
        <v>71.008403361344534</v>
      </c>
      <c r="L132" s="70">
        <v>215</v>
      </c>
      <c r="M132" s="81">
        <v>91.801878736122973</v>
      </c>
      <c r="N132" s="70">
        <v>192</v>
      </c>
      <c r="O132" s="81">
        <v>89.385474860335194</v>
      </c>
      <c r="P132" s="70">
        <v>81</v>
      </c>
      <c r="Q132" s="81">
        <v>41.305456399796022</v>
      </c>
      <c r="R132" s="70">
        <v>25</v>
      </c>
      <c r="S132" s="81">
        <v>14.212620807276862</v>
      </c>
      <c r="T132" s="70">
        <v>0</v>
      </c>
      <c r="U132" s="81">
        <v>0</v>
      </c>
      <c r="V132" s="70">
        <v>0</v>
      </c>
      <c r="W132" s="81">
        <v>0</v>
      </c>
      <c r="X132" s="70">
        <v>0</v>
      </c>
    </row>
    <row r="133" spans="2:27" ht="15.75" thickBot="1" x14ac:dyDescent="0.3">
      <c r="B133" s="83" t="s">
        <v>333</v>
      </c>
      <c r="C133" s="85">
        <v>1.5884528679133225</v>
      </c>
      <c r="D133" s="85">
        <v>45.550193050193045</v>
      </c>
      <c r="E133" s="84">
        <v>47190</v>
      </c>
      <c r="F133" s="84">
        <v>383</v>
      </c>
      <c r="G133" s="87">
        <v>2.987799169969108</v>
      </c>
      <c r="H133" s="84">
        <v>8221</v>
      </c>
      <c r="I133" s="87">
        <v>57.793431190596706</v>
      </c>
      <c r="J133" s="84">
        <v>13398</v>
      </c>
      <c r="K133" s="85">
        <v>85.598190669682211</v>
      </c>
      <c r="L133" s="84">
        <v>11415</v>
      </c>
      <c r="M133" s="87">
        <v>70.799479005147916</v>
      </c>
      <c r="N133" s="84">
        <v>8427</v>
      </c>
      <c r="O133" s="87">
        <v>54.105244234423957</v>
      </c>
      <c r="P133" s="84">
        <v>4188</v>
      </c>
      <c r="Q133" s="85">
        <v>29.324240111471322</v>
      </c>
      <c r="R133" s="84">
        <v>1074</v>
      </c>
      <c r="S133" s="87">
        <v>8.210507002629809</v>
      </c>
      <c r="T133" s="84">
        <v>76</v>
      </c>
      <c r="U133" s="87">
        <v>0.51833614098743042</v>
      </c>
      <c r="V133" s="84">
        <v>7</v>
      </c>
      <c r="W133" s="85">
        <v>4.7403314168850602E-2</v>
      </c>
      <c r="X133" s="97">
        <v>1</v>
      </c>
    </row>
    <row r="134" spans="2:27" x14ac:dyDescent="0.25">
      <c r="B134" s="90" t="s">
        <v>243</v>
      </c>
      <c r="C134" s="186"/>
      <c r="D134" s="186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</row>
    <row r="135" spans="2:27" x14ac:dyDescent="0.25">
      <c r="B135" s="102" t="s">
        <v>244</v>
      </c>
      <c r="C135" s="186"/>
    </row>
    <row r="136" spans="2:27" x14ac:dyDescent="0.25">
      <c r="B136" s="102"/>
      <c r="C136" s="186"/>
    </row>
    <row r="137" spans="2:27" x14ac:dyDescent="0.25">
      <c r="B137" s="102"/>
      <c r="C137" s="186"/>
    </row>
    <row r="138" spans="2:27" ht="33" customHeight="1" thickBot="1" x14ac:dyDescent="0.3">
      <c r="B138" s="775" t="s">
        <v>335</v>
      </c>
      <c r="C138" s="775"/>
      <c r="D138" s="775"/>
      <c r="E138" s="775"/>
      <c r="F138" s="775"/>
      <c r="G138" s="775"/>
      <c r="H138" s="775"/>
      <c r="I138" s="775"/>
      <c r="J138" s="775"/>
      <c r="K138" s="775"/>
      <c r="L138" s="775"/>
      <c r="M138" s="775"/>
      <c r="N138" s="775"/>
      <c r="O138" s="775"/>
      <c r="P138" s="775"/>
      <c r="Q138" s="775"/>
      <c r="R138" s="775"/>
      <c r="S138" s="775"/>
      <c r="T138" s="775"/>
      <c r="U138" s="775"/>
      <c r="V138" s="775"/>
      <c r="W138" s="775"/>
      <c r="X138" s="775"/>
      <c r="Y138" s="775"/>
      <c r="Z138" s="775"/>
      <c r="AA138" s="775"/>
    </row>
    <row r="139" spans="2:27" x14ac:dyDescent="0.25">
      <c r="B139" s="664" t="s">
        <v>606</v>
      </c>
      <c r="C139" s="667" t="s">
        <v>147</v>
      </c>
      <c r="D139" s="670" t="s">
        <v>246</v>
      </c>
      <c r="E139" s="671"/>
      <c r="F139" s="671"/>
      <c r="G139" s="671"/>
      <c r="H139" s="671"/>
      <c r="I139" s="671"/>
      <c r="J139" s="671"/>
      <c r="K139" s="671"/>
      <c r="L139" s="671"/>
      <c r="M139" s="671"/>
      <c r="N139" s="671"/>
      <c r="O139" s="671"/>
      <c r="P139" s="671"/>
      <c r="Q139" s="671"/>
      <c r="R139" s="671"/>
      <c r="S139" s="671"/>
      <c r="T139" s="671"/>
      <c r="U139" s="671"/>
      <c r="V139" s="671"/>
      <c r="W139" s="671"/>
      <c r="X139" s="671"/>
      <c r="Y139" s="671"/>
      <c r="Z139" s="671"/>
      <c r="AA139" s="672"/>
    </row>
    <row r="140" spans="2:27" x14ac:dyDescent="0.25">
      <c r="B140" s="665"/>
      <c r="C140" s="668"/>
      <c r="D140" s="673" t="s">
        <v>247</v>
      </c>
      <c r="E140" s="674"/>
      <c r="F140" s="677" t="s">
        <v>248</v>
      </c>
      <c r="G140" s="678"/>
      <c r="H140" s="678"/>
      <c r="I140" s="679"/>
      <c r="J140" s="677" t="s">
        <v>249</v>
      </c>
      <c r="K140" s="678"/>
      <c r="L140" s="678"/>
      <c r="M140" s="679"/>
      <c r="N140" s="673" t="s">
        <v>250</v>
      </c>
      <c r="O140" s="674"/>
      <c r="P140" s="673" t="s">
        <v>251</v>
      </c>
      <c r="Q140" s="674"/>
      <c r="R140" s="673" t="s">
        <v>252</v>
      </c>
      <c r="S140" s="674"/>
      <c r="T140" s="673" t="s">
        <v>253</v>
      </c>
      <c r="U140" s="674"/>
      <c r="V140" s="673" t="s">
        <v>254</v>
      </c>
      <c r="W140" s="674"/>
      <c r="X140" s="673" t="s">
        <v>255</v>
      </c>
      <c r="Y140" s="674"/>
      <c r="Z140" s="673" t="s">
        <v>256</v>
      </c>
      <c r="AA140" s="680"/>
    </row>
    <row r="141" spans="2:27" x14ac:dyDescent="0.25">
      <c r="B141" s="665"/>
      <c r="C141" s="668"/>
      <c r="D141" s="675"/>
      <c r="E141" s="676"/>
      <c r="F141" s="593" t="s">
        <v>257</v>
      </c>
      <c r="G141" s="594"/>
      <c r="H141" s="593" t="s">
        <v>258</v>
      </c>
      <c r="I141" s="594"/>
      <c r="J141" s="593" t="s">
        <v>259</v>
      </c>
      <c r="K141" s="594"/>
      <c r="L141" s="593" t="s">
        <v>260</v>
      </c>
      <c r="M141" s="594"/>
      <c r="N141" s="675"/>
      <c r="O141" s="676"/>
      <c r="P141" s="675"/>
      <c r="Q141" s="676"/>
      <c r="R141" s="675"/>
      <c r="S141" s="676"/>
      <c r="T141" s="675"/>
      <c r="U141" s="676"/>
      <c r="V141" s="675"/>
      <c r="W141" s="676"/>
      <c r="X141" s="675"/>
      <c r="Y141" s="676"/>
      <c r="Z141" s="675"/>
      <c r="AA141" s="681"/>
    </row>
    <row r="142" spans="2:27" ht="15.75" thickBot="1" x14ac:dyDescent="0.3">
      <c r="B142" s="666"/>
      <c r="C142" s="669"/>
      <c r="D142" s="103" t="s">
        <v>261</v>
      </c>
      <c r="E142" s="104" t="s">
        <v>235</v>
      </c>
      <c r="F142" s="105" t="s">
        <v>261</v>
      </c>
      <c r="G142" s="104" t="s">
        <v>235</v>
      </c>
      <c r="H142" s="105" t="s">
        <v>261</v>
      </c>
      <c r="I142" s="104" t="s">
        <v>235</v>
      </c>
      <c r="J142" s="105" t="s">
        <v>261</v>
      </c>
      <c r="K142" s="104" t="s">
        <v>235</v>
      </c>
      <c r="L142" s="105" t="s">
        <v>261</v>
      </c>
      <c r="M142" s="104" t="s">
        <v>235</v>
      </c>
      <c r="N142" s="105" t="s">
        <v>261</v>
      </c>
      <c r="O142" s="104" t="s">
        <v>235</v>
      </c>
      <c r="P142" s="105" t="s">
        <v>261</v>
      </c>
      <c r="Q142" s="104" t="s">
        <v>235</v>
      </c>
      <c r="R142" s="105" t="s">
        <v>261</v>
      </c>
      <c r="S142" s="104" t="s">
        <v>235</v>
      </c>
      <c r="T142" s="105" t="s">
        <v>261</v>
      </c>
      <c r="U142" s="104" t="s">
        <v>235</v>
      </c>
      <c r="V142" s="106" t="s">
        <v>261</v>
      </c>
      <c r="W142" s="104" t="s">
        <v>235</v>
      </c>
      <c r="X142" s="105" t="s">
        <v>261</v>
      </c>
      <c r="Y142" s="104" t="s">
        <v>235</v>
      </c>
      <c r="Z142" s="105" t="s">
        <v>261</v>
      </c>
      <c r="AA142" s="107" t="s">
        <v>235</v>
      </c>
    </row>
    <row r="143" spans="2:27" ht="15.75" thickBot="1" x14ac:dyDescent="0.3">
      <c r="B143" s="95" t="s">
        <v>1</v>
      </c>
      <c r="C143" s="84">
        <v>75806</v>
      </c>
      <c r="D143" s="84">
        <v>229</v>
      </c>
      <c r="E143" s="85">
        <v>0.3020869060496531</v>
      </c>
      <c r="F143" s="84">
        <v>10312</v>
      </c>
      <c r="G143" s="85">
        <v>13.603144869799225</v>
      </c>
      <c r="H143" s="96">
        <v>17126</v>
      </c>
      <c r="I143" s="85">
        <v>22.591879270770125</v>
      </c>
      <c r="J143" s="84">
        <v>26892</v>
      </c>
      <c r="K143" s="85">
        <v>35.474764530512097</v>
      </c>
      <c r="L143" s="84">
        <v>1282</v>
      </c>
      <c r="M143" s="85">
        <v>1.6911590111600663</v>
      </c>
      <c r="N143" s="96">
        <v>66</v>
      </c>
      <c r="O143" s="85">
        <v>8.7064348468458966E-2</v>
      </c>
      <c r="P143" s="84">
        <v>5733</v>
      </c>
      <c r="Q143" s="85">
        <v>7.5627259056011393</v>
      </c>
      <c r="R143" s="84">
        <v>2912</v>
      </c>
      <c r="S143" s="85">
        <v>3.8413845869720076</v>
      </c>
      <c r="T143" s="84">
        <v>7932</v>
      </c>
      <c r="U143" s="85">
        <v>10.463551697754795</v>
      </c>
      <c r="V143" s="96">
        <v>619</v>
      </c>
      <c r="W143" s="84">
        <v>0.81655805609054699</v>
      </c>
      <c r="X143" s="84">
        <v>751</v>
      </c>
      <c r="Y143" s="85">
        <v>0.99068675302746489</v>
      </c>
      <c r="Z143" s="84">
        <v>1952</v>
      </c>
      <c r="AA143" s="108">
        <v>2.5749940637944229</v>
      </c>
    </row>
    <row r="144" spans="2:27" x14ac:dyDescent="0.25">
      <c r="B144" s="109" t="s">
        <v>4</v>
      </c>
      <c r="C144" s="66">
        <v>410</v>
      </c>
      <c r="D144" s="68">
        <v>0</v>
      </c>
      <c r="E144" s="69">
        <v>0</v>
      </c>
      <c r="F144" s="68">
        <v>53</v>
      </c>
      <c r="G144" s="69">
        <v>12.926829268292684</v>
      </c>
      <c r="H144" s="66">
        <v>107</v>
      </c>
      <c r="I144" s="67">
        <v>26.097560975609756</v>
      </c>
      <c r="J144" s="68">
        <v>190</v>
      </c>
      <c r="K144" s="69">
        <v>46.341463414634148</v>
      </c>
      <c r="L144" s="68">
        <v>4</v>
      </c>
      <c r="M144" s="69">
        <v>0.97560975609756095</v>
      </c>
      <c r="N144" s="66">
        <v>0</v>
      </c>
      <c r="O144" s="67">
        <v>0</v>
      </c>
      <c r="P144" s="68">
        <v>32</v>
      </c>
      <c r="Q144" s="69">
        <v>7.8048780487804876</v>
      </c>
      <c r="R144" s="68">
        <v>10</v>
      </c>
      <c r="S144" s="69">
        <v>2.4390243902439024</v>
      </c>
      <c r="T144" s="68">
        <v>13</v>
      </c>
      <c r="U144" s="69">
        <v>3.1707317073170733</v>
      </c>
      <c r="V144" s="66">
        <v>0</v>
      </c>
      <c r="W144" s="67">
        <v>0</v>
      </c>
      <c r="X144" s="68">
        <v>1</v>
      </c>
      <c r="Y144" s="69">
        <v>0.24390243902439024</v>
      </c>
      <c r="Z144" s="68">
        <v>0</v>
      </c>
      <c r="AA144" s="69">
        <v>0</v>
      </c>
    </row>
    <row r="145" spans="2:27" x14ac:dyDescent="0.25">
      <c r="B145" s="124" t="s">
        <v>5</v>
      </c>
      <c r="C145" s="75">
        <v>4934</v>
      </c>
      <c r="D145" s="68">
        <v>2</v>
      </c>
      <c r="E145" s="76">
        <v>4.0535062829347386E-2</v>
      </c>
      <c r="F145" s="75">
        <v>265</v>
      </c>
      <c r="G145" s="76">
        <v>5.370895824888529</v>
      </c>
      <c r="H145" s="75">
        <v>810</v>
      </c>
      <c r="I145" s="76">
        <v>16.416700445885692</v>
      </c>
      <c r="J145" s="75">
        <v>2265</v>
      </c>
      <c r="K145" s="76">
        <v>45.90595865423591</v>
      </c>
      <c r="L145" s="75">
        <v>97</v>
      </c>
      <c r="M145" s="76">
        <v>1.9659505472233483</v>
      </c>
      <c r="N145" s="75">
        <v>2</v>
      </c>
      <c r="O145" s="76">
        <v>4.0535062829347386E-2</v>
      </c>
      <c r="P145" s="75">
        <v>561</v>
      </c>
      <c r="Q145" s="76">
        <v>11.370085123631942</v>
      </c>
      <c r="R145" s="75">
        <v>293</v>
      </c>
      <c r="S145" s="76">
        <v>5.9383867044993917</v>
      </c>
      <c r="T145" s="75">
        <v>555</v>
      </c>
      <c r="U145" s="76">
        <v>11.2484799351439</v>
      </c>
      <c r="V145" s="75">
        <v>42</v>
      </c>
      <c r="W145" s="76">
        <v>0.85123631941629518</v>
      </c>
      <c r="X145" s="68">
        <v>12</v>
      </c>
      <c r="Y145" s="76">
        <v>0.24321037697608433</v>
      </c>
      <c r="Z145" s="68">
        <v>30</v>
      </c>
      <c r="AA145" s="76">
        <v>0.60802594244021069</v>
      </c>
    </row>
    <row r="146" spans="2:27" x14ac:dyDescent="0.25">
      <c r="B146" s="124" t="s">
        <v>332</v>
      </c>
      <c r="C146" s="75">
        <v>841</v>
      </c>
      <c r="D146" s="68">
        <v>3</v>
      </c>
      <c r="E146" s="76">
        <v>0.356718192627824</v>
      </c>
      <c r="F146" s="75">
        <v>100</v>
      </c>
      <c r="G146" s="76">
        <v>11.890606420927467</v>
      </c>
      <c r="H146" s="75">
        <v>181</v>
      </c>
      <c r="I146" s="76">
        <v>21.521997621878715</v>
      </c>
      <c r="J146" s="75">
        <v>353</v>
      </c>
      <c r="K146" s="76">
        <v>41.973840665873958</v>
      </c>
      <c r="L146" s="75">
        <v>14</v>
      </c>
      <c r="M146" s="76">
        <v>1.6646848989298455</v>
      </c>
      <c r="N146" s="68">
        <v>0</v>
      </c>
      <c r="O146" s="76">
        <v>0</v>
      </c>
      <c r="P146" s="75">
        <v>81</v>
      </c>
      <c r="Q146" s="76">
        <v>9.6313912009512492</v>
      </c>
      <c r="R146" s="75">
        <v>32</v>
      </c>
      <c r="S146" s="76">
        <v>3.8049940546967891</v>
      </c>
      <c r="T146" s="75">
        <v>64</v>
      </c>
      <c r="U146" s="76">
        <v>7.6099881093935782</v>
      </c>
      <c r="V146" s="75">
        <v>2</v>
      </c>
      <c r="W146" s="76">
        <v>0.23781212841854932</v>
      </c>
      <c r="X146" s="75">
        <v>2</v>
      </c>
      <c r="Y146" s="76">
        <v>0.23781212841854932</v>
      </c>
      <c r="Z146" s="68">
        <v>9</v>
      </c>
      <c r="AA146" s="76">
        <v>1.070154577883472</v>
      </c>
    </row>
    <row r="147" spans="2:27" x14ac:dyDescent="0.25">
      <c r="B147" s="124" t="s">
        <v>6</v>
      </c>
      <c r="C147" s="75">
        <v>666</v>
      </c>
      <c r="D147" s="68">
        <v>0</v>
      </c>
      <c r="E147" s="76">
        <v>0</v>
      </c>
      <c r="F147" s="75">
        <v>34</v>
      </c>
      <c r="G147" s="76">
        <v>5.1051051051051051</v>
      </c>
      <c r="H147" s="75">
        <v>108</v>
      </c>
      <c r="I147" s="76">
        <v>16.216216216216218</v>
      </c>
      <c r="J147" s="75">
        <v>290</v>
      </c>
      <c r="K147" s="76">
        <v>43.543543543543542</v>
      </c>
      <c r="L147" s="75">
        <v>9</v>
      </c>
      <c r="M147" s="76">
        <v>1.3513513513513513</v>
      </c>
      <c r="N147" s="68">
        <v>1</v>
      </c>
      <c r="O147" s="76">
        <v>0.15015015015015015</v>
      </c>
      <c r="P147" s="75">
        <v>83</v>
      </c>
      <c r="Q147" s="76">
        <v>12.462462462462462</v>
      </c>
      <c r="R147" s="75">
        <v>45</v>
      </c>
      <c r="S147" s="76">
        <v>6.756756756756757</v>
      </c>
      <c r="T147" s="75">
        <v>83</v>
      </c>
      <c r="U147" s="76">
        <v>12.462462462462462</v>
      </c>
      <c r="V147" s="75">
        <v>4</v>
      </c>
      <c r="W147" s="76">
        <v>0.60060060060060061</v>
      </c>
      <c r="X147" s="68">
        <v>4</v>
      </c>
      <c r="Y147" s="76">
        <v>0.60060060060060061</v>
      </c>
      <c r="Z147" s="68">
        <v>5</v>
      </c>
      <c r="AA147" s="76">
        <v>0.75075075075075071</v>
      </c>
    </row>
    <row r="148" spans="2:27" x14ac:dyDescent="0.25">
      <c r="B148" s="124" t="s">
        <v>7</v>
      </c>
      <c r="C148" s="75">
        <v>1633</v>
      </c>
      <c r="D148" s="68">
        <v>2</v>
      </c>
      <c r="E148" s="76">
        <v>0.1224739742804654</v>
      </c>
      <c r="F148" s="75">
        <v>23</v>
      </c>
      <c r="G148" s="76">
        <v>1.4084507042253522</v>
      </c>
      <c r="H148" s="75">
        <v>113</v>
      </c>
      <c r="I148" s="76">
        <v>6.9197795468462955</v>
      </c>
      <c r="J148" s="75">
        <v>383</v>
      </c>
      <c r="K148" s="76">
        <v>23.453766074709122</v>
      </c>
      <c r="L148" s="75">
        <v>25</v>
      </c>
      <c r="M148" s="76">
        <v>1.5309246785058175</v>
      </c>
      <c r="N148" s="68">
        <v>2</v>
      </c>
      <c r="O148" s="76">
        <v>0.1224739742804654</v>
      </c>
      <c r="P148" s="75">
        <v>169</v>
      </c>
      <c r="Q148" s="76">
        <v>10.349050826699328</v>
      </c>
      <c r="R148" s="75">
        <v>121</v>
      </c>
      <c r="S148" s="76">
        <v>7.4096754439681574</v>
      </c>
      <c r="T148" s="75">
        <v>699</v>
      </c>
      <c r="U148" s="76">
        <v>42.804654011022656</v>
      </c>
      <c r="V148" s="75">
        <v>80</v>
      </c>
      <c r="W148" s="76">
        <v>4.8989589712186161</v>
      </c>
      <c r="X148" s="68">
        <v>2</v>
      </c>
      <c r="Y148" s="76">
        <v>0.1224739742804654</v>
      </c>
      <c r="Z148" s="68">
        <v>14</v>
      </c>
      <c r="AA148" s="76">
        <v>0.85731781996325784</v>
      </c>
    </row>
    <row r="149" spans="2:27" x14ac:dyDescent="0.25">
      <c r="B149" s="124" t="s">
        <v>8</v>
      </c>
      <c r="C149" s="75">
        <v>468</v>
      </c>
      <c r="D149" s="68">
        <v>0</v>
      </c>
      <c r="E149" s="76">
        <v>0</v>
      </c>
      <c r="F149" s="75">
        <v>39</v>
      </c>
      <c r="G149" s="76">
        <v>8.3333333333333321</v>
      </c>
      <c r="H149" s="75">
        <v>80</v>
      </c>
      <c r="I149" s="76">
        <v>17.094017094017094</v>
      </c>
      <c r="J149" s="75">
        <v>215</v>
      </c>
      <c r="K149" s="76">
        <v>45.940170940170937</v>
      </c>
      <c r="L149" s="75">
        <v>9</v>
      </c>
      <c r="M149" s="76">
        <v>1.9230769230769231</v>
      </c>
      <c r="N149" s="68">
        <v>0</v>
      </c>
      <c r="O149" s="76">
        <v>0</v>
      </c>
      <c r="P149" s="75">
        <v>46</v>
      </c>
      <c r="Q149" s="76">
        <v>9.8290598290598297</v>
      </c>
      <c r="R149" s="75">
        <v>19</v>
      </c>
      <c r="S149" s="76">
        <v>4.0598290598290596</v>
      </c>
      <c r="T149" s="75">
        <v>49</v>
      </c>
      <c r="U149" s="76">
        <v>10.47008547008547</v>
      </c>
      <c r="V149" s="75">
        <v>2</v>
      </c>
      <c r="W149" s="76">
        <v>0.42735042735042739</v>
      </c>
      <c r="X149" s="75">
        <v>2</v>
      </c>
      <c r="Y149" s="76">
        <v>0.42735042735042739</v>
      </c>
      <c r="Z149" s="68">
        <v>7</v>
      </c>
      <c r="AA149" s="76">
        <v>1.4957264957264957</v>
      </c>
    </row>
    <row r="150" spans="2:27" x14ac:dyDescent="0.25">
      <c r="B150" s="124" t="s">
        <v>177</v>
      </c>
      <c r="C150" s="75">
        <v>2550</v>
      </c>
      <c r="D150" s="68">
        <v>0</v>
      </c>
      <c r="E150" s="76">
        <v>0</v>
      </c>
      <c r="F150" s="75">
        <v>151</v>
      </c>
      <c r="G150" s="76">
        <v>5.9215686274509807</v>
      </c>
      <c r="H150" s="75">
        <v>368</v>
      </c>
      <c r="I150" s="76">
        <v>14.431372549019608</v>
      </c>
      <c r="J150" s="75">
        <v>1141</v>
      </c>
      <c r="K150" s="76">
        <v>44.745098039215684</v>
      </c>
      <c r="L150" s="75">
        <v>45</v>
      </c>
      <c r="M150" s="76">
        <v>1.7647058823529411</v>
      </c>
      <c r="N150" s="68">
        <v>1</v>
      </c>
      <c r="O150" s="76">
        <v>3.9215686274509803E-2</v>
      </c>
      <c r="P150" s="75">
        <v>331</v>
      </c>
      <c r="Q150" s="76">
        <v>12.980392156862743</v>
      </c>
      <c r="R150" s="75">
        <v>177</v>
      </c>
      <c r="S150" s="76">
        <v>6.9411764705882355</v>
      </c>
      <c r="T150" s="75">
        <v>300</v>
      </c>
      <c r="U150" s="76">
        <v>11.76470588235294</v>
      </c>
      <c r="V150" s="75">
        <v>22</v>
      </c>
      <c r="W150" s="76">
        <v>0.86274509803921562</v>
      </c>
      <c r="X150" s="68">
        <v>7</v>
      </c>
      <c r="Y150" s="76">
        <v>0.27450980392156865</v>
      </c>
      <c r="Z150" s="68">
        <v>7</v>
      </c>
      <c r="AA150" s="76">
        <v>0.27450980392156865</v>
      </c>
    </row>
    <row r="151" spans="2:27" x14ac:dyDescent="0.25">
      <c r="B151" s="124" t="s">
        <v>9</v>
      </c>
      <c r="C151" s="75">
        <v>574</v>
      </c>
      <c r="D151" s="75">
        <v>1</v>
      </c>
      <c r="E151" s="76">
        <v>0.17421602787456447</v>
      </c>
      <c r="F151" s="75">
        <v>28</v>
      </c>
      <c r="G151" s="76">
        <v>4.8780487804878048</v>
      </c>
      <c r="H151" s="75">
        <v>78</v>
      </c>
      <c r="I151" s="76">
        <v>13.588850174216027</v>
      </c>
      <c r="J151" s="75">
        <v>238</v>
      </c>
      <c r="K151" s="76">
        <v>41.463414634146339</v>
      </c>
      <c r="L151" s="75">
        <v>6</v>
      </c>
      <c r="M151" s="76">
        <v>1.0452961672473868</v>
      </c>
      <c r="N151" s="75">
        <v>0</v>
      </c>
      <c r="O151" s="76">
        <v>0</v>
      </c>
      <c r="P151" s="75">
        <v>70</v>
      </c>
      <c r="Q151" s="76">
        <v>12.195121951219512</v>
      </c>
      <c r="R151" s="75">
        <v>42</v>
      </c>
      <c r="S151" s="76">
        <v>7.3170731707317067</v>
      </c>
      <c r="T151" s="75">
        <v>100</v>
      </c>
      <c r="U151" s="76">
        <v>17.421602787456447</v>
      </c>
      <c r="V151" s="75">
        <v>8</v>
      </c>
      <c r="W151" s="76">
        <v>1.3937282229965158</v>
      </c>
      <c r="X151" s="75">
        <v>2</v>
      </c>
      <c r="Y151" s="76">
        <v>0.34843205574912894</v>
      </c>
      <c r="Z151" s="68">
        <v>1</v>
      </c>
      <c r="AA151" s="76">
        <v>0.17421602787456447</v>
      </c>
    </row>
    <row r="152" spans="2:27" x14ac:dyDescent="0.25">
      <c r="B152" s="124" t="s">
        <v>3</v>
      </c>
      <c r="C152" s="75">
        <v>29189</v>
      </c>
      <c r="D152" s="75">
        <v>21</v>
      </c>
      <c r="E152" s="76">
        <v>7.1944910754051183E-2</v>
      </c>
      <c r="F152" s="75">
        <v>1959</v>
      </c>
      <c r="G152" s="76">
        <v>6.7114323889136323</v>
      </c>
      <c r="H152" s="75">
        <v>5540</v>
      </c>
      <c r="I152" s="76">
        <v>18.979752646544931</v>
      </c>
      <c r="J152" s="75">
        <v>11575</v>
      </c>
      <c r="K152" s="76">
        <v>39.655349618006788</v>
      </c>
      <c r="L152" s="75">
        <v>457</v>
      </c>
      <c r="M152" s="76">
        <v>1.5656582959333996</v>
      </c>
      <c r="N152" s="68">
        <v>9</v>
      </c>
      <c r="O152" s="76">
        <v>3.0833533180307651E-2</v>
      </c>
      <c r="P152" s="75">
        <v>2955</v>
      </c>
      <c r="Q152" s="76">
        <v>10.123676727534345</v>
      </c>
      <c r="R152" s="75">
        <v>1341</v>
      </c>
      <c r="S152" s="76">
        <v>4.5941964438658394</v>
      </c>
      <c r="T152" s="75">
        <v>4495</v>
      </c>
      <c r="U152" s="76">
        <v>15.3996368494981</v>
      </c>
      <c r="V152" s="75">
        <v>370</v>
      </c>
      <c r="W152" s="76">
        <v>1.2676008085237591</v>
      </c>
      <c r="X152" s="68">
        <v>98</v>
      </c>
      <c r="Y152" s="76">
        <v>0.33574291685223884</v>
      </c>
      <c r="Z152" s="68">
        <v>369</v>
      </c>
      <c r="AA152" s="76">
        <v>1.2641748603926135</v>
      </c>
    </row>
    <row r="153" spans="2:27" ht="15.75" thickBot="1" x14ac:dyDescent="0.3">
      <c r="B153" s="188" t="s">
        <v>10</v>
      </c>
      <c r="C153" s="75">
        <v>706</v>
      </c>
      <c r="D153" s="75">
        <v>0</v>
      </c>
      <c r="E153" s="76">
        <v>0</v>
      </c>
      <c r="F153" s="75">
        <v>27</v>
      </c>
      <c r="G153" s="76">
        <v>3.8243626062322948</v>
      </c>
      <c r="H153" s="75">
        <v>60</v>
      </c>
      <c r="I153" s="76">
        <v>8.4985835694050991</v>
      </c>
      <c r="J153" s="75">
        <v>192</v>
      </c>
      <c r="K153" s="76">
        <v>27.195467422096321</v>
      </c>
      <c r="L153" s="75">
        <v>9</v>
      </c>
      <c r="M153" s="76">
        <v>1.2747875354107647</v>
      </c>
      <c r="N153" s="75">
        <v>0</v>
      </c>
      <c r="O153" s="74">
        <v>0</v>
      </c>
      <c r="P153" s="75">
        <v>81</v>
      </c>
      <c r="Q153" s="76">
        <v>11.473087818696884</v>
      </c>
      <c r="R153" s="75">
        <v>47</v>
      </c>
      <c r="S153" s="76">
        <v>6.6572237960339935</v>
      </c>
      <c r="T153" s="75">
        <v>261</v>
      </c>
      <c r="U153" s="76">
        <v>36.96883852691218</v>
      </c>
      <c r="V153" s="75">
        <v>25</v>
      </c>
      <c r="W153" s="76">
        <v>3.5410764872521248</v>
      </c>
      <c r="X153" s="75">
        <v>0</v>
      </c>
      <c r="Y153" s="76">
        <v>0</v>
      </c>
      <c r="Z153" s="75">
        <v>4</v>
      </c>
      <c r="AA153" s="76">
        <v>0.56657223796033995</v>
      </c>
    </row>
    <row r="154" spans="2:27" ht="15.75" thickBot="1" x14ac:dyDescent="0.3">
      <c r="B154" s="83" t="s">
        <v>333</v>
      </c>
      <c r="C154" s="84">
        <v>41971</v>
      </c>
      <c r="D154" s="86">
        <v>29</v>
      </c>
      <c r="E154" s="87">
        <v>6.9095327726287195E-2</v>
      </c>
      <c r="F154" s="86">
        <v>2679</v>
      </c>
      <c r="G154" s="87">
        <v>6.3829787234042552</v>
      </c>
      <c r="H154" s="88">
        <v>7445</v>
      </c>
      <c r="I154" s="85">
        <v>17.738438445593385</v>
      </c>
      <c r="J154" s="86">
        <v>16842</v>
      </c>
      <c r="K154" s="87">
        <v>40.127707226418238</v>
      </c>
      <c r="L154" s="86">
        <v>675</v>
      </c>
      <c r="M154" s="87">
        <v>1.6082533177670295</v>
      </c>
      <c r="N154" s="88">
        <v>15</v>
      </c>
      <c r="O154" s="85">
        <v>3.5738962617045109E-2</v>
      </c>
      <c r="P154" s="86">
        <v>4409</v>
      </c>
      <c r="Q154" s="87">
        <v>10.504872411903458</v>
      </c>
      <c r="R154" s="86">
        <v>2127</v>
      </c>
      <c r="S154" s="87">
        <v>5.0677848990969956</v>
      </c>
      <c r="T154" s="172">
        <v>6619</v>
      </c>
      <c r="U154" s="87">
        <v>15.770412904148101</v>
      </c>
      <c r="V154" s="88">
        <v>555</v>
      </c>
      <c r="W154" s="87">
        <v>1.3223416168306688</v>
      </c>
      <c r="X154" s="86">
        <v>130</v>
      </c>
      <c r="Y154" s="87">
        <v>0.30973767601439089</v>
      </c>
      <c r="Z154" s="86">
        <v>446</v>
      </c>
      <c r="AA154" s="87">
        <v>1.062638488480141</v>
      </c>
    </row>
    <row r="155" spans="2:27" x14ac:dyDescent="0.25">
      <c r="B155" s="90" t="s">
        <v>262</v>
      </c>
      <c r="C155" s="186"/>
    </row>
    <row r="159" spans="2:27" ht="33" customHeight="1" thickBot="1" x14ac:dyDescent="0.3">
      <c r="B159" s="776" t="s">
        <v>336</v>
      </c>
      <c r="C159" s="776"/>
      <c r="D159" s="776"/>
      <c r="E159" s="776"/>
      <c r="F159" s="776"/>
      <c r="G159" s="776"/>
      <c r="H159" s="776"/>
      <c r="I159" s="776"/>
      <c r="J159" s="776"/>
      <c r="K159" s="776"/>
      <c r="L159" s="776"/>
      <c r="M159" s="776"/>
      <c r="N159" s="776"/>
      <c r="O159" s="776"/>
    </row>
    <row r="160" spans="2:27" x14ac:dyDescent="0.25">
      <c r="B160" s="596" t="s">
        <v>606</v>
      </c>
      <c r="C160" s="598" t="s">
        <v>147</v>
      </c>
      <c r="D160" s="600" t="s">
        <v>264</v>
      </c>
      <c r="E160" s="601"/>
      <c r="F160" s="600" t="s">
        <v>265</v>
      </c>
      <c r="G160" s="601"/>
      <c r="H160" s="600" t="s">
        <v>266</v>
      </c>
      <c r="I160" s="601"/>
      <c r="J160" s="600" t="s">
        <v>267</v>
      </c>
      <c r="K160" s="601"/>
      <c r="L160" s="600" t="s">
        <v>268</v>
      </c>
      <c r="M160" s="601"/>
      <c r="N160" s="112" t="s">
        <v>233</v>
      </c>
      <c r="O160" s="113"/>
    </row>
    <row r="161" spans="2:15" x14ac:dyDescent="0.25">
      <c r="B161" s="597"/>
      <c r="C161" s="599"/>
      <c r="D161" s="56" t="s">
        <v>269</v>
      </c>
      <c r="E161" s="57" t="s">
        <v>235</v>
      </c>
      <c r="F161" s="56" t="s">
        <v>269</v>
      </c>
      <c r="G161" s="57" t="s">
        <v>235</v>
      </c>
      <c r="H161" s="56" t="s">
        <v>269</v>
      </c>
      <c r="I161" s="57" t="s">
        <v>235</v>
      </c>
      <c r="J161" s="56" t="s">
        <v>269</v>
      </c>
      <c r="K161" s="57" t="s">
        <v>235</v>
      </c>
      <c r="L161" s="56" t="s">
        <v>269</v>
      </c>
      <c r="M161" s="57" t="s">
        <v>235</v>
      </c>
      <c r="N161" s="56" t="s">
        <v>269</v>
      </c>
      <c r="O161" s="58" t="s">
        <v>235</v>
      </c>
    </row>
    <row r="162" spans="2:15" ht="15.75" thickBot="1" x14ac:dyDescent="0.3">
      <c r="B162" s="114" t="s">
        <v>1</v>
      </c>
      <c r="C162" s="60">
        <v>75806</v>
      </c>
      <c r="D162" s="60">
        <v>37847</v>
      </c>
      <c r="E162" s="62">
        <v>49.926127219481309</v>
      </c>
      <c r="F162" s="60">
        <v>34266</v>
      </c>
      <c r="G162" s="62">
        <v>45.202226736669921</v>
      </c>
      <c r="H162" s="63">
        <v>1491</v>
      </c>
      <c r="I162" s="62">
        <v>1.9668627813101864</v>
      </c>
      <c r="J162" s="60">
        <v>41</v>
      </c>
      <c r="K162" s="62">
        <v>5.4085428594042681E-2</v>
      </c>
      <c r="L162" s="60">
        <v>2160</v>
      </c>
      <c r="M162" s="62">
        <v>2.8493786771495659</v>
      </c>
      <c r="N162" s="60">
        <v>1</v>
      </c>
      <c r="O162" s="64">
        <v>1.3191567949766508E-3</v>
      </c>
    </row>
    <row r="163" spans="2:15" x14ac:dyDescent="0.25">
      <c r="B163" s="109" t="s">
        <v>4</v>
      </c>
      <c r="C163" s="66">
        <v>410</v>
      </c>
      <c r="D163" s="68">
        <v>207</v>
      </c>
      <c r="E163" s="69">
        <v>50.487804878048777</v>
      </c>
      <c r="F163" s="68">
        <v>179</v>
      </c>
      <c r="G163" s="69">
        <v>43.658536585365852</v>
      </c>
      <c r="H163" s="115">
        <v>8</v>
      </c>
      <c r="I163" s="67">
        <v>1.9512195121951219</v>
      </c>
      <c r="J163" s="68">
        <v>1</v>
      </c>
      <c r="K163" s="69">
        <v>0.24390243902439024</v>
      </c>
      <c r="L163" s="68">
        <v>15</v>
      </c>
      <c r="M163" s="69">
        <v>3.6585365853658534</v>
      </c>
      <c r="N163" s="68">
        <v>0</v>
      </c>
      <c r="O163" s="71">
        <v>0</v>
      </c>
    </row>
    <row r="164" spans="2:15" x14ac:dyDescent="0.25">
      <c r="B164" s="124" t="s">
        <v>5</v>
      </c>
      <c r="C164" s="75">
        <v>4934</v>
      </c>
      <c r="D164" s="75">
        <v>3326</v>
      </c>
      <c r="E164" s="76">
        <v>67.409809485204704</v>
      </c>
      <c r="F164" s="75">
        <v>1264</v>
      </c>
      <c r="G164" s="76">
        <v>25.618159708147548</v>
      </c>
      <c r="H164" s="117">
        <v>145</v>
      </c>
      <c r="I164" s="76">
        <v>2.9387920551276854</v>
      </c>
      <c r="J164" s="75">
        <v>1</v>
      </c>
      <c r="K164" s="76">
        <v>2.0267531414673693E-2</v>
      </c>
      <c r="L164" s="75">
        <v>198</v>
      </c>
      <c r="M164" s="76">
        <v>4.0129712201053911</v>
      </c>
      <c r="N164" s="75">
        <v>0</v>
      </c>
      <c r="O164" s="77">
        <v>0</v>
      </c>
    </row>
    <row r="165" spans="2:15" x14ac:dyDescent="0.25">
      <c r="B165" s="124" t="s">
        <v>332</v>
      </c>
      <c r="C165" s="75">
        <v>841</v>
      </c>
      <c r="D165" s="75">
        <v>541</v>
      </c>
      <c r="E165" s="76">
        <v>64.328180737217593</v>
      </c>
      <c r="F165" s="75">
        <v>267</v>
      </c>
      <c r="G165" s="76">
        <v>31.747919143876334</v>
      </c>
      <c r="H165" s="117">
        <v>9</v>
      </c>
      <c r="I165" s="76">
        <v>1.070154577883472</v>
      </c>
      <c r="J165" s="75">
        <v>1</v>
      </c>
      <c r="K165" s="76">
        <v>0.11890606420927466</v>
      </c>
      <c r="L165" s="75">
        <v>23</v>
      </c>
      <c r="M165" s="76">
        <v>2.7348394768133173</v>
      </c>
      <c r="N165" s="75">
        <v>0</v>
      </c>
      <c r="O165" s="77">
        <v>0</v>
      </c>
    </row>
    <row r="166" spans="2:15" x14ac:dyDescent="0.25">
      <c r="B166" s="124" t="s">
        <v>6</v>
      </c>
      <c r="C166" s="75">
        <v>666</v>
      </c>
      <c r="D166" s="75">
        <v>473</v>
      </c>
      <c r="E166" s="76">
        <v>71.021021021021028</v>
      </c>
      <c r="F166" s="75">
        <v>164</v>
      </c>
      <c r="G166" s="76">
        <v>24.624624624624623</v>
      </c>
      <c r="H166" s="117">
        <v>13</v>
      </c>
      <c r="I166" s="76">
        <v>1.9519519519519519</v>
      </c>
      <c r="J166" s="75">
        <v>0</v>
      </c>
      <c r="K166" s="76">
        <v>0</v>
      </c>
      <c r="L166" s="75">
        <v>16</v>
      </c>
      <c r="M166" s="76">
        <v>2.4024024024024024</v>
      </c>
      <c r="N166" s="75">
        <v>0</v>
      </c>
      <c r="O166" s="77">
        <v>0</v>
      </c>
    </row>
    <row r="167" spans="2:15" x14ac:dyDescent="0.25">
      <c r="B167" s="124" t="s">
        <v>7</v>
      </c>
      <c r="C167" s="75">
        <v>1633</v>
      </c>
      <c r="D167" s="75">
        <v>1357</v>
      </c>
      <c r="E167" s="76">
        <v>83.098591549295776</v>
      </c>
      <c r="F167" s="75">
        <v>161</v>
      </c>
      <c r="G167" s="76">
        <v>9.8591549295774641</v>
      </c>
      <c r="H167" s="117">
        <v>24</v>
      </c>
      <c r="I167" s="76">
        <v>1.4696876913655847</v>
      </c>
      <c r="J167" s="75">
        <v>0</v>
      </c>
      <c r="K167" s="76">
        <v>0</v>
      </c>
      <c r="L167" s="75">
        <v>91</v>
      </c>
      <c r="M167" s="76">
        <v>5.5725658297611762</v>
      </c>
      <c r="N167" s="75">
        <v>0</v>
      </c>
      <c r="O167" s="77">
        <v>0</v>
      </c>
    </row>
    <row r="168" spans="2:15" x14ac:dyDescent="0.25">
      <c r="B168" s="124" t="s">
        <v>8</v>
      </c>
      <c r="C168" s="75">
        <v>468</v>
      </c>
      <c r="D168" s="75">
        <v>305</v>
      </c>
      <c r="E168" s="76">
        <v>65.17094017094017</v>
      </c>
      <c r="F168" s="75">
        <v>143</v>
      </c>
      <c r="G168" s="76">
        <v>30.555555555555557</v>
      </c>
      <c r="H168" s="117">
        <v>14</v>
      </c>
      <c r="I168" s="76">
        <v>2.9914529914529915</v>
      </c>
      <c r="J168" s="75">
        <v>0</v>
      </c>
      <c r="K168" s="76">
        <v>0</v>
      </c>
      <c r="L168" s="75">
        <v>6</v>
      </c>
      <c r="M168" s="76">
        <v>1.2820512820512819</v>
      </c>
      <c r="N168" s="75">
        <v>0</v>
      </c>
      <c r="O168" s="77">
        <v>0</v>
      </c>
    </row>
    <row r="169" spans="2:15" x14ac:dyDescent="0.25">
      <c r="B169" s="124" t="s">
        <v>177</v>
      </c>
      <c r="C169" s="75">
        <v>2550</v>
      </c>
      <c r="D169" s="75">
        <v>1841</v>
      </c>
      <c r="E169" s="76">
        <v>72.196078431372541</v>
      </c>
      <c r="F169" s="75">
        <v>534</v>
      </c>
      <c r="G169" s="76">
        <v>20.941176470588236</v>
      </c>
      <c r="H169" s="117">
        <v>53</v>
      </c>
      <c r="I169" s="76">
        <v>2.0784313725490193</v>
      </c>
      <c r="J169" s="75">
        <v>0</v>
      </c>
      <c r="K169" s="76">
        <v>0</v>
      </c>
      <c r="L169" s="75">
        <v>122</v>
      </c>
      <c r="M169" s="76">
        <v>4.784313725490196</v>
      </c>
      <c r="N169" s="75">
        <v>0</v>
      </c>
      <c r="O169" s="77">
        <v>0</v>
      </c>
    </row>
    <row r="170" spans="2:15" x14ac:dyDescent="0.25">
      <c r="B170" s="124" t="s">
        <v>9</v>
      </c>
      <c r="C170" s="75">
        <v>574</v>
      </c>
      <c r="D170" s="75">
        <v>454</v>
      </c>
      <c r="E170" s="76">
        <v>79.094076655052277</v>
      </c>
      <c r="F170" s="75">
        <v>89</v>
      </c>
      <c r="G170" s="76">
        <v>15.505226480836237</v>
      </c>
      <c r="H170" s="117">
        <v>8</v>
      </c>
      <c r="I170" s="76">
        <v>1.3937282229965158</v>
      </c>
      <c r="J170" s="75">
        <v>1</v>
      </c>
      <c r="K170" s="76">
        <v>0.17421602787456447</v>
      </c>
      <c r="L170" s="75">
        <v>22</v>
      </c>
      <c r="M170" s="76">
        <v>3.8327526132404177</v>
      </c>
      <c r="N170" s="75">
        <v>0</v>
      </c>
      <c r="O170" s="77">
        <v>0</v>
      </c>
    </row>
    <row r="171" spans="2:15" x14ac:dyDescent="0.25">
      <c r="B171" s="124" t="s">
        <v>3</v>
      </c>
      <c r="C171" s="75">
        <v>29189</v>
      </c>
      <c r="D171" s="75">
        <v>18841</v>
      </c>
      <c r="E171" s="76">
        <v>64.548288738908482</v>
      </c>
      <c r="F171" s="75">
        <v>8761</v>
      </c>
      <c r="G171" s="76">
        <v>30.014731576963925</v>
      </c>
      <c r="H171" s="117">
        <v>561</v>
      </c>
      <c r="I171" s="76">
        <v>1.92195690157251</v>
      </c>
      <c r="J171" s="75">
        <v>32</v>
      </c>
      <c r="K171" s="76">
        <v>0.10963034019664943</v>
      </c>
      <c r="L171" s="75">
        <v>994</v>
      </c>
      <c r="M171" s="76">
        <v>3.4053924423584228</v>
      </c>
      <c r="N171" s="75">
        <v>0</v>
      </c>
      <c r="O171" s="77">
        <v>0</v>
      </c>
    </row>
    <row r="172" spans="2:15" ht="15.75" thickBot="1" x14ac:dyDescent="0.3">
      <c r="B172" s="124" t="s">
        <v>10</v>
      </c>
      <c r="C172" s="75">
        <v>706</v>
      </c>
      <c r="D172" s="75">
        <v>602</v>
      </c>
      <c r="E172" s="76">
        <v>85.269121813031163</v>
      </c>
      <c r="F172" s="75">
        <v>67</v>
      </c>
      <c r="G172" s="76">
        <v>9.4900849858356935</v>
      </c>
      <c r="H172" s="117">
        <v>6</v>
      </c>
      <c r="I172" s="76">
        <v>0.84985835694051004</v>
      </c>
      <c r="J172" s="75">
        <v>0</v>
      </c>
      <c r="K172" s="76">
        <v>0</v>
      </c>
      <c r="L172" s="75">
        <v>31</v>
      </c>
      <c r="M172" s="76">
        <v>4.3909348441926346</v>
      </c>
      <c r="N172" s="75">
        <v>0</v>
      </c>
      <c r="O172" s="77">
        <v>0</v>
      </c>
    </row>
    <row r="173" spans="2:15" ht="15.75" thickBot="1" x14ac:dyDescent="0.3">
      <c r="B173" s="83" t="s">
        <v>333</v>
      </c>
      <c r="C173" s="84">
        <v>41971</v>
      </c>
      <c r="D173" s="86">
        <v>27947</v>
      </c>
      <c r="E173" s="87">
        <v>66.586452550570627</v>
      </c>
      <c r="F173" s="86">
        <v>11629</v>
      </c>
      <c r="G173" s="87">
        <v>27.707226418241166</v>
      </c>
      <c r="H173" s="88">
        <v>841</v>
      </c>
      <c r="I173" s="85">
        <v>2.0037645040623291</v>
      </c>
      <c r="J173" s="86">
        <v>36</v>
      </c>
      <c r="K173" s="87">
        <v>8.5773510280908238E-2</v>
      </c>
      <c r="L173" s="86">
        <v>1518</v>
      </c>
      <c r="M173" s="87">
        <v>3.6167830168449639</v>
      </c>
      <c r="N173" s="86">
        <v>0</v>
      </c>
      <c r="O173" s="89">
        <v>0</v>
      </c>
    </row>
    <row r="174" spans="2:15" x14ac:dyDescent="0.25">
      <c r="B174" s="90" t="s">
        <v>262</v>
      </c>
    </row>
    <row r="178" spans="2:16" ht="33.75" customHeight="1" thickBot="1" x14ac:dyDescent="0.3">
      <c r="B178" s="775" t="s">
        <v>337</v>
      </c>
      <c r="C178" s="775"/>
      <c r="D178" s="775"/>
      <c r="E178" s="775"/>
      <c r="F178" s="775"/>
      <c r="G178" s="775"/>
      <c r="H178" s="775"/>
      <c r="I178" s="775"/>
      <c r="K178" s="775" t="s">
        <v>338</v>
      </c>
      <c r="L178" s="775"/>
      <c r="M178" s="775"/>
      <c r="N178" s="775"/>
      <c r="O178" s="775"/>
      <c r="P178" s="775"/>
    </row>
    <row r="179" spans="2:16" x14ac:dyDescent="0.25">
      <c r="B179" s="580" t="s">
        <v>606</v>
      </c>
      <c r="C179" s="582" t="s">
        <v>147</v>
      </c>
      <c r="D179" s="584" t="s">
        <v>271</v>
      </c>
      <c r="E179" s="585"/>
      <c r="F179" s="586" t="s">
        <v>272</v>
      </c>
      <c r="G179" s="587"/>
      <c r="H179" s="584" t="s">
        <v>233</v>
      </c>
      <c r="I179" s="588"/>
      <c r="J179" s="130"/>
      <c r="K179" s="580" t="s">
        <v>605</v>
      </c>
      <c r="L179" s="582" t="s">
        <v>147</v>
      </c>
      <c r="M179" s="584" t="s">
        <v>274</v>
      </c>
      <c r="N179" s="585"/>
      <c r="O179" s="586" t="s">
        <v>275</v>
      </c>
      <c r="P179" s="589"/>
    </row>
    <row r="180" spans="2:16" x14ac:dyDescent="0.25">
      <c r="B180" s="581"/>
      <c r="C180" s="583" t="s">
        <v>221</v>
      </c>
      <c r="D180" s="131" t="s">
        <v>269</v>
      </c>
      <c r="E180" s="132" t="s">
        <v>235</v>
      </c>
      <c r="F180" s="131" t="s">
        <v>269</v>
      </c>
      <c r="G180" s="132" t="s">
        <v>235</v>
      </c>
      <c r="H180" s="131" t="s">
        <v>269</v>
      </c>
      <c r="I180" s="133" t="s">
        <v>235</v>
      </c>
      <c r="J180" s="130"/>
      <c r="K180" s="581"/>
      <c r="L180" s="583" t="s">
        <v>221</v>
      </c>
      <c r="M180" s="131" t="s">
        <v>269</v>
      </c>
      <c r="N180" s="132" t="s">
        <v>235</v>
      </c>
      <c r="O180" s="131" t="s">
        <v>269</v>
      </c>
      <c r="P180" s="133" t="s">
        <v>235</v>
      </c>
    </row>
    <row r="181" spans="2:16" ht="15.75" thickBot="1" x14ac:dyDescent="0.3">
      <c r="B181" s="134" t="s">
        <v>1</v>
      </c>
      <c r="C181" s="135">
        <v>75806</v>
      </c>
      <c r="D181" s="135">
        <v>6981</v>
      </c>
      <c r="E181" s="136">
        <v>9.2090335857319996</v>
      </c>
      <c r="F181" s="135">
        <v>68712</v>
      </c>
      <c r="G181" s="136">
        <v>90.641901696435639</v>
      </c>
      <c r="H181" s="135">
        <v>113</v>
      </c>
      <c r="I181" s="137">
        <v>0.14906471783236155</v>
      </c>
      <c r="J181" s="130"/>
      <c r="K181" s="134" t="s">
        <v>1</v>
      </c>
      <c r="L181" s="135">
        <v>75806</v>
      </c>
      <c r="M181" s="135">
        <v>58655</v>
      </c>
      <c r="N181" s="136">
        <v>77.375141809355469</v>
      </c>
      <c r="O181" s="135">
        <v>17151</v>
      </c>
      <c r="P181" s="137">
        <v>22.624858190644538</v>
      </c>
    </row>
    <row r="182" spans="2:16" x14ac:dyDescent="0.25">
      <c r="B182" s="109" t="s">
        <v>4</v>
      </c>
      <c r="C182" s="66">
        <v>410</v>
      </c>
      <c r="D182" s="68">
        <v>31</v>
      </c>
      <c r="E182" s="69">
        <v>7.5609756097560972</v>
      </c>
      <c r="F182" s="68">
        <v>379</v>
      </c>
      <c r="G182" s="69">
        <v>92.439024390243901</v>
      </c>
      <c r="H182" s="68">
        <v>0</v>
      </c>
      <c r="I182" s="71">
        <v>0</v>
      </c>
      <c r="K182" s="109" t="s">
        <v>4</v>
      </c>
      <c r="L182" s="66">
        <v>410</v>
      </c>
      <c r="M182" s="68">
        <v>191</v>
      </c>
      <c r="N182" s="69">
        <v>46.585365853658537</v>
      </c>
      <c r="O182" s="68">
        <v>219</v>
      </c>
      <c r="P182" s="71">
        <v>53.41463414634147</v>
      </c>
    </row>
    <row r="183" spans="2:16" x14ac:dyDescent="0.25">
      <c r="B183" s="124" t="s">
        <v>5</v>
      </c>
      <c r="C183" s="75">
        <v>4934</v>
      </c>
      <c r="D183" s="75">
        <v>493</v>
      </c>
      <c r="E183" s="76">
        <v>9.9918929874341309</v>
      </c>
      <c r="F183" s="75">
        <v>4441</v>
      </c>
      <c r="G183" s="76">
        <v>90.008107012565873</v>
      </c>
      <c r="H183" s="68">
        <v>0</v>
      </c>
      <c r="I183" s="77">
        <v>0</v>
      </c>
      <c r="K183" s="124" t="s">
        <v>5</v>
      </c>
      <c r="L183" s="75">
        <v>4934</v>
      </c>
      <c r="M183" s="75">
        <v>4763</v>
      </c>
      <c r="N183" s="76">
        <v>96.534252128090799</v>
      </c>
      <c r="O183" s="75">
        <v>171</v>
      </c>
      <c r="P183" s="77">
        <v>3.4657478719092012</v>
      </c>
    </row>
    <row r="184" spans="2:16" x14ac:dyDescent="0.25">
      <c r="B184" s="124" t="s">
        <v>332</v>
      </c>
      <c r="C184" s="75">
        <v>841</v>
      </c>
      <c r="D184" s="75">
        <v>86</v>
      </c>
      <c r="E184" s="76">
        <v>10.225921521997622</v>
      </c>
      <c r="F184" s="75">
        <v>755</v>
      </c>
      <c r="G184" s="76">
        <v>89.774078478002366</v>
      </c>
      <c r="H184" s="75">
        <v>0</v>
      </c>
      <c r="I184" s="77">
        <v>0</v>
      </c>
      <c r="K184" s="124" t="s">
        <v>332</v>
      </c>
      <c r="L184" s="75">
        <v>841</v>
      </c>
      <c r="M184" s="75">
        <v>593</v>
      </c>
      <c r="N184" s="76">
        <v>70.511296076099882</v>
      </c>
      <c r="O184" s="75">
        <v>248</v>
      </c>
      <c r="P184" s="77">
        <v>29.488703923900118</v>
      </c>
    </row>
    <row r="185" spans="2:16" x14ac:dyDescent="0.25">
      <c r="B185" s="124" t="s">
        <v>6</v>
      </c>
      <c r="C185" s="75">
        <v>666</v>
      </c>
      <c r="D185" s="75">
        <v>63</v>
      </c>
      <c r="E185" s="76">
        <v>9.4594594594594597</v>
      </c>
      <c r="F185" s="75">
        <v>603</v>
      </c>
      <c r="G185" s="76">
        <v>90.540540540540533</v>
      </c>
      <c r="H185" s="68">
        <v>0</v>
      </c>
      <c r="I185" s="77">
        <v>0</v>
      </c>
      <c r="K185" s="124" t="s">
        <v>6</v>
      </c>
      <c r="L185" s="75">
        <v>666</v>
      </c>
      <c r="M185" s="75">
        <v>534</v>
      </c>
      <c r="N185" s="76">
        <v>80.180180180180187</v>
      </c>
      <c r="O185" s="75">
        <v>132</v>
      </c>
      <c r="P185" s="77">
        <v>19.81981981981982</v>
      </c>
    </row>
    <row r="186" spans="2:16" x14ac:dyDescent="0.25">
      <c r="B186" s="124" t="s">
        <v>7</v>
      </c>
      <c r="C186" s="75">
        <v>1633</v>
      </c>
      <c r="D186" s="75">
        <v>182</v>
      </c>
      <c r="E186" s="76">
        <v>11.145131659522352</v>
      </c>
      <c r="F186" s="75">
        <v>1451</v>
      </c>
      <c r="G186" s="76">
        <v>88.854868340477651</v>
      </c>
      <c r="H186" s="75">
        <v>0</v>
      </c>
      <c r="I186" s="77">
        <v>0</v>
      </c>
      <c r="K186" s="124" t="s">
        <v>7</v>
      </c>
      <c r="L186" s="75">
        <v>1633</v>
      </c>
      <c r="M186" s="75">
        <v>1594</v>
      </c>
      <c r="N186" s="76">
        <v>97.611757501530931</v>
      </c>
      <c r="O186" s="75">
        <v>39</v>
      </c>
      <c r="P186" s="77">
        <v>2.3882424984690753</v>
      </c>
    </row>
    <row r="187" spans="2:16" x14ac:dyDescent="0.25">
      <c r="B187" s="124" t="s">
        <v>8</v>
      </c>
      <c r="C187" s="75">
        <v>468</v>
      </c>
      <c r="D187" s="75">
        <v>44</v>
      </c>
      <c r="E187" s="76">
        <v>9.4017094017094021</v>
      </c>
      <c r="F187" s="75">
        <v>424</v>
      </c>
      <c r="G187" s="76">
        <v>90.598290598290603</v>
      </c>
      <c r="H187" s="68">
        <v>0</v>
      </c>
      <c r="I187" s="77">
        <v>0</v>
      </c>
      <c r="K187" s="124" t="s">
        <v>8</v>
      </c>
      <c r="L187" s="75">
        <v>468</v>
      </c>
      <c r="M187" s="75">
        <v>253</v>
      </c>
      <c r="N187" s="76">
        <v>54.059829059829056</v>
      </c>
      <c r="O187" s="75">
        <v>215</v>
      </c>
      <c r="P187" s="77">
        <v>45.940170940170937</v>
      </c>
    </row>
    <row r="188" spans="2:16" x14ac:dyDescent="0.25">
      <c r="B188" s="124" t="s">
        <v>177</v>
      </c>
      <c r="C188" s="75">
        <v>2550</v>
      </c>
      <c r="D188" s="75">
        <v>246</v>
      </c>
      <c r="E188" s="76">
        <v>9.6470588235294112</v>
      </c>
      <c r="F188" s="75">
        <v>2304</v>
      </c>
      <c r="G188" s="76">
        <v>90.352941176470594</v>
      </c>
      <c r="H188" s="68">
        <v>0</v>
      </c>
      <c r="I188" s="77">
        <v>0</v>
      </c>
      <c r="K188" s="124" t="s">
        <v>177</v>
      </c>
      <c r="L188" s="75">
        <v>2550</v>
      </c>
      <c r="M188" s="75">
        <v>2343</v>
      </c>
      <c r="N188" s="76">
        <v>91.882352941176464</v>
      </c>
      <c r="O188" s="75">
        <v>207</v>
      </c>
      <c r="P188" s="77">
        <v>8.117647058823529</v>
      </c>
    </row>
    <row r="189" spans="2:16" x14ac:dyDescent="0.25">
      <c r="B189" s="124" t="s">
        <v>9</v>
      </c>
      <c r="C189" s="75">
        <v>574</v>
      </c>
      <c r="D189" s="75">
        <v>55</v>
      </c>
      <c r="E189" s="76">
        <v>9.5818815331010452</v>
      </c>
      <c r="F189" s="75">
        <v>519</v>
      </c>
      <c r="G189" s="76">
        <v>90.41811846689896</v>
      </c>
      <c r="H189" s="75">
        <v>0</v>
      </c>
      <c r="I189" s="77">
        <v>0</v>
      </c>
      <c r="K189" s="124" t="s">
        <v>9</v>
      </c>
      <c r="L189" s="75">
        <v>574</v>
      </c>
      <c r="M189" s="75">
        <v>502</v>
      </c>
      <c r="N189" s="76">
        <v>87.456445993031366</v>
      </c>
      <c r="O189" s="75">
        <v>72</v>
      </c>
      <c r="P189" s="77">
        <v>12.543554006968641</v>
      </c>
    </row>
    <row r="190" spans="2:16" x14ac:dyDescent="0.25">
      <c r="B190" s="124" t="s">
        <v>3</v>
      </c>
      <c r="C190" s="75">
        <v>29189</v>
      </c>
      <c r="D190" s="75">
        <v>2896</v>
      </c>
      <c r="E190" s="76">
        <v>9.9215457877967737</v>
      </c>
      <c r="F190" s="75">
        <v>26290</v>
      </c>
      <c r="G190" s="76">
        <v>90.068176367809798</v>
      </c>
      <c r="H190" s="68">
        <v>3</v>
      </c>
      <c r="I190" s="77">
        <v>1.0277844393435884E-2</v>
      </c>
      <c r="K190" s="124" t="s">
        <v>3</v>
      </c>
      <c r="L190" s="75">
        <v>29189</v>
      </c>
      <c r="M190" s="75">
        <v>28375</v>
      </c>
      <c r="N190" s="76">
        <v>97.211278221247738</v>
      </c>
      <c r="O190" s="75">
        <v>814</v>
      </c>
      <c r="P190" s="77">
        <v>2.7887217787522696</v>
      </c>
    </row>
    <row r="191" spans="2:16" ht="15.75" thickBot="1" x14ac:dyDescent="0.3">
      <c r="B191" s="124" t="s">
        <v>10</v>
      </c>
      <c r="C191" s="75">
        <v>706</v>
      </c>
      <c r="D191" s="75">
        <v>68</v>
      </c>
      <c r="E191" s="76">
        <v>9.6317280453257776</v>
      </c>
      <c r="F191" s="75">
        <v>638</v>
      </c>
      <c r="G191" s="76">
        <v>90.368271954674213</v>
      </c>
      <c r="H191" s="75">
        <v>0</v>
      </c>
      <c r="I191" s="77">
        <v>0</v>
      </c>
      <c r="K191" s="124" t="s">
        <v>10</v>
      </c>
      <c r="L191" s="75">
        <v>706</v>
      </c>
      <c r="M191" s="75">
        <v>668</v>
      </c>
      <c r="N191" s="76">
        <v>94.617563739376777</v>
      </c>
      <c r="O191" s="75">
        <v>38</v>
      </c>
      <c r="P191" s="77">
        <v>5.382436260623229</v>
      </c>
    </row>
    <row r="192" spans="2:16" ht="15.75" thickBot="1" x14ac:dyDescent="0.3">
      <c r="B192" s="158" t="s">
        <v>333</v>
      </c>
      <c r="C192" s="159">
        <v>41971</v>
      </c>
      <c r="D192" s="159">
        <v>4164</v>
      </c>
      <c r="E192" s="161">
        <v>9.9211360224917211</v>
      </c>
      <c r="F192" s="159">
        <v>37804</v>
      </c>
      <c r="G192" s="161">
        <v>90.071716184984879</v>
      </c>
      <c r="H192" s="159">
        <v>3</v>
      </c>
      <c r="I192" s="162">
        <v>7.147792523409021E-3</v>
      </c>
      <c r="J192" s="130"/>
      <c r="K192" s="158" t="s">
        <v>333</v>
      </c>
      <c r="L192" s="159">
        <v>41971</v>
      </c>
      <c r="M192" s="160">
        <v>39816</v>
      </c>
      <c r="N192" s="161">
        <v>94.865502370684524</v>
      </c>
      <c r="O192" s="160">
        <v>2155</v>
      </c>
      <c r="P192" s="162">
        <v>5.1344976293154803</v>
      </c>
    </row>
    <row r="193" spans="2:32" x14ac:dyDescent="0.25">
      <c r="B193" s="90" t="s">
        <v>262</v>
      </c>
      <c r="K193" s="90" t="s">
        <v>262</v>
      </c>
    </row>
    <row r="197" spans="2:32" ht="18" x14ac:dyDescent="0.25">
      <c r="B197" s="246" t="s">
        <v>369</v>
      </c>
    </row>
    <row r="199" spans="2:32" ht="16.5" customHeight="1" x14ac:dyDescent="0.25"/>
    <row r="200" spans="2:32" ht="27" customHeight="1" thickBot="1" x14ac:dyDescent="0.3">
      <c r="B200" s="648" t="s">
        <v>377</v>
      </c>
      <c r="C200" s="648"/>
      <c r="D200" s="648"/>
      <c r="E200" s="648"/>
      <c r="F200" s="648"/>
      <c r="G200" s="648"/>
      <c r="H200" s="648"/>
      <c r="I200" s="648"/>
      <c r="J200" s="648"/>
      <c r="K200" s="648"/>
      <c r="L200" s="648"/>
      <c r="M200" s="648"/>
      <c r="N200" s="648"/>
      <c r="O200" s="648"/>
      <c r="P200" s="648"/>
      <c r="Q200" s="648"/>
      <c r="R200" s="648"/>
      <c r="S200" s="648"/>
      <c r="T200" s="648"/>
      <c r="U200" s="648"/>
      <c r="V200" s="648"/>
      <c r="W200" s="648"/>
      <c r="X200" s="648"/>
      <c r="Y200" s="648"/>
      <c r="Z200" s="648"/>
      <c r="AA200" s="648"/>
      <c r="AB200" s="648"/>
      <c r="AC200" s="648"/>
      <c r="AD200" s="648"/>
    </row>
    <row r="201" spans="2:32" ht="22.5" customHeight="1" x14ac:dyDescent="0.25">
      <c r="B201" s="649" t="s">
        <v>120</v>
      </c>
      <c r="C201" s="646" t="s">
        <v>340</v>
      </c>
      <c r="D201" s="646" t="s">
        <v>341</v>
      </c>
      <c r="E201" s="646"/>
      <c r="F201" s="646" t="s">
        <v>342</v>
      </c>
      <c r="G201" s="646"/>
      <c r="H201" s="646" t="s">
        <v>343</v>
      </c>
      <c r="I201" s="646"/>
      <c r="J201" s="646" t="s">
        <v>344</v>
      </c>
      <c r="K201" s="646"/>
      <c r="L201" s="646" t="s">
        <v>345</v>
      </c>
      <c r="M201" s="646"/>
      <c r="N201" s="646" t="s">
        <v>346</v>
      </c>
      <c r="O201" s="646"/>
      <c r="P201" s="646" t="s">
        <v>347</v>
      </c>
      <c r="Q201" s="646"/>
      <c r="R201" s="646" t="s">
        <v>348</v>
      </c>
      <c r="S201" s="647"/>
      <c r="T201" s="652" t="s">
        <v>349</v>
      </c>
      <c r="U201" s="646" t="s">
        <v>350</v>
      </c>
      <c r="V201" s="646"/>
      <c r="W201" s="646" t="s">
        <v>351</v>
      </c>
      <c r="X201" s="646"/>
      <c r="Y201" s="646" t="s">
        <v>352</v>
      </c>
      <c r="Z201" s="646"/>
      <c r="AA201" s="646" t="s">
        <v>347</v>
      </c>
      <c r="AB201" s="646"/>
      <c r="AC201" s="646" t="s">
        <v>353</v>
      </c>
      <c r="AD201" s="646"/>
      <c r="AE201" s="646" t="s">
        <v>354</v>
      </c>
      <c r="AF201" s="647"/>
    </row>
    <row r="202" spans="2:32" ht="42" customHeight="1" thickBot="1" x14ac:dyDescent="0.3">
      <c r="B202" s="650"/>
      <c r="C202" s="651"/>
      <c r="D202" s="216" t="s">
        <v>355</v>
      </c>
      <c r="E202" s="217" t="s">
        <v>235</v>
      </c>
      <c r="F202" s="216" t="s">
        <v>355</v>
      </c>
      <c r="G202" s="217" t="s">
        <v>235</v>
      </c>
      <c r="H202" s="216" t="s">
        <v>356</v>
      </c>
      <c r="I202" s="217" t="s">
        <v>235</v>
      </c>
      <c r="J202" s="216" t="s">
        <v>355</v>
      </c>
      <c r="K202" s="217" t="s">
        <v>235</v>
      </c>
      <c r="L202" s="216" t="s">
        <v>355</v>
      </c>
      <c r="M202" s="217" t="s">
        <v>235</v>
      </c>
      <c r="N202" s="216" t="s">
        <v>355</v>
      </c>
      <c r="O202" s="217" t="s">
        <v>235</v>
      </c>
      <c r="P202" s="216" t="s">
        <v>357</v>
      </c>
      <c r="Q202" s="217" t="s">
        <v>235</v>
      </c>
      <c r="R202" s="216" t="s">
        <v>357</v>
      </c>
      <c r="S202" s="218" t="s">
        <v>235</v>
      </c>
      <c r="T202" s="653"/>
      <c r="U202" s="216" t="s">
        <v>356</v>
      </c>
      <c r="V202" s="217" t="s">
        <v>235</v>
      </c>
      <c r="W202" s="216" t="s">
        <v>356</v>
      </c>
      <c r="X202" s="217" t="s">
        <v>235</v>
      </c>
      <c r="Y202" s="216" t="s">
        <v>356</v>
      </c>
      <c r="Z202" s="217" t="s">
        <v>235</v>
      </c>
      <c r="AA202" s="216" t="s">
        <v>358</v>
      </c>
      <c r="AB202" s="217" t="s">
        <v>235</v>
      </c>
      <c r="AC202" s="216" t="s">
        <v>359</v>
      </c>
      <c r="AD202" s="217" t="s">
        <v>235</v>
      </c>
      <c r="AE202" s="216" t="s">
        <v>356</v>
      </c>
      <c r="AF202" s="218" t="s">
        <v>235</v>
      </c>
    </row>
    <row r="203" spans="2:32" ht="15.75" thickBot="1" x14ac:dyDescent="0.3">
      <c r="B203" s="219" t="s">
        <v>1</v>
      </c>
      <c r="C203" s="220">
        <v>78320</v>
      </c>
      <c r="D203" s="221">
        <v>74632</v>
      </c>
      <c r="E203" s="222">
        <v>0.95291113381001025</v>
      </c>
      <c r="F203" s="221">
        <v>74678</v>
      </c>
      <c r="G203" s="222">
        <v>0.95349846782431047</v>
      </c>
      <c r="H203" s="221">
        <v>76321</v>
      </c>
      <c r="I203" s="222">
        <v>0.97447650663942798</v>
      </c>
      <c r="J203" s="221">
        <v>74706</v>
      </c>
      <c r="K203" s="222">
        <v>0.95385597548518897</v>
      </c>
      <c r="L203" s="221">
        <v>74631</v>
      </c>
      <c r="M203" s="222">
        <v>0.95289836567926456</v>
      </c>
      <c r="N203" s="221">
        <v>75155</v>
      </c>
      <c r="O203" s="222">
        <v>0.95958886618998973</v>
      </c>
      <c r="P203" s="221">
        <v>76045</v>
      </c>
      <c r="Q203" s="222">
        <v>0.9709525025536262</v>
      </c>
      <c r="R203" s="221">
        <v>41829</v>
      </c>
      <c r="S203" s="224">
        <v>0.53407814096016348</v>
      </c>
      <c r="T203" s="219">
        <v>80214</v>
      </c>
      <c r="U203" s="221">
        <v>77080</v>
      </c>
      <c r="V203" s="222">
        <v>0.96092951355125045</v>
      </c>
      <c r="W203" s="221">
        <v>44453</v>
      </c>
      <c r="X203" s="222">
        <v>1.1083601366345026</v>
      </c>
      <c r="Y203" s="221">
        <v>77051</v>
      </c>
      <c r="Z203" s="222">
        <v>0.96056798065175653</v>
      </c>
      <c r="AA203" s="221">
        <v>73908</v>
      </c>
      <c r="AB203" s="222">
        <v>0.92138529433764682</v>
      </c>
      <c r="AC203" s="221">
        <v>58017</v>
      </c>
      <c r="AD203" s="222">
        <v>0.72327773206672152</v>
      </c>
      <c r="AE203" s="221">
        <v>37040</v>
      </c>
      <c r="AF203" s="224">
        <v>0.92352955843119655</v>
      </c>
    </row>
    <row r="204" spans="2:32" ht="15.75" thickBot="1" x14ac:dyDescent="0.3">
      <c r="B204" s="219" t="s">
        <v>378</v>
      </c>
      <c r="C204" s="220">
        <v>40188</v>
      </c>
      <c r="D204" s="221">
        <v>39719</v>
      </c>
      <c r="E204" s="222">
        <v>0.98832984970638005</v>
      </c>
      <c r="F204" s="221">
        <v>39724</v>
      </c>
      <c r="G204" s="222">
        <v>0.98845426495471289</v>
      </c>
      <c r="H204" s="221">
        <v>47235</v>
      </c>
      <c r="I204" s="222">
        <v>1.1753508510002986</v>
      </c>
      <c r="J204" s="221">
        <v>39734</v>
      </c>
      <c r="K204" s="222">
        <v>0.98870309545137847</v>
      </c>
      <c r="L204" s="221">
        <v>39705</v>
      </c>
      <c r="M204" s="222">
        <v>0.98798148701104804</v>
      </c>
      <c r="N204" s="221">
        <v>40409</v>
      </c>
      <c r="O204" s="222">
        <v>1.0054991539763114</v>
      </c>
      <c r="P204" s="221">
        <v>40614</v>
      </c>
      <c r="Q204" s="222">
        <v>1.0106001791579575</v>
      </c>
      <c r="R204" s="221">
        <v>20211</v>
      </c>
      <c r="S204" s="223">
        <v>0.50291131681098833</v>
      </c>
      <c r="T204" s="220">
        <v>40473</v>
      </c>
      <c r="U204" s="221">
        <v>40212</v>
      </c>
      <c r="V204" s="222">
        <v>0.99355125639315101</v>
      </c>
      <c r="W204" s="221">
        <v>23372</v>
      </c>
      <c r="X204" s="222">
        <v>1.1549428013737553</v>
      </c>
      <c r="Y204" s="221">
        <v>40231</v>
      </c>
      <c r="Z204" s="222">
        <v>0.99402070516146568</v>
      </c>
      <c r="AA204" s="221">
        <v>37513</v>
      </c>
      <c r="AB204" s="222">
        <v>0.92686482346255528</v>
      </c>
      <c r="AC204" s="221">
        <v>29110</v>
      </c>
      <c r="AD204" s="222">
        <v>0.71924492871791068</v>
      </c>
      <c r="AE204" s="221">
        <v>20225</v>
      </c>
      <c r="AF204" s="224">
        <v>0.99943171991204016</v>
      </c>
    </row>
    <row r="205" spans="2:32" x14ac:dyDescent="0.25">
      <c r="B205" s="557" t="str">
        <f>$B$190</f>
        <v>Medellín</v>
      </c>
      <c r="C205" s="555">
        <v>27515</v>
      </c>
      <c r="D205" s="551">
        <v>27322</v>
      </c>
      <c r="E205" s="556">
        <v>0.99298564419407598</v>
      </c>
      <c r="F205" s="551">
        <v>27322</v>
      </c>
      <c r="G205" s="232">
        <v>0.99298564419407598</v>
      </c>
      <c r="H205" s="231">
        <v>41554</v>
      </c>
      <c r="I205" s="232">
        <v>1.5102307832091586</v>
      </c>
      <c r="J205" s="231">
        <v>27345</v>
      </c>
      <c r="K205" s="232">
        <v>0.99382155188079224</v>
      </c>
      <c r="L205" s="231">
        <v>27312</v>
      </c>
      <c r="M205" s="232">
        <v>0.99262220606941665</v>
      </c>
      <c r="N205" s="231">
        <v>28155</v>
      </c>
      <c r="O205" s="232">
        <v>1.0232600399781937</v>
      </c>
      <c r="P205" s="231">
        <v>28246</v>
      </c>
      <c r="Q205" s="232">
        <v>1.0265673269125932</v>
      </c>
      <c r="R205" s="231">
        <v>13043</v>
      </c>
      <c r="S205" s="233">
        <v>0.47403234599309468</v>
      </c>
      <c r="T205" s="230">
        <v>27769</v>
      </c>
      <c r="U205" s="231">
        <v>27527</v>
      </c>
      <c r="V205" s="232">
        <v>0.99128524613777957</v>
      </c>
      <c r="W205" s="231">
        <v>16383</v>
      </c>
      <c r="X205" s="232">
        <v>1.1799488638409736</v>
      </c>
      <c r="Y205" s="231">
        <v>27533</v>
      </c>
      <c r="Z205" s="232">
        <v>0.99150131441535527</v>
      </c>
      <c r="AA205" s="231">
        <v>25141</v>
      </c>
      <c r="AB205" s="232">
        <v>0.90536209442183735</v>
      </c>
      <c r="AC205" s="231">
        <v>19142</v>
      </c>
      <c r="AD205" s="232">
        <v>0.68932982822571931</v>
      </c>
      <c r="AE205" s="231">
        <v>14025</v>
      </c>
      <c r="AF205" s="234">
        <v>1.0101191976664625</v>
      </c>
    </row>
    <row r="206" spans="2:32" x14ac:dyDescent="0.25">
      <c r="B206" s="558" t="str">
        <f t="shared" ref="B206:B213" si="4">B182</f>
        <v>Barbosa</v>
      </c>
      <c r="C206" s="225">
        <v>462</v>
      </c>
      <c r="D206" s="553">
        <v>441</v>
      </c>
      <c r="E206" s="227">
        <v>0.95454545454545459</v>
      </c>
      <c r="F206" s="553">
        <v>440</v>
      </c>
      <c r="G206" s="227">
        <v>0.95238095238095233</v>
      </c>
      <c r="H206" s="226">
        <v>67</v>
      </c>
      <c r="I206" s="227">
        <v>0.14502164502164502</v>
      </c>
      <c r="J206" s="226">
        <v>440</v>
      </c>
      <c r="K206" s="227">
        <v>0.95238095238095233</v>
      </c>
      <c r="L206" s="226">
        <v>440</v>
      </c>
      <c r="M206" s="227">
        <v>0.95238095238095233</v>
      </c>
      <c r="N206" s="226">
        <v>448</v>
      </c>
      <c r="O206" s="227">
        <v>0.96969696969696972</v>
      </c>
      <c r="P206" s="226">
        <v>454</v>
      </c>
      <c r="Q206" s="227">
        <v>0.98268398268398272</v>
      </c>
      <c r="R206" s="226">
        <v>271</v>
      </c>
      <c r="S206" s="228">
        <v>0.58658008658008653</v>
      </c>
      <c r="T206" s="225">
        <v>460</v>
      </c>
      <c r="U206" s="226">
        <v>458</v>
      </c>
      <c r="V206" s="227">
        <v>0.9956521739130435</v>
      </c>
      <c r="W206" s="226">
        <v>240</v>
      </c>
      <c r="X206" s="227">
        <v>1.0434782608695652</v>
      </c>
      <c r="Y206" s="226">
        <v>457</v>
      </c>
      <c r="Z206" s="227">
        <v>0.99347826086956526</v>
      </c>
      <c r="AA206" s="226">
        <v>457</v>
      </c>
      <c r="AB206" s="227">
        <v>0.99347826086956526</v>
      </c>
      <c r="AC206" s="226">
        <v>387</v>
      </c>
      <c r="AD206" s="227">
        <v>0.84130434782608698</v>
      </c>
      <c r="AE206" s="226">
        <v>220</v>
      </c>
      <c r="AF206" s="229">
        <v>0.95652173913043481</v>
      </c>
    </row>
    <row r="207" spans="2:32" x14ac:dyDescent="0.25">
      <c r="B207" s="559" t="str">
        <f t="shared" si="4"/>
        <v>Bello</v>
      </c>
      <c r="C207" s="230">
        <v>5106</v>
      </c>
      <c r="D207" s="551">
        <v>5029</v>
      </c>
      <c r="E207" s="232">
        <v>0.98491970231100667</v>
      </c>
      <c r="F207" s="551">
        <v>5041</v>
      </c>
      <c r="G207" s="232">
        <v>0.98726987857422643</v>
      </c>
      <c r="H207" s="231">
        <v>1340</v>
      </c>
      <c r="I207" s="232">
        <v>0.26243634939287114</v>
      </c>
      <c r="J207" s="231">
        <v>5030</v>
      </c>
      <c r="K207" s="232">
        <v>0.98511555033294163</v>
      </c>
      <c r="L207" s="231">
        <v>5034</v>
      </c>
      <c r="M207" s="232">
        <v>0.98589894242068155</v>
      </c>
      <c r="N207" s="231">
        <v>4961</v>
      </c>
      <c r="O207" s="232">
        <v>0.97160203681942814</v>
      </c>
      <c r="P207" s="231">
        <v>5026</v>
      </c>
      <c r="Q207" s="232">
        <v>0.9843321582452017</v>
      </c>
      <c r="R207" s="231">
        <v>2875</v>
      </c>
      <c r="S207" s="233">
        <v>0.56306306306306309</v>
      </c>
      <c r="T207" s="230">
        <v>5096</v>
      </c>
      <c r="U207" s="231">
        <v>5184</v>
      </c>
      <c r="V207" s="232">
        <v>1.0172684458398744</v>
      </c>
      <c r="W207" s="231">
        <v>2933</v>
      </c>
      <c r="X207" s="232">
        <v>1.151098901098901</v>
      </c>
      <c r="Y207" s="231">
        <v>5182</v>
      </c>
      <c r="Z207" s="232">
        <v>1.0168759811616954</v>
      </c>
      <c r="AA207" s="231">
        <v>5024</v>
      </c>
      <c r="AB207" s="232">
        <v>0.98587127158555732</v>
      </c>
      <c r="AC207" s="231">
        <v>4041</v>
      </c>
      <c r="AD207" s="232">
        <v>0.79297488226059654</v>
      </c>
      <c r="AE207" s="231">
        <v>2364</v>
      </c>
      <c r="AF207" s="234">
        <v>0.92778649921507061</v>
      </c>
    </row>
    <row r="208" spans="2:32" x14ac:dyDescent="0.25">
      <c r="B208" s="558" t="str">
        <f t="shared" si="4"/>
        <v>Caldas</v>
      </c>
      <c r="C208" s="225">
        <v>766</v>
      </c>
      <c r="D208" s="553">
        <v>821</v>
      </c>
      <c r="E208" s="227">
        <v>1.0718015665796345</v>
      </c>
      <c r="F208" s="553">
        <v>818</v>
      </c>
      <c r="G208" s="227">
        <v>1.0678851174934725</v>
      </c>
      <c r="H208" s="226">
        <v>1416</v>
      </c>
      <c r="I208" s="227">
        <v>1.8485639686684072</v>
      </c>
      <c r="J208" s="226">
        <v>818</v>
      </c>
      <c r="K208" s="227">
        <v>1.0678851174934725</v>
      </c>
      <c r="L208" s="226">
        <v>818</v>
      </c>
      <c r="M208" s="227">
        <v>1.0678851174934725</v>
      </c>
      <c r="N208" s="226">
        <v>817</v>
      </c>
      <c r="O208" s="227">
        <v>1.066579634464752</v>
      </c>
      <c r="P208" s="226">
        <v>819</v>
      </c>
      <c r="Q208" s="227">
        <v>1.0691906005221932</v>
      </c>
      <c r="R208" s="226">
        <v>497</v>
      </c>
      <c r="S208" s="228">
        <v>0.6488250652741514</v>
      </c>
      <c r="T208" s="225">
        <v>779</v>
      </c>
      <c r="U208" s="226">
        <v>882</v>
      </c>
      <c r="V208" s="227">
        <v>1.1322207958921695</v>
      </c>
      <c r="W208" s="226">
        <v>494</v>
      </c>
      <c r="X208" s="227">
        <v>1.2682926829268293</v>
      </c>
      <c r="Y208" s="226">
        <v>878</v>
      </c>
      <c r="Z208" s="227">
        <v>1.1270860077021823</v>
      </c>
      <c r="AA208" s="226">
        <v>862</v>
      </c>
      <c r="AB208" s="227">
        <v>1.1065468549422337</v>
      </c>
      <c r="AC208" s="226">
        <v>580</v>
      </c>
      <c r="AD208" s="227">
        <v>0.74454428754813862</v>
      </c>
      <c r="AE208" s="226">
        <v>429</v>
      </c>
      <c r="AF208" s="229">
        <v>1.1014120667522465</v>
      </c>
    </row>
    <row r="209" spans="2:32" ht="15" customHeight="1" x14ac:dyDescent="0.25">
      <c r="B209" s="559" t="str">
        <f t="shared" si="4"/>
        <v>Copacabana</v>
      </c>
      <c r="C209" s="230">
        <v>642</v>
      </c>
      <c r="D209" s="551">
        <v>563</v>
      </c>
      <c r="E209" s="232">
        <v>0.87694704049844241</v>
      </c>
      <c r="F209" s="551">
        <v>562</v>
      </c>
      <c r="G209" s="232">
        <v>0.87538940809968846</v>
      </c>
      <c r="H209" s="231">
        <v>27</v>
      </c>
      <c r="I209" s="232">
        <v>4.2056074766355138E-2</v>
      </c>
      <c r="J209" s="231">
        <v>563</v>
      </c>
      <c r="K209" s="232">
        <v>0.87694704049844241</v>
      </c>
      <c r="L209" s="231">
        <v>562</v>
      </c>
      <c r="M209" s="232">
        <v>0.87538940809968846</v>
      </c>
      <c r="N209" s="231">
        <v>566</v>
      </c>
      <c r="O209" s="232">
        <v>0.88161993769470404</v>
      </c>
      <c r="P209" s="231">
        <v>572</v>
      </c>
      <c r="Q209" s="232">
        <v>0.8909657320872274</v>
      </c>
      <c r="R209" s="231">
        <v>432</v>
      </c>
      <c r="S209" s="233">
        <v>0.67289719626168221</v>
      </c>
      <c r="T209" s="230">
        <v>652</v>
      </c>
      <c r="U209" s="231">
        <v>596</v>
      </c>
      <c r="V209" s="232">
        <v>0.91411042944785281</v>
      </c>
      <c r="W209" s="231">
        <v>320</v>
      </c>
      <c r="X209" s="232">
        <v>0.98159509202453987</v>
      </c>
      <c r="Y209" s="231">
        <v>599</v>
      </c>
      <c r="Z209" s="232">
        <v>0.91871165644171782</v>
      </c>
      <c r="AA209" s="231">
        <v>589</v>
      </c>
      <c r="AB209" s="232">
        <v>0.90337423312883436</v>
      </c>
      <c r="AC209" s="231">
        <v>536</v>
      </c>
      <c r="AD209" s="232">
        <v>0.82208588957055218</v>
      </c>
      <c r="AE209" s="231">
        <v>315</v>
      </c>
      <c r="AF209" s="234">
        <v>0.96625766871165641</v>
      </c>
    </row>
    <row r="210" spans="2:32" x14ac:dyDescent="0.25">
      <c r="B210" s="558" t="str">
        <f t="shared" si="4"/>
        <v>Envigado</v>
      </c>
      <c r="C210" s="225">
        <v>1611</v>
      </c>
      <c r="D210" s="553">
        <v>1394</v>
      </c>
      <c r="E210" s="227">
        <v>0.8653010552451893</v>
      </c>
      <c r="F210" s="553">
        <v>1396</v>
      </c>
      <c r="G210" s="227">
        <v>0.86654252017380506</v>
      </c>
      <c r="H210" s="226">
        <v>2629</v>
      </c>
      <c r="I210" s="227">
        <v>1.6319056486654253</v>
      </c>
      <c r="J210" s="226">
        <v>1399</v>
      </c>
      <c r="K210" s="227">
        <v>0.86840471756672877</v>
      </c>
      <c r="L210" s="226">
        <v>1395</v>
      </c>
      <c r="M210" s="227">
        <v>0.86592178770949724</v>
      </c>
      <c r="N210" s="226">
        <v>1371</v>
      </c>
      <c r="O210" s="227">
        <v>0.85102420856610805</v>
      </c>
      <c r="P210" s="226">
        <v>1376</v>
      </c>
      <c r="Q210" s="227">
        <v>0.85412787088764741</v>
      </c>
      <c r="R210" s="226">
        <v>860</v>
      </c>
      <c r="S210" s="228">
        <v>0.53382991930477963</v>
      </c>
      <c r="T210" s="225">
        <v>1556</v>
      </c>
      <c r="U210" s="226">
        <v>1457</v>
      </c>
      <c r="V210" s="227">
        <v>0.93637532133676094</v>
      </c>
      <c r="W210" s="226">
        <v>805</v>
      </c>
      <c r="X210" s="227">
        <v>1.0347043701799485</v>
      </c>
      <c r="Y210" s="226">
        <v>1464</v>
      </c>
      <c r="Z210" s="227">
        <v>0.94087403598971719</v>
      </c>
      <c r="AA210" s="226">
        <v>1395</v>
      </c>
      <c r="AB210" s="227">
        <v>0.89652956298200515</v>
      </c>
      <c r="AC210" s="226">
        <v>1196</v>
      </c>
      <c r="AD210" s="227">
        <v>0.76863753213367614</v>
      </c>
      <c r="AE210" s="226">
        <v>881</v>
      </c>
      <c r="AF210" s="229">
        <v>1.1323907455012854</v>
      </c>
    </row>
    <row r="211" spans="2:32" x14ac:dyDescent="0.25">
      <c r="B211" s="559" t="str">
        <f t="shared" si="4"/>
        <v>Girardota</v>
      </c>
      <c r="C211" s="230">
        <v>449</v>
      </c>
      <c r="D211" s="551">
        <v>495</v>
      </c>
      <c r="E211" s="232">
        <v>1.1024498886414253</v>
      </c>
      <c r="F211" s="551">
        <v>495</v>
      </c>
      <c r="G211" s="232">
        <v>1.1024498886414253</v>
      </c>
      <c r="H211" s="231">
        <v>32</v>
      </c>
      <c r="I211" s="232">
        <v>7.126948775055679E-2</v>
      </c>
      <c r="J211" s="231">
        <v>494</v>
      </c>
      <c r="K211" s="232">
        <v>1.1002227171492205</v>
      </c>
      <c r="L211" s="231">
        <v>494</v>
      </c>
      <c r="M211" s="232">
        <v>1.1002227171492205</v>
      </c>
      <c r="N211" s="231">
        <v>493</v>
      </c>
      <c r="O211" s="232">
        <v>1.0979955456570156</v>
      </c>
      <c r="P211" s="231">
        <v>498</v>
      </c>
      <c r="Q211" s="232">
        <v>1.1091314031180401</v>
      </c>
      <c r="R211" s="231">
        <v>364</v>
      </c>
      <c r="S211" s="233">
        <v>0.81069042316258355</v>
      </c>
      <c r="T211" s="230">
        <v>456</v>
      </c>
      <c r="U211" s="231">
        <v>485</v>
      </c>
      <c r="V211" s="232">
        <v>1.0635964912280702</v>
      </c>
      <c r="W211" s="231">
        <v>237</v>
      </c>
      <c r="X211" s="232">
        <v>1.0394736842105263</v>
      </c>
      <c r="Y211" s="231">
        <v>491</v>
      </c>
      <c r="Z211" s="232">
        <v>1.0767543859649122</v>
      </c>
      <c r="AA211" s="231">
        <v>469</v>
      </c>
      <c r="AB211" s="232">
        <v>1.0285087719298245</v>
      </c>
      <c r="AC211" s="231">
        <v>437</v>
      </c>
      <c r="AD211" s="232">
        <v>0.95833333333333337</v>
      </c>
      <c r="AE211" s="231">
        <v>270</v>
      </c>
      <c r="AF211" s="234">
        <v>1.1842105263157894</v>
      </c>
    </row>
    <row r="212" spans="2:32" x14ac:dyDescent="0.25">
      <c r="B212" s="558" t="str">
        <f t="shared" si="4"/>
        <v>Itagüí</v>
      </c>
      <c r="C212" s="225">
        <v>2737</v>
      </c>
      <c r="D212" s="553">
        <v>2944</v>
      </c>
      <c r="E212" s="227">
        <v>1.0756302521008403</v>
      </c>
      <c r="F212" s="553">
        <v>2940</v>
      </c>
      <c r="G212" s="227">
        <v>1.0741687979539642</v>
      </c>
      <c r="H212" s="226">
        <v>86</v>
      </c>
      <c r="I212" s="227">
        <v>3.1421264157837046E-2</v>
      </c>
      <c r="J212" s="226">
        <v>2940</v>
      </c>
      <c r="K212" s="227">
        <v>1.0741687979539642</v>
      </c>
      <c r="L212" s="226">
        <v>2940</v>
      </c>
      <c r="M212" s="227">
        <v>1.0741687979539642</v>
      </c>
      <c r="N212" s="226">
        <v>2931</v>
      </c>
      <c r="O212" s="227">
        <v>1.0708805261234928</v>
      </c>
      <c r="P212" s="226">
        <v>2956</v>
      </c>
      <c r="Q212" s="227">
        <v>1.0800146145414689</v>
      </c>
      <c r="R212" s="226">
        <v>1484</v>
      </c>
      <c r="S212" s="228">
        <v>0.5421994884910486</v>
      </c>
      <c r="T212" s="225">
        <v>2779</v>
      </c>
      <c r="U212" s="226">
        <v>2904</v>
      </c>
      <c r="V212" s="227">
        <v>1.0449802087081683</v>
      </c>
      <c r="W212" s="226">
        <v>1576</v>
      </c>
      <c r="X212" s="227">
        <v>1.1342209427851746</v>
      </c>
      <c r="Y212" s="226">
        <v>2905</v>
      </c>
      <c r="Z212" s="227">
        <v>1.0453400503778338</v>
      </c>
      <c r="AA212" s="226">
        <v>2878</v>
      </c>
      <c r="AB212" s="227">
        <v>1.0356243252968693</v>
      </c>
      <c r="AC212" s="226">
        <v>2223</v>
      </c>
      <c r="AD212" s="227">
        <v>0.79992803166606696</v>
      </c>
      <c r="AE212" s="226">
        <v>1342</v>
      </c>
      <c r="AF212" s="229">
        <v>0.96581504138179197</v>
      </c>
    </row>
    <row r="213" spans="2:32" x14ac:dyDescent="0.25">
      <c r="B213" s="559" t="str">
        <f t="shared" si="4"/>
        <v>La Estrella</v>
      </c>
      <c r="C213" s="230">
        <v>412</v>
      </c>
      <c r="D213" s="551">
        <v>220</v>
      </c>
      <c r="E213" s="232">
        <v>0.53398058252427183</v>
      </c>
      <c r="F213" s="551">
        <v>220</v>
      </c>
      <c r="G213" s="232">
        <v>0.53398058252427183</v>
      </c>
      <c r="H213" s="551">
        <v>15</v>
      </c>
      <c r="I213" s="232">
        <v>3.640776699029126E-2</v>
      </c>
      <c r="J213" s="551">
        <v>220</v>
      </c>
      <c r="K213" s="232">
        <v>0.53398058252427183</v>
      </c>
      <c r="L213" s="551">
        <v>220</v>
      </c>
      <c r="M213" s="232">
        <v>0.53398058252427183</v>
      </c>
      <c r="N213" s="551">
        <v>203</v>
      </c>
      <c r="O213" s="232">
        <v>0.49271844660194175</v>
      </c>
      <c r="P213" s="551">
        <v>203</v>
      </c>
      <c r="Q213" s="232">
        <v>0.49271844660194175</v>
      </c>
      <c r="R213" s="551">
        <v>92</v>
      </c>
      <c r="S213" s="232">
        <v>0.22330097087378642</v>
      </c>
      <c r="T213" s="230">
        <v>426</v>
      </c>
      <c r="U213" s="551">
        <v>241</v>
      </c>
      <c r="V213" s="232">
        <v>0.56572769953051638</v>
      </c>
      <c r="W213" s="551">
        <v>137</v>
      </c>
      <c r="X213" s="232">
        <v>0.64319248826291076</v>
      </c>
      <c r="Y213" s="551">
        <v>241</v>
      </c>
      <c r="Z213" s="232">
        <v>0.56572769953051638</v>
      </c>
      <c r="AA213" s="551">
        <v>241</v>
      </c>
      <c r="AB213" s="232">
        <v>0.56572769953051638</v>
      </c>
      <c r="AC213" s="551">
        <v>139</v>
      </c>
      <c r="AD213" s="232">
        <v>0.32629107981220656</v>
      </c>
      <c r="AE213" s="551">
        <v>103</v>
      </c>
      <c r="AF213" s="234">
        <v>0.48356807511737088</v>
      </c>
    </row>
    <row r="214" spans="2:32" ht="15.75" thickBot="1" x14ac:dyDescent="0.3">
      <c r="B214" s="560" t="str">
        <f>$B$191</f>
        <v>Sabaneta</v>
      </c>
      <c r="C214" s="235">
        <v>488</v>
      </c>
      <c r="D214" s="554">
        <v>490</v>
      </c>
      <c r="E214" s="237">
        <v>1.0040983606557377</v>
      </c>
      <c r="F214" s="554">
        <v>490</v>
      </c>
      <c r="G214" s="237">
        <v>1.0040983606557377</v>
      </c>
      <c r="H214" s="236">
        <v>69</v>
      </c>
      <c r="I214" s="237">
        <v>0.14139344262295081</v>
      </c>
      <c r="J214" s="236">
        <v>485</v>
      </c>
      <c r="K214" s="237">
        <v>0.99385245901639341</v>
      </c>
      <c r="L214" s="236">
        <v>490</v>
      </c>
      <c r="M214" s="237">
        <v>1.0040983606557377</v>
      </c>
      <c r="N214" s="236">
        <v>464</v>
      </c>
      <c r="O214" s="237">
        <v>0.95081967213114749</v>
      </c>
      <c r="P214" s="236">
        <v>464</v>
      </c>
      <c r="Q214" s="237">
        <v>0.95081967213114749</v>
      </c>
      <c r="R214" s="236">
        <v>293</v>
      </c>
      <c r="S214" s="239">
        <v>0.60040983606557374</v>
      </c>
      <c r="T214" s="552">
        <v>500</v>
      </c>
      <c r="U214" s="236">
        <v>478</v>
      </c>
      <c r="V214" s="237">
        <v>0.95599999999999996</v>
      </c>
      <c r="W214" s="236">
        <v>247</v>
      </c>
      <c r="X214" s="237">
        <v>0.98799999999999999</v>
      </c>
      <c r="Y214" s="236">
        <v>481</v>
      </c>
      <c r="Z214" s="237">
        <v>0.96199999999999997</v>
      </c>
      <c r="AA214" s="236">
        <v>457</v>
      </c>
      <c r="AB214" s="237">
        <v>0.91400000000000003</v>
      </c>
      <c r="AC214" s="236">
        <v>429</v>
      </c>
      <c r="AD214" s="237">
        <v>0.85799999999999998</v>
      </c>
      <c r="AE214" s="236">
        <v>276</v>
      </c>
      <c r="AF214" s="239">
        <v>1.1040000000000001</v>
      </c>
    </row>
    <row r="215" spans="2:32" x14ac:dyDescent="0.25">
      <c r="B215" s="591" t="s">
        <v>360</v>
      </c>
      <c r="C215" s="591"/>
      <c r="D215" s="591"/>
      <c r="E215" s="591"/>
      <c r="F215" s="591"/>
      <c r="G215" s="591"/>
      <c r="H215" s="591"/>
      <c r="I215" s="591"/>
      <c r="J215" s="591"/>
      <c r="K215" s="240"/>
      <c r="L215" s="240"/>
      <c r="M215" s="240"/>
      <c r="N215" s="241"/>
      <c r="O215" s="240"/>
      <c r="P215" s="240"/>
      <c r="Q215" s="240"/>
      <c r="R215" s="240"/>
      <c r="S215" s="240"/>
      <c r="T215" s="240"/>
      <c r="U215" s="241"/>
      <c r="V215" s="240"/>
      <c r="W215" s="241"/>
      <c r="X215" s="240"/>
    </row>
    <row r="216" spans="2:32" x14ac:dyDescent="0.25">
      <c r="B216" s="590" t="s">
        <v>361</v>
      </c>
      <c r="C216" s="590"/>
      <c r="D216" s="590"/>
      <c r="E216" s="590"/>
      <c r="F216" s="590"/>
      <c r="G216" s="590"/>
      <c r="H216" s="590"/>
      <c r="I216" s="590"/>
      <c r="J216" s="590"/>
      <c r="K216" s="590"/>
      <c r="L216" s="242"/>
      <c r="M216" s="242"/>
      <c r="N216" s="241"/>
      <c r="O216" s="243"/>
      <c r="P216" s="243"/>
      <c r="Q216" s="243"/>
      <c r="R216" s="243"/>
      <c r="S216" s="243"/>
      <c r="T216" s="243"/>
      <c r="U216" s="241"/>
      <c r="V216" s="243"/>
      <c r="W216" s="241"/>
      <c r="X216" s="243"/>
    </row>
    <row r="217" spans="2:32" x14ac:dyDescent="0.25">
      <c r="B217" s="590" t="s">
        <v>362</v>
      </c>
      <c r="C217" s="590"/>
      <c r="D217" s="590"/>
      <c r="E217" s="590"/>
      <c r="F217" s="590"/>
      <c r="G217" s="590"/>
      <c r="H217" s="590"/>
      <c r="I217" s="590"/>
      <c r="J217" s="590"/>
      <c r="K217" s="590"/>
      <c r="L217" s="590"/>
      <c r="M217" s="590"/>
      <c r="N217" s="590"/>
      <c r="O217" s="590"/>
      <c r="P217" s="590"/>
      <c r="Q217" s="590"/>
      <c r="R217" s="590"/>
      <c r="S217" s="590"/>
      <c r="T217" s="590"/>
      <c r="U217" s="590"/>
      <c r="V217" s="590"/>
      <c r="W217" s="590"/>
      <c r="X217" s="590"/>
    </row>
    <row r="219" spans="2:32" x14ac:dyDescent="0.25">
      <c r="B219" s="244" t="s">
        <v>363</v>
      </c>
    </row>
    <row r="220" spans="2:32" x14ac:dyDescent="0.25">
      <c r="B220" s="245" t="s">
        <v>364</v>
      </c>
    </row>
    <row r="221" spans="2:32" x14ac:dyDescent="0.25">
      <c r="B221" s="245" t="s">
        <v>365</v>
      </c>
    </row>
    <row r="222" spans="2:32" x14ac:dyDescent="0.25">
      <c r="B222" s="245" t="s">
        <v>366</v>
      </c>
    </row>
    <row r="223" spans="2:32" x14ac:dyDescent="0.25">
      <c r="B223" s="245" t="s">
        <v>367</v>
      </c>
    </row>
    <row r="224" spans="2:32" x14ac:dyDescent="0.25">
      <c r="B224" s="245" t="s">
        <v>368</v>
      </c>
    </row>
    <row r="228" spans="2:108" ht="18" x14ac:dyDescent="0.25">
      <c r="B228" s="39" t="s">
        <v>379</v>
      </c>
    </row>
    <row r="232" spans="2:108" ht="25.5" customHeight="1" thickBot="1" x14ac:dyDescent="0.3">
      <c r="B232" s="656" t="s">
        <v>460</v>
      </c>
      <c r="C232" s="656"/>
      <c r="D232" s="656"/>
      <c r="E232" s="656"/>
      <c r="F232" s="656"/>
      <c r="G232" s="656"/>
      <c r="H232" s="656"/>
      <c r="I232" s="656"/>
      <c r="J232" s="656"/>
      <c r="K232" s="656"/>
      <c r="L232" s="656"/>
      <c r="M232" s="656"/>
      <c r="N232" s="656"/>
      <c r="O232" s="656"/>
    </row>
    <row r="233" spans="2:108" s="255" customFormat="1" ht="27" customHeight="1" x14ac:dyDescent="0.2">
      <c r="B233" s="657" t="s">
        <v>120</v>
      </c>
      <c r="C233" s="660" t="s">
        <v>381</v>
      </c>
      <c r="D233" s="661"/>
      <c r="E233" s="661"/>
      <c r="F233" s="661"/>
      <c r="G233" s="661"/>
      <c r="H233" s="661"/>
      <c r="I233" s="661"/>
      <c r="J233" s="661"/>
      <c r="K233" s="661"/>
      <c r="L233" s="661"/>
      <c r="M233" s="661"/>
      <c r="N233" s="661"/>
      <c r="O233" s="661"/>
      <c r="P233" s="661"/>
      <c r="Q233" s="661"/>
      <c r="R233" s="661"/>
      <c r="S233" s="661"/>
      <c r="T233" s="661"/>
      <c r="U233" s="661"/>
      <c r="V233" s="661"/>
      <c r="W233" s="661"/>
      <c r="X233" s="661"/>
      <c r="Y233" s="661"/>
      <c r="Z233" s="661"/>
      <c r="AA233" s="661"/>
      <c r="AB233" s="661"/>
      <c r="AC233" s="661"/>
      <c r="AD233" s="661"/>
      <c r="AE233" s="661"/>
      <c r="AF233" s="661"/>
      <c r="AG233" s="661"/>
      <c r="AH233" s="661"/>
      <c r="AI233" s="661"/>
      <c r="AJ233" s="662"/>
      <c r="AK233" s="663" t="s">
        <v>382</v>
      </c>
      <c r="AL233" s="663"/>
      <c r="AM233" s="663"/>
      <c r="AN233" s="663"/>
      <c r="AO233" s="663"/>
      <c r="AP233" s="663"/>
      <c r="AQ233" s="663" t="s">
        <v>383</v>
      </c>
      <c r="AR233" s="663"/>
      <c r="AS233" s="663" t="s">
        <v>384</v>
      </c>
      <c r="AT233" s="663"/>
      <c r="AU233" s="663"/>
      <c r="AV233" s="663"/>
      <c r="AW233" s="663"/>
      <c r="AX233" s="663"/>
      <c r="AY233" s="663"/>
      <c r="AZ233" s="663"/>
      <c r="BA233" s="663"/>
      <c r="BB233" s="663"/>
      <c r="BC233" s="663"/>
      <c r="BD233" s="663"/>
      <c r="BE233" s="663"/>
      <c r="BF233" s="663"/>
      <c r="BG233" s="663"/>
      <c r="BH233" s="663"/>
      <c r="BI233" s="663" t="s">
        <v>385</v>
      </c>
      <c r="BJ233" s="663"/>
      <c r="BK233" s="663"/>
      <c r="BL233" s="663"/>
      <c r="BM233" s="663"/>
      <c r="BN233" s="663"/>
      <c r="BO233" s="663"/>
      <c r="BP233" s="663"/>
      <c r="BQ233" s="663"/>
      <c r="BR233" s="663"/>
      <c r="BS233" s="663"/>
      <c r="BT233" s="663"/>
      <c r="BU233" s="663"/>
      <c r="BV233" s="663"/>
      <c r="BW233" s="663"/>
      <c r="BX233" s="663"/>
      <c r="BY233" s="663"/>
      <c r="BZ233" s="663"/>
      <c r="CA233" s="684" t="s">
        <v>386</v>
      </c>
      <c r="CB233" s="684"/>
      <c r="CC233" s="684"/>
      <c r="CD233" s="684"/>
      <c r="CE233" s="663" t="s">
        <v>387</v>
      </c>
      <c r="CF233" s="663"/>
      <c r="CG233" s="663"/>
      <c r="CH233" s="663"/>
      <c r="CI233" s="663"/>
      <c r="CJ233" s="663"/>
      <c r="CK233" s="663" t="s">
        <v>388</v>
      </c>
      <c r="CL233" s="663"/>
      <c r="CM233" s="663"/>
      <c r="CN233" s="663"/>
      <c r="CO233" s="663"/>
      <c r="CP233" s="663"/>
      <c r="CQ233" s="663" t="s">
        <v>389</v>
      </c>
      <c r="CR233" s="663"/>
      <c r="CS233" s="663"/>
      <c r="CT233" s="663"/>
      <c r="CU233" s="663"/>
      <c r="CV233" s="663"/>
      <c r="CW233" s="663"/>
      <c r="CX233" s="663"/>
      <c r="CY233" s="663"/>
      <c r="CZ233" s="663"/>
      <c r="DA233" s="663"/>
      <c r="DB233" s="663"/>
      <c r="DC233" s="663"/>
      <c r="DD233" s="682"/>
    </row>
    <row r="234" spans="2:108" s="255" customFormat="1" ht="12.75" customHeight="1" x14ac:dyDescent="0.2">
      <c r="B234" s="658"/>
      <c r="C234" s="592" t="s">
        <v>390</v>
      </c>
      <c r="D234" s="592"/>
      <c r="E234" s="592" t="s">
        <v>391</v>
      </c>
      <c r="F234" s="592"/>
      <c r="G234" s="592" t="s">
        <v>354</v>
      </c>
      <c r="H234" s="592"/>
      <c r="I234" s="592" t="s">
        <v>392</v>
      </c>
      <c r="J234" s="592"/>
      <c r="K234" s="592" t="s">
        <v>393</v>
      </c>
      <c r="L234" s="592"/>
      <c r="M234" s="592" t="s">
        <v>394</v>
      </c>
      <c r="N234" s="592"/>
      <c r="O234" s="592" t="s">
        <v>395</v>
      </c>
      <c r="P234" s="592"/>
      <c r="Q234" s="592" t="s">
        <v>396</v>
      </c>
      <c r="R234" s="592"/>
      <c r="S234" s="592" t="s">
        <v>397</v>
      </c>
      <c r="T234" s="592"/>
      <c r="U234" s="592" t="s">
        <v>351</v>
      </c>
      <c r="V234" s="592"/>
      <c r="W234" s="592" t="s">
        <v>398</v>
      </c>
      <c r="X234" s="592"/>
      <c r="Y234" s="592" t="s">
        <v>399</v>
      </c>
      <c r="Z234" s="592"/>
      <c r="AA234" s="592" t="s">
        <v>400</v>
      </c>
      <c r="AB234" s="592"/>
      <c r="AC234" s="592" t="s">
        <v>401</v>
      </c>
      <c r="AD234" s="592"/>
      <c r="AE234" s="683" t="s">
        <v>402</v>
      </c>
      <c r="AF234" s="683"/>
      <c r="AG234" s="683"/>
      <c r="AH234" s="683"/>
      <c r="AI234" s="592" t="s">
        <v>403</v>
      </c>
      <c r="AJ234" s="592"/>
      <c r="AK234" s="592" t="s">
        <v>404</v>
      </c>
      <c r="AL234" s="592"/>
      <c r="AM234" s="592" t="s">
        <v>405</v>
      </c>
      <c r="AN234" s="592"/>
      <c r="AO234" s="592" t="s">
        <v>406</v>
      </c>
      <c r="AP234" s="592"/>
      <c r="AQ234" s="592" t="s">
        <v>407</v>
      </c>
      <c r="AR234" s="592"/>
      <c r="AS234" s="592" t="s">
        <v>408</v>
      </c>
      <c r="AT234" s="592"/>
      <c r="AU234" s="592" t="s">
        <v>409</v>
      </c>
      <c r="AV234" s="592"/>
      <c r="AW234" s="592" t="s">
        <v>410</v>
      </c>
      <c r="AX234" s="592"/>
      <c r="AY234" s="592" t="s">
        <v>411</v>
      </c>
      <c r="AZ234" s="592"/>
      <c r="BA234" s="592" t="s">
        <v>412</v>
      </c>
      <c r="BB234" s="592"/>
      <c r="BC234" s="592" t="s">
        <v>413</v>
      </c>
      <c r="BD234" s="592"/>
      <c r="BE234" s="592" t="s">
        <v>414</v>
      </c>
      <c r="BF234" s="592"/>
      <c r="BG234" s="592" t="s">
        <v>415</v>
      </c>
      <c r="BH234" s="592"/>
      <c r="BI234" s="592" t="s">
        <v>416</v>
      </c>
      <c r="BJ234" s="592"/>
      <c r="BK234" s="592"/>
      <c r="BL234" s="592"/>
      <c r="BM234" s="592"/>
      <c r="BN234" s="592"/>
      <c r="BO234" s="685" t="s">
        <v>417</v>
      </c>
      <c r="BP234" s="685"/>
      <c r="BQ234" s="685"/>
      <c r="BR234" s="685"/>
      <c r="BS234" s="685"/>
      <c r="BT234" s="685"/>
      <c r="BU234" s="685"/>
      <c r="BV234" s="685"/>
      <c r="BW234" s="592" t="s">
        <v>418</v>
      </c>
      <c r="BX234" s="592"/>
      <c r="BY234" s="685" t="s">
        <v>419</v>
      </c>
      <c r="BZ234" s="685"/>
      <c r="CA234" s="592" t="s">
        <v>352</v>
      </c>
      <c r="CB234" s="592"/>
      <c r="CC234" s="592" t="s">
        <v>420</v>
      </c>
      <c r="CD234" s="592"/>
      <c r="CE234" s="592" t="s">
        <v>421</v>
      </c>
      <c r="CF234" s="592"/>
      <c r="CG234" s="592" t="s">
        <v>422</v>
      </c>
      <c r="CH234" s="592"/>
      <c r="CI234" s="592" t="s">
        <v>423</v>
      </c>
      <c r="CJ234" s="592"/>
      <c r="CK234" s="592" t="s">
        <v>424</v>
      </c>
      <c r="CL234" s="592"/>
      <c r="CM234" s="592" t="s">
        <v>425</v>
      </c>
      <c r="CN234" s="592"/>
      <c r="CO234" s="592" t="s">
        <v>426</v>
      </c>
      <c r="CP234" s="592"/>
      <c r="CQ234" s="686" t="s">
        <v>427</v>
      </c>
      <c r="CR234" s="687"/>
      <c r="CS234" s="686" t="s">
        <v>428</v>
      </c>
      <c r="CT234" s="687"/>
      <c r="CU234" s="686" t="s">
        <v>429</v>
      </c>
      <c r="CV234" s="687"/>
      <c r="CW234" s="686" t="s">
        <v>430</v>
      </c>
      <c r="CX234" s="687"/>
      <c r="CY234" s="686" t="s">
        <v>431</v>
      </c>
      <c r="CZ234" s="687"/>
      <c r="DA234" s="686" t="s">
        <v>432</v>
      </c>
      <c r="DB234" s="687"/>
      <c r="DC234" s="686" t="s">
        <v>433</v>
      </c>
      <c r="DD234" s="688"/>
    </row>
    <row r="235" spans="2:108" s="255" customFormat="1" ht="12.75" customHeight="1" x14ac:dyDescent="0.2">
      <c r="B235" s="658"/>
      <c r="C235" s="592"/>
      <c r="D235" s="592"/>
      <c r="E235" s="592"/>
      <c r="F235" s="592"/>
      <c r="G235" s="592"/>
      <c r="H235" s="592"/>
      <c r="I235" s="592"/>
      <c r="J235" s="592"/>
      <c r="K235" s="592"/>
      <c r="L235" s="592"/>
      <c r="M235" s="592"/>
      <c r="N235" s="592"/>
      <c r="O235" s="592"/>
      <c r="P235" s="592"/>
      <c r="Q235" s="592"/>
      <c r="R235" s="592"/>
      <c r="S235" s="592"/>
      <c r="T235" s="592"/>
      <c r="U235" s="592"/>
      <c r="V235" s="592"/>
      <c r="W235" s="592"/>
      <c r="X235" s="592"/>
      <c r="Y235" s="592"/>
      <c r="Z235" s="592"/>
      <c r="AA235" s="592"/>
      <c r="AB235" s="592"/>
      <c r="AC235" s="592"/>
      <c r="AD235" s="592"/>
      <c r="AE235" s="683"/>
      <c r="AF235" s="683"/>
      <c r="AG235" s="683"/>
      <c r="AH235" s="683"/>
      <c r="AI235" s="592"/>
      <c r="AJ235" s="592"/>
      <c r="AK235" s="592"/>
      <c r="AL235" s="592"/>
      <c r="AM235" s="592"/>
      <c r="AN235" s="592"/>
      <c r="AO235" s="592"/>
      <c r="AP235" s="592"/>
      <c r="AQ235" s="592"/>
      <c r="AR235" s="592"/>
      <c r="AS235" s="592"/>
      <c r="AT235" s="592"/>
      <c r="AU235" s="592"/>
      <c r="AV235" s="592"/>
      <c r="AW235" s="592"/>
      <c r="AX235" s="592"/>
      <c r="AY235" s="592"/>
      <c r="AZ235" s="592"/>
      <c r="BA235" s="592"/>
      <c r="BB235" s="592"/>
      <c r="BC235" s="592"/>
      <c r="BD235" s="592"/>
      <c r="BE235" s="592"/>
      <c r="BF235" s="592"/>
      <c r="BG235" s="592"/>
      <c r="BH235" s="592"/>
      <c r="BI235" s="592"/>
      <c r="BJ235" s="592"/>
      <c r="BK235" s="592"/>
      <c r="BL235" s="592"/>
      <c r="BM235" s="592"/>
      <c r="BN235" s="592"/>
      <c r="BO235" s="685"/>
      <c r="BP235" s="685"/>
      <c r="BQ235" s="685"/>
      <c r="BR235" s="685"/>
      <c r="BS235" s="685"/>
      <c r="BT235" s="685"/>
      <c r="BU235" s="685"/>
      <c r="BV235" s="685"/>
      <c r="BW235" s="592"/>
      <c r="BX235" s="592"/>
      <c r="BY235" s="685"/>
      <c r="BZ235" s="685"/>
      <c r="CA235" s="592"/>
      <c r="CB235" s="592"/>
      <c r="CC235" s="592"/>
      <c r="CD235" s="592"/>
      <c r="CE235" s="592"/>
      <c r="CF235" s="592"/>
      <c r="CG235" s="592"/>
      <c r="CH235" s="592"/>
      <c r="CI235" s="592"/>
      <c r="CJ235" s="592"/>
      <c r="CK235" s="592"/>
      <c r="CL235" s="592"/>
      <c r="CM235" s="592"/>
      <c r="CN235" s="592"/>
      <c r="CO235" s="592"/>
      <c r="CP235" s="592"/>
      <c r="CQ235" s="687"/>
      <c r="CR235" s="687"/>
      <c r="CS235" s="687"/>
      <c r="CT235" s="687"/>
      <c r="CU235" s="687"/>
      <c r="CV235" s="687"/>
      <c r="CW235" s="687"/>
      <c r="CX235" s="687"/>
      <c r="CY235" s="687"/>
      <c r="CZ235" s="687"/>
      <c r="DA235" s="687"/>
      <c r="DB235" s="687"/>
      <c r="DC235" s="687"/>
      <c r="DD235" s="688"/>
    </row>
    <row r="236" spans="2:108" s="255" customFormat="1" ht="41.25" customHeight="1" x14ac:dyDescent="0.2">
      <c r="B236" s="658"/>
      <c r="C236" s="592"/>
      <c r="D236" s="592"/>
      <c r="E236" s="592"/>
      <c r="F236" s="592"/>
      <c r="G236" s="592"/>
      <c r="H236" s="592"/>
      <c r="I236" s="592"/>
      <c r="J236" s="592"/>
      <c r="K236" s="592"/>
      <c r="L236" s="592"/>
      <c r="M236" s="592"/>
      <c r="N236" s="592"/>
      <c r="O236" s="592"/>
      <c r="P236" s="592"/>
      <c r="Q236" s="592"/>
      <c r="R236" s="592"/>
      <c r="S236" s="592"/>
      <c r="T236" s="592"/>
      <c r="U236" s="592"/>
      <c r="V236" s="592"/>
      <c r="W236" s="592"/>
      <c r="X236" s="592"/>
      <c r="Y236" s="592"/>
      <c r="Z236" s="592"/>
      <c r="AA236" s="592"/>
      <c r="AB236" s="592"/>
      <c r="AC236" s="592"/>
      <c r="AD236" s="592"/>
      <c r="AE236" s="592" t="s">
        <v>434</v>
      </c>
      <c r="AF236" s="592"/>
      <c r="AG236" s="592" t="s">
        <v>435</v>
      </c>
      <c r="AH236" s="592"/>
      <c r="AI236" s="592"/>
      <c r="AJ236" s="592"/>
      <c r="AK236" s="592"/>
      <c r="AL236" s="592"/>
      <c r="AM236" s="592"/>
      <c r="AN236" s="592"/>
      <c r="AO236" s="592"/>
      <c r="AP236" s="592"/>
      <c r="AQ236" s="592"/>
      <c r="AR236" s="592"/>
      <c r="AS236" s="592"/>
      <c r="AT236" s="592"/>
      <c r="AU236" s="592"/>
      <c r="AV236" s="592"/>
      <c r="AW236" s="592"/>
      <c r="AX236" s="592"/>
      <c r="AY236" s="592"/>
      <c r="AZ236" s="592"/>
      <c r="BA236" s="592"/>
      <c r="BB236" s="592"/>
      <c r="BC236" s="592"/>
      <c r="BD236" s="592"/>
      <c r="BE236" s="592"/>
      <c r="BF236" s="592"/>
      <c r="BG236" s="592"/>
      <c r="BH236" s="592"/>
      <c r="BI236" s="592" t="s">
        <v>416</v>
      </c>
      <c r="BJ236" s="592"/>
      <c r="BK236" s="592" t="s">
        <v>436</v>
      </c>
      <c r="BL236" s="592"/>
      <c r="BM236" s="592" t="s">
        <v>437</v>
      </c>
      <c r="BN236" s="592"/>
      <c r="BO236" s="592" t="s">
        <v>438</v>
      </c>
      <c r="BP236" s="592"/>
      <c r="BQ236" s="592" t="s">
        <v>439</v>
      </c>
      <c r="BR236" s="592"/>
      <c r="BS236" s="592" t="s">
        <v>440</v>
      </c>
      <c r="BT236" s="592"/>
      <c r="BU236" s="592" t="s">
        <v>441</v>
      </c>
      <c r="BV236" s="592"/>
      <c r="BW236" s="592"/>
      <c r="BX236" s="592"/>
      <c r="BY236" s="685"/>
      <c r="BZ236" s="685"/>
      <c r="CA236" s="592"/>
      <c r="CB236" s="592"/>
      <c r="CC236" s="592"/>
      <c r="CD236" s="592"/>
      <c r="CE236" s="592"/>
      <c r="CF236" s="592"/>
      <c r="CG236" s="592"/>
      <c r="CH236" s="592"/>
      <c r="CI236" s="592"/>
      <c r="CJ236" s="592"/>
      <c r="CK236" s="592"/>
      <c r="CL236" s="592"/>
      <c r="CM236" s="592"/>
      <c r="CN236" s="592"/>
      <c r="CO236" s="592"/>
      <c r="CP236" s="592"/>
      <c r="CQ236" s="687"/>
      <c r="CR236" s="687"/>
      <c r="CS236" s="687"/>
      <c r="CT236" s="687"/>
      <c r="CU236" s="687"/>
      <c r="CV236" s="687"/>
      <c r="CW236" s="687"/>
      <c r="CX236" s="687"/>
      <c r="CY236" s="687"/>
      <c r="CZ236" s="687"/>
      <c r="DA236" s="687"/>
      <c r="DB236" s="687"/>
      <c r="DC236" s="687"/>
      <c r="DD236" s="688"/>
    </row>
    <row r="237" spans="2:108" s="260" customFormat="1" ht="50.25" customHeight="1" thickBot="1" x14ac:dyDescent="0.25">
      <c r="B237" s="659"/>
      <c r="C237" s="256" t="s">
        <v>442</v>
      </c>
      <c r="D237" s="256" t="s">
        <v>443</v>
      </c>
      <c r="E237" s="257" t="s">
        <v>442</v>
      </c>
      <c r="F237" s="256" t="s">
        <v>444</v>
      </c>
      <c r="G237" s="256" t="s">
        <v>442</v>
      </c>
      <c r="H237" s="256" t="s">
        <v>444</v>
      </c>
      <c r="I237" s="256" t="s">
        <v>442</v>
      </c>
      <c r="J237" s="256" t="s">
        <v>444</v>
      </c>
      <c r="K237" s="256" t="s">
        <v>442</v>
      </c>
      <c r="L237" s="256" t="s">
        <v>444</v>
      </c>
      <c r="M237" s="256" t="s">
        <v>442</v>
      </c>
      <c r="N237" s="256" t="s">
        <v>444</v>
      </c>
      <c r="O237" s="256" t="s">
        <v>442</v>
      </c>
      <c r="P237" s="256" t="s">
        <v>444</v>
      </c>
      <c r="Q237" s="256" t="s">
        <v>442</v>
      </c>
      <c r="R237" s="256" t="s">
        <v>444</v>
      </c>
      <c r="S237" s="256" t="s">
        <v>442</v>
      </c>
      <c r="T237" s="256" t="s">
        <v>444</v>
      </c>
      <c r="U237" s="256" t="s">
        <v>442</v>
      </c>
      <c r="V237" s="256" t="s">
        <v>444</v>
      </c>
      <c r="W237" s="256" t="s">
        <v>442</v>
      </c>
      <c r="X237" s="256" t="s">
        <v>444</v>
      </c>
      <c r="Y237" s="256" t="s">
        <v>442</v>
      </c>
      <c r="Z237" s="256" t="s">
        <v>444</v>
      </c>
      <c r="AA237" s="256" t="s">
        <v>442</v>
      </c>
      <c r="AB237" s="256" t="s">
        <v>444</v>
      </c>
      <c r="AC237" s="256" t="s">
        <v>442</v>
      </c>
      <c r="AD237" s="256" t="s">
        <v>444</v>
      </c>
      <c r="AE237" s="256" t="s">
        <v>442</v>
      </c>
      <c r="AF237" s="256" t="s">
        <v>444</v>
      </c>
      <c r="AG237" s="256" t="s">
        <v>442</v>
      </c>
      <c r="AH237" s="256" t="s">
        <v>444</v>
      </c>
      <c r="AI237" s="256" t="s">
        <v>442</v>
      </c>
      <c r="AJ237" s="256" t="s">
        <v>444</v>
      </c>
      <c r="AK237" s="256" t="s">
        <v>442</v>
      </c>
      <c r="AL237" s="256" t="s">
        <v>444</v>
      </c>
      <c r="AM237" s="256" t="s">
        <v>442</v>
      </c>
      <c r="AN237" s="256" t="s">
        <v>443</v>
      </c>
      <c r="AO237" s="256" t="s">
        <v>442</v>
      </c>
      <c r="AP237" s="256" t="s">
        <v>445</v>
      </c>
      <c r="AQ237" s="256" t="s">
        <v>442</v>
      </c>
      <c r="AR237" s="256" t="s">
        <v>443</v>
      </c>
      <c r="AS237" s="256" t="s">
        <v>446</v>
      </c>
      <c r="AT237" s="256" t="s">
        <v>444</v>
      </c>
      <c r="AU237" s="256" t="s">
        <v>442</v>
      </c>
      <c r="AV237" s="256" t="s">
        <v>447</v>
      </c>
      <c r="AW237" s="256" t="s">
        <v>442</v>
      </c>
      <c r="AX237" s="256" t="s">
        <v>444</v>
      </c>
      <c r="AY237" s="256" t="s">
        <v>442</v>
      </c>
      <c r="AZ237" s="256" t="s">
        <v>444</v>
      </c>
      <c r="BA237" s="256" t="s">
        <v>442</v>
      </c>
      <c r="BB237" s="256" t="s">
        <v>444</v>
      </c>
      <c r="BC237" s="256" t="s">
        <v>442</v>
      </c>
      <c r="BD237" s="256" t="s">
        <v>444</v>
      </c>
      <c r="BE237" s="256" t="s">
        <v>442</v>
      </c>
      <c r="BF237" s="256" t="s">
        <v>444</v>
      </c>
      <c r="BG237" s="256" t="s">
        <v>442</v>
      </c>
      <c r="BH237" s="256" t="s">
        <v>444</v>
      </c>
      <c r="BI237" s="256" t="s">
        <v>442</v>
      </c>
      <c r="BJ237" s="256" t="s">
        <v>444</v>
      </c>
      <c r="BK237" s="256" t="s">
        <v>442</v>
      </c>
      <c r="BL237" s="256" t="s">
        <v>444</v>
      </c>
      <c r="BM237" s="256" t="s">
        <v>442</v>
      </c>
      <c r="BN237" s="256" t="s">
        <v>444</v>
      </c>
      <c r="BO237" s="256" t="s">
        <v>442</v>
      </c>
      <c r="BP237" s="256" t="s">
        <v>444</v>
      </c>
      <c r="BQ237" s="256" t="s">
        <v>442</v>
      </c>
      <c r="BR237" s="256" t="s">
        <v>444</v>
      </c>
      <c r="BS237" s="256" t="s">
        <v>442</v>
      </c>
      <c r="BT237" s="256" t="s">
        <v>444</v>
      </c>
      <c r="BU237" s="256" t="s">
        <v>442</v>
      </c>
      <c r="BV237" s="256" t="s">
        <v>444</v>
      </c>
      <c r="BW237" s="256" t="s">
        <v>442</v>
      </c>
      <c r="BX237" s="256" t="s">
        <v>444</v>
      </c>
      <c r="BY237" s="256" t="s">
        <v>442</v>
      </c>
      <c r="BZ237" s="256" t="s">
        <v>444</v>
      </c>
      <c r="CA237" s="256" t="s">
        <v>442</v>
      </c>
      <c r="CB237" s="256" t="s">
        <v>444</v>
      </c>
      <c r="CC237" s="256" t="s">
        <v>442</v>
      </c>
      <c r="CD237" s="256" t="s">
        <v>444</v>
      </c>
      <c r="CE237" s="256" t="s">
        <v>442</v>
      </c>
      <c r="CF237" s="256" t="s">
        <v>444</v>
      </c>
      <c r="CG237" s="256" t="s">
        <v>442</v>
      </c>
      <c r="CH237" s="256" t="s">
        <v>443</v>
      </c>
      <c r="CI237" s="256" t="s">
        <v>442</v>
      </c>
      <c r="CJ237" s="256" t="s">
        <v>444</v>
      </c>
      <c r="CK237" s="256" t="s">
        <v>442</v>
      </c>
      <c r="CL237" s="256" t="s">
        <v>444</v>
      </c>
      <c r="CM237" s="256" t="s">
        <v>442</v>
      </c>
      <c r="CN237" s="256" t="s">
        <v>444</v>
      </c>
      <c r="CO237" s="256" t="s">
        <v>442</v>
      </c>
      <c r="CP237" s="256" t="s">
        <v>444</v>
      </c>
      <c r="CQ237" s="256" t="s">
        <v>442</v>
      </c>
      <c r="CR237" s="256" t="s">
        <v>444</v>
      </c>
      <c r="CS237" s="256" t="s">
        <v>442</v>
      </c>
      <c r="CT237" s="256" t="s">
        <v>444</v>
      </c>
      <c r="CU237" s="257" t="s">
        <v>442</v>
      </c>
      <c r="CV237" s="258" t="s">
        <v>444</v>
      </c>
      <c r="CW237" s="256" t="s">
        <v>442</v>
      </c>
      <c r="CX237" s="258" t="s">
        <v>444</v>
      </c>
      <c r="CY237" s="256" t="s">
        <v>442</v>
      </c>
      <c r="CZ237" s="256" t="s">
        <v>444</v>
      </c>
      <c r="DA237" s="256" t="s">
        <v>442</v>
      </c>
      <c r="DB237" s="256" t="s">
        <v>444</v>
      </c>
      <c r="DC237" s="256" t="s">
        <v>442</v>
      </c>
      <c r="DD237" s="259" t="s">
        <v>444</v>
      </c>
    </row>
    <row r="238" spans="2:108" s="268" customFormat="1" ht="15.75" customHeight="1" thickBot="1" x14ac:dyDescent="0.25">
      <c r="B238" s="261" t="s">
        <v>1</v>
      </c>
      <c r="C238" s="262">
        <v>0</v>
      </c>
      <c r="D238" s="263">
        <v>0</v>
      </c>
      <c r="E238" s="264">
        <v>4</v>
      </c>
      <c r="F238" s="263">
        <v>6.1954999296036324E-2</v>
      </c>
      <c r="G238" s="262">
        <v>10015</v>
      </c>
      <c r="H238" s="263">
        <v>155.11982948745094</v>
      </c>
      <c r="I238" s="262">
        <v>291</v>
      </c>
      <c r="J238" s="263">
        <v>4.5072261987866424</v>
      </c>
      <c r="K238" s="262">
        <v>0</v>
      </c>
      <c r="L238" s="263">
        <v>0</v>
      </c>
      <c r="M238" s="262">
        <v>735</v>
      </c>
      <c r="N238" s="263">
        <v>11.384231120646673</v>
      </c>
      <c r="O238" s="262">
        <v>438</v>
      </c>
      <c r="P238" s="263">
        <v>6.784072422915977</v>
      </c>
      <c r="Q238" s="262">
        <v>0</v>
      </c>
      <c r="R238" s="263">
        <v>0</v>
      </c>
      <c r="S238" s="262">
        <v>0</v>
      </c>
      <c r="T238" s="263">
        <v>0</v>
      </c>
      <c r="U238" s="262">
        <v>0</v>
      </c>
      <c r="V238" s="263">
        <v>0</v>
      </c>
      <c r="W238" s="262">
        <v>0</v>
      </c>
      <c r="X238" s="263">
        <v>0</v>
      </c>
      <c r="Y238" s="262">
        <v>10</v>
      </c>
      <c r="Z238" s="263">
        <v>0.15488749824009082</v>
      </c>
      <c r="AA238" s="262">
        <v>4</v>
      </c>
      <c r="AB238" s="263">
        <v>6.1954999296036324E-2</v>
      </c>
      <c r="AC238" s="262">
        <v>16</v>
      </c>
      <c r="AD238" s="263">
        <v>0.2478199971841453</v>
      </c>
      <c r="AE238" s="262">
        <v>2022</v>
      </c>
      <c r="AF238" s="263">
        <v>31.31825214414636</v>
      </c>
      <c r="AG238" s="262">
        <v>513</v>
      </c>
      <c r="AH238" s="263">
        <v>7.9457286597166581</v>
      </c>
      <c r="AI238" s="264">
        <v>9</v>
      </c>
      <c r="AJ238" s="263">
        <v>0.13939874841608174</v>
      </c>
      <c r="AK238" s="262">
        <v>1739</v>
      </c>
      <c r="AL238" s="263">
        <v>26.934935943951793</v>
      </c>
      <c r="AM238" s="262">
        <v>104</v>
      </c>
      <c r="AN238" s="263">
        <v>1.3895198140181171</v>
      </c>
      <c r="AO238" s="262">
        <v>486</v>
      </c>
      <c r="AP238" s="263">
        <v>5.9437181258943097</v>
      </c>
      <c r="AQ238" s="262">
        <v>1212</v>
      </c>
      <c r="AR238" s="263">
        <v>16.193250140288058</v>
      </c>
      <c r="AS238" s="262">
        <v>2081</v>
      </c>
      <c r="AT238" s="263">
        <v>32.2320883837629</v>
      </c>
      <c r="AU238" s="262">
        <v>1017</v>
      </c>
      <c r="AV238" s="263">
        <v>15.752058571017233</v>
      </c>
      <c r="AW238" s="265">
        <v>997</v>
      </c>
      <c r="AX238" s="266">
        <v>15.442283574537054</v>
      </c>
      <c r="AY238" s="265">
        <v>612</v>
      </c>
      <c r="AZ238" s="266">
        <v>9.4791148922935573</v>
      </c>
      <c r="BA238" s="265">
        <v>149</v>
      </c>
      <c r="BB238" s="266">
        <v>2.3078237237773527</v>
      </c>
      <c r="BC238" s="265">
        <v>92</v>
      </c>
      <c r="BD238" s="266">
        <v>1.4249649838088354</v>
      </c>
      <c r="BE238" s="265">
        <v>23</v>
      </c>
      <c r="BF238" s="266">
        <v>0.35624124595220885</v>
      </c>
      <c r="BG238" s="265">
        <v>4971</v>
      </c>
      <c r="BH238" s="266">
        <v>76.99457537514914</v>
      </c>
      <c r="BI238" s="262">
        <v>7113</v>
      </c>
      <c r="BJ238" s="266">
        <v>110.17147749817657</v>
      </c>
      <c r="BK238" s="264">
        <v>57</v>
      </c>
      <c r="BL238" s="266">
        <v>0.8828587399685176</v>
      </c>
      <c r="BM238" s="264">
        <v>7170</v>
      </c>
      <c r="BN238" s="266">
        <v>111.05433623814511</v>
      </c>
      <c r="BO238" s="262">
        <v>5141</v>
      </c>
      <c r="BP238" s="266">
        <v>796.27901728219217</v>
      </c>
      <c r="BQ238" s="262">
        <v>1564</v>
      </c>
      <c r="BR238" s="263">
        <v>24.224404724750201</v>
      </c>
      <c r="BS238" s="262">
        <v>42</v>
      </c>
      <c r="BT238" s="263">
        <v>0.65052749260838139</v>
      </c>
      <c r="BU238" s="262">
        <v>6747</v>
      </c>
      <c r="BV238" s="263">
        <v>104.50259506258926</v>
      </c>
      <c r="BW238" s="262">
        <v>1784</v>
      </c>
      <c r="BX238" s="263">
        <v>126.86204179620724</v>
      </c>
      <c r="BY238" s="262">
        <v>9</v>
      </c>
      <c r="BZ238" s="263">
        <v>0.63999908977907227</v>
      </c>
      <c r="CA238" s="262">
        <v>347</v>
      </c>
      <c r="CB238" s="263">
        <v>5.3745961889311511</v>
      </c>
      <c r="CC238" s="262">
        <v>1754</v>
      </c>
      <c r="CD238" s="263">
        <v>27.167267191311925</v>
      </c>
      <c r="CE238" s="262">
        <v>252</v>
      </c>
      <c r="CF238" s="263">
        <v>3.9031649556502885</v>
      </c>
      <c r="CG238" s="262">
        <v>529</v>
      </c>
      <c r="CH238" s="263">
        <v>7.0678459770729232</v>
      </c>
      <c r="CI238" s="262">
        <v>171</v>
      </c>
      <c r="CJ238" s="263">
        <v>8.97261934370799</v>
      </c>
      <c r="CK238" s="262">
        <v>10802</v>
      </c>
      <c r="CL238" s="263">
        <v>167.30947559894608</v>
      </c>
      <c r="CM238" s="262">
        <v>758</v>
      </c>
      <c r="CN238" s="263">
        <v>11.740472366598883</v>
      </c>
      <c r="CO238" s="262">
        <v>177</v>
      </c>
      <c r="CP238" s="263">
        <v>2.741508718849607</v>
      </c>
      <c r="CQ238" s="262">
        <v>382</v>
      </c>
      <c r="CR238" s="263">
        <v>5.9167024327714683</v>
      </c>
      <c r="CS238" s="262">
        <v>5270</v>
      </c>
      <c r="CT238" s="263">
        <v>81.625711572527862</v>
      </c>
      <c r="CU238" s="262">
        <v>1120</v>
      </c>
      <c r="CV238" s="263">
        <v>17.34739980289017</v>
      </c>
      <c r="CW238" s="262">
        <v>3141</v>
      </c>
      <c r="CX238" s="263">
        <v>48.650163197212521</v>
      </c>
      <c r="CY238" s="262">
        <v>9913</v>
      </c>
      <c r="CZ238" s="263">
        <v>153.53997700540202</v>
      </c>
      <c r="DA238" s="262">
        <v>25</v>
      </c>
      <c r="DB238" s="263">
        <v>0.38721874560022701</v>
      </c>
      <c r="DC238" s="262">
        <v>3434</v>
      </c>
      <c r="DD238" s="267">
        <v>53.188366895647185</v>
      </c>
    </row>
    <row r="239" spans="2:108" s="255" customFormat="1" ht="15.75" customHeight="1" x14ac:dyDescent="0.2">
      <c r="B239" s="269" t="s">
        <v>3</v>
      </c>
      <c r="C239" s="311">
        <v>0</v>
      </c>
      <c r="D239" s="312">
        <v>0</v>
      </c>
      <c r="E239" s="313">
        <v>1</v>
      </c>
      <c r="F239" s="314">
        <v>4.0579112632196608E-2</v>
      </c>
      <c r="G239" s="315">
        <v>5255</v>
      </c>
      <c r="H239" s="314">
        <v>213.24323688219314</v>
      </c>
      <c r="I239" s="315">
        <v>126</v>
      </c>
      <c r="J239" s="314">
        <v>5.1129681916567717</v>
      </c>
      <c r="K239" s="311">
        <v>0</v>
      </c>
      <c r="L239" s="312">
        <v>0</v>
      </c>
      <c r="M239" s="315">
        <v>430</v>
      </c>
      <c r="N239" s="314">
        <v>17.449018431844539</v>
      </c>
      <c r="O239" s="315">
        <v>246</v>
      </c>
      <c r="P239" s="314">
        <v>9.9824617075203648</v>
      </c>
      <c r="Q239" s="311">
        <v>0</v>
      </c>
      <c r="R239" s="312">
        <v>0</v>
      </c>
      <c r="S239" s="311">
        <v>0</v>
      </c>
      <c r="T239" s="312">
        <v>0</v>
      </c>
      <c r="U239" s="311">
        <v>0</v>
      </c>
      <c r="V239" s="312">
        <v>0</v>
      </c>
      <c r="W239" s="311">
        <v>0</v>
      </c>
      <c r="X239" s="312">
        <v>0</v>
      </c>
      <c r="Y239" s="311">
        <v>1</v>
      </c>
      <c r="Z239" s="312">
        <v>4.0579112632196608E-2</v>
      </c>
      <c r="AA239" s="311">
        <v>3</v>
      </c>
      <c r="AB239" s="312">
        <v>0.12173733789658982</v>
      </c>
      <c r="AC239" s="311">
        <v>12</v>
      </c>
      <c r="AD239" s="312">
        <v>0.48694935158635927</v>
      </c>
      <c r="AE239" s="315">
        <v>1251</v>
      </c>
      <c r="AF239" s="314">
        <v>50.764469902877956</v>
      </c>
      <c r="AG239" s="315">
        <v>301</v>
      </c>
      <c r="AH239" s="314">
        <v>12.214312902291178</v>
      </c>
      <c r="AI239" s="316">
        <v>3</v>
      </c>
      <c r="AJ239" s="314">
        <v>0.12173733789658982</v>
      </c>
      <c r="AK239" s="315">
        <v>1013</v>
      </c>
      <c r="AL239" s="314">
        <v>41.10664109641516</v>
      </c>
      <c r="AM239" s="315">
        <v>54</v>
      </c>
      <c r="AN239" s="314">
        <v>1.8430663162565275</v>
      </c>
      <c r="AO239" s="315">
        <v>218</v>
      </c>
      <c r="AP239" s="314">
        <v>6.529096408996975</v>
      </c>
      <c r="AQ239" s="315">
        <v>533</v>
      </c>
      <c r="AR239" s="314">
        <v>18.191747158606095</v>
      </c>
      <c r="AS239" s="315">
        <v>1005</v>
      </c>
      <c r="AT239" s="314">
        <v>40.782008195357584</v>
      </c>
      <c r="AU239" s="315">
        <v>252</v>
      </c>
      <c r="AV239" s="314">
        <v>10.225936383313543</v>
      </c>
      <c r="AW239" s="315">
        <v>601</v>
      </c>
      <c r="AX239" s="314">
        <v>24.388046691950159</v>
      </c>
      <c r="AY239" s="315">
        <v>270</v>
      </c>
      <c r="AZ239" s="314">
        <v>10.956360410693083</v>
      </c>
      <c r="BA239" s="315">
        <v>23</v>
      </c>
      <c r="BB239" s="314">
        <v>0.93331959054052183</v>
      </c>
      <c r="BC239" s="315">
        <v>40</v>
      </c>
      <c r="BD239" s="314">
        <v>1.6231645052878643</v>
      </c>
      <c r="BE239" s="315">
        <v>8</v>
      </c>
      <c r="BF239" s="314">
        <v>0.32463290105757286</v>
      </c>
      <c r="BG239" s="315">
        <v>2199</v>
      </c>
      <c r="BH239" s="314">
        <v>89.233468678200325</v>
      </c>
      <c r="BI239" s="316">
        <v>3908</v>
      </c>
      <c r="BJ239" s="314">
        <v>158.58317216662434</v>
      </c>
      <c r="BK239" s="316">
        <v>33</v>
      </c>
      <c r="BL239" s="314">
        <v>1.3391107168624881</v>
      </c>
      <c r="BM239" s="316">
        <v>3941</v>
      </c>
      <c r="BN239" s="314">
        <v>159.92228288348682</v>
      </c>
      <c r="BO239" s="315">
        <v>0</v>
      </c>
      <c r="BP239" s="312">
        <v>0</v>
      </c>
      <c r="BQ239" s="315">
        <v>0</v>
      </c>
      <c r="BR239" s="314">
        <v>0</v>
      </c>
      <c r="BS239" s="315">
        <v>0</v>
      </c>
      <c r="BT239" s="314">
        <v>0</v>
      </c>
      <c r="BU239" s="315">
        <v>0</v>
      </c>
      <c r="BV239" s="314">
        <v>0</v>
      </c>
      <c r="BW239" s="315">
        <v>0</v>
      </c>
      <c r="BX239" s="314">
        <v>0</v>
      </c>
      <c r="BY239" s="315">
        <v>0</v>
      </c>
      <c r="BZ239" s="314">
        <v>0</v>
      </c>
      <c r="CA239" s="315">
        <v>243</v>
      </c>
      <c r="CB239" s="314">
        <v>9.8607243696237745</v>
      </c>
      <c r="CC239" s="315">
        <v>951</v>
      </c>
      <c r="CD239" s="314">
        <v>38.590736113218966</v>
      </c>
      <c r="CE239" s="315">
        <v>86</v>
      </c>
      <c r="CF239" s="314">
        <v>3.4898036863689081</v>
      </c>
      <c r="CG239" s="315">
        <v>279</v>
      </c>
      <c r="CH239" s="314">
        <v>9.5225093006587258</v>
      </c>
      <c r="CI239" s="315">
        <v>85</v>
      </c>
      <c r="CJ239" s="314">
        <v>15.29131758987247</v>
      </c>
      <c r="CK239" s="315">
        <v>3717</v>
      </c>
      <c r="CL239" s="314">
        <v>150.83256165387479</v>
      </c>
      <c r="CM239" s="315">
        <v>6</v>
      </c>
      <c r="CN239" s="314">
        <v>0.24347467579317963</v>
      </c>
      <c r="CO239" s="315">
        <v>17</v>
      </c>
      <c r="CP239" s="314">
        <v>0.68984491474734222</v>
      </c>
      <c r="CQ239" s="315">
        <v>100</v>
      </c>
      <c r="CR239" s="314">
        <v>4.0579112632196601</v>
      </c>
      <c r="CS239" s="315">
        <v>1602</v>
      </c>
      <c r="CT239" s="314">
        <v>65.007738436778965</v>
      </c>
      <c r="CU239" s="315">
        <v>53</v>
      </c>
      <c r="CV239" s="314">
        <v>2.1506929695064199</v>
      </c>
      <c r="CW239" s="315">
        <v>1435</v>
      </c>
      <c r="CX239" s="314">
        <v>58.231026627202134</v>
      </c>
      <c r="CY239" s="315">
        <v>3190</v>
      </c>
      <c r="CZ239" s="314">
        <v>129.44736929670717</v>
      </c>
      <c r="DA239" s="315">
        <v>0</v>
      </c>
      <c r="DB239" s="314">
        <v>0</v>
      </c>
      <c r="DC239" s="315">
        <v>1465</v>
      </c>
      <c r="DD239" s="317">
        <v>59.448400006168022</v>
      </c>
    </row>
    <row r="240" spans="2:108" s="255" customFormat="1" ht="15" customHeight="1" x14ac:dyDescent="0.2">
      <c r="B240" s="279" t="s">
        <v>4</v>
      </c>
      <c r="C240" s="318">
        <v>0</v>
      </c>
      <c r="D240" s="319">
        <v>0</v>
      </c>
      <c r="E240" s="320">
        <v>0</v>
      </c>
      <c r="F240" s="319">
        <v>0</v>
      </c>
      <c r="G240" s="318">
        <v>113</v>
      </c>
      <c r="H240" s="319">
        <v>225.76520418764485</v>
      </c>
      <c r="I240" s="318">
        <v>1</v>
      </c>
      <c r="J240" s="319">
        <v>1.9979221609526092</v>
      </c>
      <c r="K240" s="318">
        <v>0</v>
      </c>
      <c r="L240" s="319">
        <v>0</v>
      </c>
      <c r="M240" s="318">
        <v>4</v>
      </c>
      <c r="N240" s="319">
        <v>7.9916886438104369</v>
      </c>
      <c r="O240" s="318">
        <v>1</v>
      </c>
      <c r="P240" s="319">
        <v>1.9979221609526092</v>
      </c>
      <c r="Q240" s="318">
        <v>0</v>
      </c>
      <c r="R240" s="319">
        <v>0</v>
      </c>
      <c r="S240" s="318">
        <v>0</v>
      </c>
      <c r="T240" s="319">
        <v>0</v>
      </c>
      <c r="U240" s="318">
        <v>0</v>
      </c>
      <c r="V240" s="319">
        <v>0</v>
      </c>
      <c r="W240" s="318">
        <v>0</v>
      </c>
      <c r="X240" s="319">
        <v>0</v>
      </c>
      <c r="Y240" s="318">
        <v>0</v>
      </c>
      <c r="Z240" s="319">
        <v>0</v>
      </c>
      <c r="AA240" s="318">
        <v>0</v>
      </c>
      <c r="AB240" s="319">
        <v>0</v>
      </c>
      <c r="AC240" s="318">
        <v>0</v>
      </c>
      <c r="AD240" s="319">
        <v>0</v>
      </c>
      <c r="AE240" s="318">
        <v>7</v>
      </c>
      <c r="AF240" s="319">
        <v>13.985455126668265</v>
      </c>
      <c r="AG240" s="318">
        <v>6</v>
      </c>
      <c r="AH240" s="319">
        <v>11.987532965715655</v>
      </c>
      <c r="AI240" s="321">
        <v>0</v>
      </c>
      <c r="AJ240" s="319">
        <v>0</v>
      </c>
      <c r="AK240" s="318">
        <v>6</v>
      </c>
      <c r="AL240" s="319">
        <v>11.987532965715655</v>
      </c>
      <c r="AM240" s="318">
        <v>1</v>
      </c>
      <c r="AN240" s="319">
        <v>2.4630541871921183</v>
      </c>
      <c r="AO240" s="318">
        <v>1</v>
      </c>
      <c r="AP240" s="319">
        <v>2.2727272727272725</v>
      </c>
      <c r="AQ240" s="318">
        <v>6</v>
      </c>
      <c r="AR240" s="319">
        <v>14.778325123152708</v>
      </c>
      <c r="AS240" s="318">
        <v>8</v>
      </c>
      <c r="AT240" s="319">
        <v>15.983377287620874</v>
      </c>
      <c r="AU240" s="318">
        <v>9</v>
      </c>
      <c r="AV240" s="319">
        <v>17.981299448573484</v>
      </c>
      <c r="AW240" s="318">
        <v>4</v>
      </c>
      <c r="AX240" s="319">
        <v>7.9916886438104369</v>
      </c>
      <c r="AY240" s="318">
        <v>4</v>
      </c>
      <c r="AZ240" s="319">
        <v>7.9916886438104369</v>
      </c>
      <c r="BA240" s="318">
        <v>0</v>
      </c>
      <c r="BB240" s="319">
        <v>0</v>
      </c>
      <c r="BC240" s="318">
        <v>0</v>
      </c>
      <c r="BD240" s="319">
        <v>0</v>
      </c>
      <c r="BE240" s="318">
        <v>0</v>
      </c>
      <c r="BF240" s="319">
        <v>0</v>
      </c>
      <c r="BG240" s="318">
        <v>25</v>
      </c>
      <c r="BH240" s="319">
        <v>49.948054023815232</v>
      </c>
      <c r="BI240" s="322">
        <v>22</v>
      </c>
      <c r="BJ240" s="319">
        <v>43.954287540957402</v>
      </c>
      <c r="BK240" s="321">
        <v>0</v>
      </c>
      <c r="BL240" s="319">
        <v>0</v>
      </c>
      <c r="BM240" s="321">
        <v>22</v>
      </c>
      <c r="BN240" s="319">
        <v>43.954287540957402</v>
      </c>
      <c r="BO240" s="322">
        <v>0</v>
      </c>
      <c r="BP240" s="319">
        <v>0</v>
      </c>
      <c r="BQ240" s="322">
        <v>0</v>
      </c>
      <c r="BR240" s="323">
        <v>0</v>
      </c>
      <c r="BS240" s="322">
        <v>0</v>
      </c>
      <c r="BT240" s="323">
        <v>0</v>
      </c>
      <c r="BU240" s="322">
        <v>0</v>
      </c>
      <c r="BV240" s="323">
        <v>0</v>
      </c>
      <c r="BW240" s="322">
        <v>0</v>
      </c>
      <c r="BX240" s="323">
        <v>0</v>
      </c>
      <c r="BY240" s="322">
        <v>1</v>
      </c>
      <c r="BZ240" s="323">
        <v>3.6965843560550047</v>
      </c>
      <c r="CA240" s="322">
        <v>0</v>
      </c>
      <c r="CB240" s="323">
        <v>0</v>
      </c>
      <c r="CC240" s="322">
        <v>3</v>
      </c>
      <c r="CD240" s="323">
        <v>5.9937664828578274</v>
      </c>
      <c r="CE240" s="322">
        <v>4</v>
      </c>
      <c r="CF240" s="323">
        <v>7.9916886438104369</v>
      </c>
      <c r="CG240" s="322">
        <v>0</v>
      </c>
      <c r="CH240" s="323">
        <v>0</v>
      </c>
      <c r="CI240" s="322">
        <v>3</v>
      </c>
      <c r="CJ240" s="323">
        <v>18.058147234093781</v>
      </c>
      <c r="CK240" s="322">
        <v>175</v>
      </c>
      <c r="CL240" s="323">
        <v>349.63637816670661</v>
      </c>
      <c r="CM240" s="322">
        <v>4</v>
      </c>
      <c r="CN240" s="323">
        <v>7.9916886438104369</v>
      </c>
      <c r="CO240" s="322">
        <v>2</v>
      </c>
      <c r="CP240" s="323">
        <v>3.9958443219052184</v>
      </c>
      <c r="CQ240" s="322">
        <v>1</v>
      </c>
      <c r="CR240" s="323">
        <v>1.9979221609526092</v>
      </c>
      <c r="CS240" s="322">
        <v>11</v>
      </c>
      <c r="CT240" s="323">
        <v>21.977143770478701</v>
      </c>
      <c r="CU240" s="322">
        <v>0</v>
      </c>
      <c r="CV240" s="323">
        <v>0</v>
      </c>
      <c r="CW240" s="322">
        <v>12</v>
      </c>
      <c r="CX240" s="323">
        <v>23.97506593143131</v>
      </c>
      <c r="CY240" s="322">
        <v>24</v>
      </c>
      <c r="CZ240" s="323">
        <v>47.950131862862619</v>
      </c>
      <c r="DA240" s="322">
        <v>0</v>
      </c>
      <c r="DB240" s="323">
        <v>0</v>
      </c>
      <c r="DC240" s="322">
        <v>13</v>
      </c>
      <c r="DD240" s="324">
        <v>25.972988092383918</v>
      </c>
    </row>
    <row r="241" spans="2:118" s="255" customFormat="1" ht="15" customHeight="1" x14ac:dyDescent="0.2">
      <c r="B241" s="279" t="s">
        <v>5</v>
      </c>
      <c r="C241" s="318">
        <v>0</v>
      </c>
      <c r="D241" s="319">
        <v>0</v>
      </c>
      <c r="E241" s="320">
        <v>0</v>
      </c>
      <c r="F241" s="319">
        <v>0</v>
      </c>
      <c r="G241" s="318">
        <v>662</v>
      </c>
      <c r="H241" s="319">
        <v>145.21843089511148</v>
      </c>
      <c r="I241" s="318">
        <v>21</v>
      </c>
      <c r="J241" s="319">
        <v>4.6066269619295186</v>
      </c>
      <c r="K241" s="318">
        <v>0</v>
      </c>
      <c r="L241" s="319">
        <v>0</v>
      </c>
      <c r="M241" s="318">
        <v>63</v>
      </c>
      <c r="N241" s="319">
        <v>13.819880885788555</v>
      </c>
      <c r="O241" s="318">
        <v>19</v>
      </c>
      <c r="P241" s="319">
        <v>4.1679005846028971</v>
      </c>
      <c r="Q241" s="318">
        <v>0</v>
      </c>
      <c r="R241" s="319">
        <v>0</v>
      </c>
      <c r="S241" s="318">
        <v>0</v>
      </c>
      <c r="T241" s="319">
        <v>0</v>
      </c>
      <c r="U241" s="318">
        <v>0</v>
      </c>
      <c r="V241" s="319">
        <v>0</v>
      </c>
      <c r="W241" s="318">
        <v>0</v>
      </c>
      <c r="X241" s="319">
        <v>0</v>
      </c>
      <c r="Y241" s="318">
        <v>1</v>
      </c>
      <c r="Z241" s="319">
        <v>0.21936318866331042</v>
      </c>
      <c r="AA241" s="318">
        <v>0</v>
      </c>
      <c r="AB241" s="319">
        <v>0</v>
      </c>
      <c r="AC241" s="318">
        <v>0</v>
      </c>
      <c r="AD241" s="319">
        <v>0</v>
      </c>
      <c r="AE241" s="318">
        <v>169</v>
      </c>
      <c r="AF241" s="319">
        <v>37.072378884099457</v>
      </c>
      <c r="AG241" s="318">
        <v>44</v>
      </c>
      <c r="AH241" s="319">
        <v>9.6519803011856578</v>
      </c>
      <c r="AI241" s="321">
        <v>0</v>
      </c>
      <c r="AJ241" s="319">
        <v>0</v>
      </c>
      <c r="AK241" s="318">
        <v>171</v>
      </c>
      <c r="AL241" s="319">
        <v>37.511105261426081</v>
      </c>
      <c r="AM241" s="318">
        <v>4</v>
      </c>
      <c r="AN241" s="319">
        <v>0.83980684442578202</v>
      </c>
      <c r="AO241" s="318">
        <v>21</v>
      </c>
      <c r="AP241" s="319">
        <v>4.0800466291043325</v>
      </c>
      <c r="AQ241" s="318">
        <v>69</v>
      </c>
      <c r="AR241" s="319">
        <v>14.486668066344739</v>
      </c>
      <c r="AS241" s="318">
        <v>143</v>
      </c>
      <c r="AT241" s="319">
        <v>31.36893597885339</v>
      </c>
      <c r="AU241" s="318">
        <v>42</v>
      </c>
      <c r="AV241" s="319">
        <v>9.2132539238590372</v>
      </c>
      <c r="AW241" s="318">
        <v>33</v>
      </c>
      <c r="AX241" s="319">
        <v>7.2389852258892438</v>
      </c>
      <c r="AY241" s="318">
        <v>31</v>
      </c>
      <c r="AZ241" s="319">
        <v>6.8002588485626223</v>
      </c>
      <c r="BA241" s="318">
        <v>0</v>
      </c>
      <c r="BB241" s="319">
        <v>0</v>
      </c>
      <c r="BC241" s="318">
        <v>6</v>
      </c>
      <c r="BD241" s="319">
        <v>1.3161791319798624</v>
      </c>
      <c r="BE241" s="318">
        <v>0</v>
      </c>
      <c r="BF241" s="319">
        <v>0</v>
      </c>
      <c r="BG241" s="318">
        <v>255</v>
      </c>
      <c r="BH241" s="319">
        <v>55.937613109144152</v>
      </c>
      <c r="BI241" s="322">
        <v>620</v>
      </c>
      <c r="BJ241" s="319">
        <v>136.00517697125247</v>
      </c>
      <c r="BK241" s="321">
        <v>1</v>
      </c>
      <c r="BL241" s="319">
        <v>0.21936318866331042</v>
      </c>
      <c r="BM241" s="321">
        <v>621</v>
      </c>
      <c r="BN241" s="319">
        <v>136.22454015991576</v>
      </c>
      <c r="BO241" s="322">
        <v>0</v>
      </c>
      <c r="BP241" s="319">
        <v>0</v>
      </c>
      <c r="BQ241" s="322">
        <v>0</v>
      </c>
      <c r="BR241" s="323">
        <v>0</v>
      </c>
      <c r="BS241" s="322">
        <v>0</v>
      </c>
      <c r="BT241" s="323">
        <v>0</v>
      </c>
      <c r="BU241" s="322">
        <v>0</v>
      </c>
      <c r="BV241" s="323">
        <v>0</v>
      </c>
      <c r="BW241" s="322">
        <v>0</v>
      </c>
      <c r="BX241" s="323">
        <v>0</v>
      </c>
      <c r="BY241" s="322">
        <v>0</v>
      </c>
      <c r="BZ241" s="323">
        <v>0</v>
      </c>
      <c r="CA241" s="322">
        <v>26</v>
      </c>
      <c r="CB241" s="323">
        <v>5.70344290524607</v>
      </c>
      <c r="CC241" s="322">
        <v>43</v>
      </c>
      <c r="CD241" s="323">
        <v>9.4326171125223475</v>
      </c>
      <c r="CE241" s="322">
        <v>12</v>
      </c>
      <c r="CF241" s="323">
        <v>2.6323582639597247</v>
      </c>
      <c r="CG241" s="322">
        <v>26</v>
      </c>
      <c r="CH241" s="323">
        <v>5.4587444887675831</v>
      </c>
      <c r="CI241" s="322">
        <v>8</v>
      </c>
      <c r="CJ241" s="323">
        <v>5.8223739274095525</v>
      </c>
      <c r="CK241" s="322">
        <v>760</v>
      </c>
      <c r="CL241" s="323">
        <v>166.71602338411591</v>
      </c>
      <c r="CM241" s="322">
        <v>1</v>
      </c>
      <c r="CN241" s="323">
        <v>0.21936318866331042</v>
      </c>
      <c r="CO241" s="322">
        <v>3</v>
      </c>
      <c r="CP241" s="323">
        <v>0.65808956598993118</v>
      </c>
      <c r="CQ241" s="322">
        <v>11</v>
      </c>
      <c r="CR241" s="323">
        <v>2.4129950752964144</v>
      </c>
      <c r="CS241" s="322">
        <v>221</v>
      </c>
      <c r="CT241" s="323">
        <v>48.479264694591599</v>
      </c>
      <c r="CU241" s="322">
        <v>12</v>
      </c>
      <c r="CV241" s="323">
        <v>2.6323582639597247</v>
      </c>
      <c r="CW241" s="322">
        <v>206</v>
      </c>
      <c r="CX241" s="323">
        <v>45.188816864641943</v>
      </c>
      <c r="CY241" s="322">
        <v>450</v>
      </c>
      <c r="CZ241" s="323">
        <v>98.713434898489695</v>
      </c>
      <c r="DA241" s="322">
        <v>0</v>
      </c>
      <c r="DB241" s="323">
        <v>0</v>
      </c>
      <c r="DC241" s="322">
        <v>302</v>
      </c>
      <c r="DD241" s="324">
        <v>66.247682976319751</v>
      </c>
    </row>
    <row r="242" spans="2:118" s="255" customFormat="1" ht="15" customHeight="1" x14ac:dyDescent="0.2">
      <c r="B242" s="279" t="s">
        <v>332</v>
      </c>
      <c r="C242" s="318">
        <v>0</v>
      </c>
      <c r="D242" s="319">
        <v>0</v>
      </c>
      <c r="E242" s="320">
        <v>0</v>
      </c>
      <c r="F242" s="319">
        <v>0</v>
      </c>
      <c r="G242" s="318">
        <v>126</v>
      </c>
      <c r="H242" s="319">
        <v>161.85594820609657</v>
      </c>
      <c r="I242" s="318">
        <v>8</v>
      </c>
      <c r="J242" s="319">
        <v>10.276568140069624</v>
      </c>
      <c r="K242" s="318">
        <v>0</v>
      </c>
      <c r="L242" s="319">
        <v>0</v>
      </c>
      <c r="M242" s="318">
        <v>2</v>
      </c>
      <c r="N242" s="319">
        <v>2.5691420350174061</v>
      </c>
      <c r="O242" s="318">
        <v>7</v>
      </c>
      <c r="P242" s="319">
        <v>8.991997122560921</v>
      </c>
      <c r="Q242" s="318">
        <v>0</v>
      </c>
      <c r="R242" s="319">
        <v>0</v>
      </c>
      <c r="S242" s="318">
        <v>0</v>
      </c>
      <c r="T242" s="319">
        <v>0</v>
      </c>
      <c r="U242" s="318">
        <v>0</v>
      </c>
      <c r="V242" s="319">
        <v>0</v>
      </c>
      <c r="W242" s="318">
        <v>0</v>
      </c>
      <c r="X242" s="319">
        <v>0</v>
      </c>
      <c r="Y242" s="318">
        <v>0</v>
      </c>
      <c r="Z242" s="319">
        <v>0</v>
      </c>
      <c r="AA242" s="318">
        <v>0</v>
      </c>
      <c r="AB242" s="319">
        <v>0</v>
      </c>
      <c r="AC242" s="318">
        <v>0</v>
      </c>
      <c r="AD242" s="319">
        <v>0</v>
      </c>
      <c r="AE242" s="318">
        <v>10</v>
      </c>
      <c r="AF242" s="319">
        <v>12.84571017508703</v>
      </c>
      <c r="AG242" s="318">
        <v>8</v>
      </c>
      <c r="AH242" s="319">
        <v>10.276568140069624</v>
      </c>
      <c r="AI242" s="321">
        <v>0</v>
      </c>
      <c r="AJ242" s="319">
        <v>0</v>
      </c>
      <c r="AK242" s="318">
        <v>18</v>
      </c>
      <c r="AL242" s="319">
        <v>23.122278315156652</v>
      </c>
      <c r="AM242" s="318">
        <v>2</v>
      </c>
      <c r="AN242" s="319">
        <v>2.4067388688327318</v>
      </c>
      <c r="AO242" s="318">
        <v>3</v>
      </c>
      <c r="AP242" s="319">
        <v>3.4924330616996508</v>
      </c>
      <c r="AQ242" s="318">
        <v>11</v>
      </c>
      <c r="AR242" s="319">
        <v>13.237063778580024</v>
      </c>
      <c r="AS242" s="318">
        <v>18</v>
      </c>
      <c r="AT242" s="319">
        <v>23.122278315156652</v>
      </c>
      <c r="AU242" s="318">
        <v>4</v>
      </c>
      <c r="AV242" s="319">
        <v>5.1382840700348122</v>
      </c>
      <c r="AW242" s="318">
        <v>4</v>
      </c>
      <c r="AX242" s="319">
        <v>5.1382840700348122</v>
      </c>
      <c r="AY242" s="318">
        <v>2</v>
      </c>
      <c r="AZ242" s="319">
        <v>2.5691420350174061</v>
      </c>
      <c r="BA242" s="318">
        <v>1</v>
      </c>
      <c r="BB242" s="319">
        <v>1.2845710175087031</v>
      </c>
      <c r="BC242" s="318">
        <v>0</v>
      </c>
      <c r="BD242" s="319">
        <v>0</v>
      </c>
      <c r="BE242" s="318">
        <v>0</v>
      </c>
      <c r="BF242" s="319">
        <v>0</v>
      </c>
      <c r="BG242" s="318">
        <v>29</v>
      </c>
      <c r="BH242" s="319">
        <v>37.252559507752387</v>
      </c>
      <c r="BI242" s="322">
        <v>21</v>
      </c>
      <c r="BJ242" s="319">
        <v>26.975991367682763</v>
      </c>
      <c r="BK242" s="321">
        <v>0</v>
      </c>
      <c r="BL242" s="319">
        <v>0</v>
      </c>
      <c r="BM242" s="321">
        <v>21</v>
      </c>
      <c r="BN242" s="319">
        <v>26.975991367682763</v>
      </c>
      <c r="BO242" s="322">
        <v>0</v>
      </c>
      <c r="BP242" s="319">
        <v>0</v>
      </c>
      <c r="BQ242" s="322">
        <v>0</v>
      </c>
      <c r="BR242" s="323">
        <v>0</v>
      </c>
      <c r="BS242" s="322">
        <v>0</v>
      </c>
      <c r="BT242" s="323">
        <v>0</v>
      </c>
      <c r="BU242" s="322">
        <v>0</v>
      </c>
      <c r="BV242" s="323">
        <v>0</v>
      </c>
      <c r="BW242" s="322">
        <v>0</v>
      </c>
      <c r="BX242" s="323">
        <v>0</v>
      </c>
      <c r="BY242" s="322">
        <v>0</v>
      </c>
      <c r="BZ242" s="323">
        <v>0</v>
      </c>
      <c r="CA242" s="322">
        <v>3</v>
      </c>
      <c r="CB242" s="323">
        <v>3.8537130525261092</v>
      </c>
      <c r="CC242" s="322">
        <v>21</v>
      </c>
      <c r="CD242" s="323">
        <v>26.975991367682763</v>
      </c>
      <c r="CE242" s="322">
        <v>5</v>
      </c>
      <c r="CF242" s="323">
        <v>6.4228550875435149</v>
      </c>
      <c r="CG242" s="322">
        <v>2</v>
      </c>
      <c r="CH242" s="323">
        <v>2.4067388688327318</v>
      </c>
      <c r="CI242" s="322">
        <v>0</v>
      </c>
      <c r="CJ242" s="323">
        <v>0</v>
      </c>
      <c r="CK242" s="322">
        <v>221</v>
      </c>
      <c r="CL242" s="323">
        <v>283.89019486942334</v>
      </c>
      <c r="CM242" s="322">
        <v>3</v>
      </c>
      <c r="CN242" s="323">
        <v>3.8537130525261092</v>
      </c>
      <c r="CO242" s="322">
        <v>2</v>
      </c>
      <c r="CP242" s="323">
        <v>2.5691420350174061</v>
      </c>
      <c r="CQ242" s="322">
        <v>1</v>
      </c>
      <c r="CR242" s="323">
        <v>1.2845710175087031</v>
      </c>
      <c r="CS242" s="322">
        <v>36</v>
      </c>
      <c r="CT242" s="323">
        <v>46.244556630313305</v>
      </c>
      <c r="CU242" s="322">
        <v>1</v>
      </c>
      <c r="CV242" s="323">
        <v>1.2845710175087031</v>
      </c>
      <c r="CW242" s="322">
        <v>18</v>
      </c>
      <c r="CX242" s="323">
        <v>23.122278315156652</v>
      </c>
      <c r="CY242" s="322">
        <v>56</v>
      </c>
      <c r="CZ242" s="323">
        <v>71.935976980487368</v>
      </c>
      <c r="DA242" s="322">
        <v>0</v>
      </c>
      <c r="DB242" s="323">
        <v>0</v>
      </c>
      <c r="DC242" s="322">
        <v>67</v>
      </c>
      <c r="DD242" s="324">
        <v>86.066258173083099</v>
      </c>
    </row>
    <row r="243" spans="2:118" s="255" customFormat="1" ht="15" customHeight="1" x14ac:dyDescent="0.2">
      <c r="B243" s="279" t="s">
        <v>6</v>
      </c>
      <c r="C243" s="318">
        <v>0</v>
      </c>
      <c r="D243" s="319">
        <v>0</v>
      </c>
      <c r="E243" s="320">
        <v>0</v>
      </c>
      <c r="F243" s="319">
        <v>0</v>
      </c>
      <c r="G243" s="318">
        <v>198</v>
      </c>
      <c r="H243" s="319">
        <v>282.17588963787426</v>
      </c>
      <c r="I243" s="318">
        <v>2</v>
      </c>
      <c r="J243" s="319">
        <v>2.8502615114936796</v>
      </c>
      <c r="K243" s="318">
        <v>0</v>
      </c>
      <c r="L243" s="319">
        <v>0</v>
      </c>
      <c r="M243" s="318">
        <v>14</v>
      </c>
      <c r="N243" s="319">
        <v>19.951830580455759</v>
      </c>
      <c r="O243" s="318">
        <v>6</v>
      </c>
      <c r="P243" s="319">
        <v>8.5507845344810374</v>
      </c>
      <c r="Q243" s="318">
        <v>0</v>
      </c>
      <c r="R243" s="319">
        <v>0</v>
      </c>
      <c r="S243" s="318">
        <v>0</v>
      </c>
      <c r="T243" s="319">
        <v>0</v>
      </c>
      <c r="U243" s="318">
        <v>0</v>
      </c>
      <c r="V243" s="319">
        <v>0</v>
      </c>
      <c r="W243" s="318">
        <v>0</v>
      </c>
      <c r="X243" s="319">
        <v>0</v>
      </c>
      <c r="Y243" s="318">
        <v>0</v>
      </c>
      <c r="Z243" s="319">
        <v>0</v>
      </c>
      <c r="AA243" s="318">
        <v>0</v>
      </c>
      <c r="AB243" s="319">
        <v>0</v>
      </c>
      <c r="AC243" s="318">
        <v>0</v>
      </c>
      <c r="AD243" s="319">
        <v>0</v>
      </c>
      <c r="AE243" s="318">
        <v>23</v>
      </c>
      <c r="AF243" s="319">
        <v>32.778007382177314</v>
      </c>
      <c r="AG243" s="318">
        <v>2</v>
      </c>
      <c r="AH243" s="319">
        <v>2.8502615114936796</v>
      </c>
      <c r="AI243" s="321">
        <v>0</v>
      </c>
      <c r="AJ243" s="319">
        <v>0</v>
      </c>
      <c r="AK243" s="318">
        <v>12</v>
      </c>
      <c r="AL243" s="319">
        <v>17.101569068962075</v>
      </c>
      <c r="AM243" s="318">
        <v>0</v>
      </c>
      <c r="AN243" s="319">
        <v>0</v>
      </c>
      <c r="AO243" s="318">
        <v>2</v>
      </c>
      <c r="AP243" s="319">
        <v>2.8208744710860367</v>
      </c>
      <c r="AQ243" s="318">
        <v>6</v>
      </c>
      <c r="AR243" s="319">
        <v>9.2592592592592595</v>
      </c>
      <c r="AS243" s="318">
        <v>27</v>
      </c>
      <c r="AT243" s="319">
        <v>38.478530405164669</v>
      </c>
      <c r="AU243" s="318">
        <v>6</v>
      </c>
      <c r="AV243" s="319">
        <v>8.5507845344810374</v>
      </c>
      <c r="AW243" s="318">
        <v>2</v>
      </c>
      <c r="AX243" s="319">
        <v>2.8502615114936796</v>
      </c>
      <c r="AY243" s="318">
        <v>6</v>
      </c>
      <c r="AZ243" s="319">
        <v>8.5507845344810374</v>
      </c>
      <c r="BA243" s="318">
        <v>1</v>
      </c>
      <c r="BB243" s="319">
        <v>1.4251307557468398</v>
      </c>
      <c r="BC243" s="318">
        <v>0</v>
      </c>
      <c r="BD243" s="319">
        <v>0</v>
      </c>
      <c r="BE243" s="318">
        <v>0</v>
      </c>
      <c r="BF243" s="319">
        <v>0</v>
      </c>
      <c r="BG243" s="318">
        <v>42</v>
      </c>
      <c r="BH243" s="319">
        <v>59.855491741367274</v>
      </c>
      <c r="BI243" s="322">
        <v>72</v>
      </c>
      <c r="BJ243" s="319">
        <v>102.60941441377247</v>
      </c>
      <c r="BK243" s="321">
        <v>0</v>
      </c>
      <c r="BL243" s="319">
        <v>0</v>
      </c>
      <c r="BM243" s="321">
        <v>72</v>
      </c>
      <c r="BN243" s="319">
        <v>102.60941441377247</v>
      </c>
      <c r="BO243" s="322">
        <v>0</v>
      </c>
      <c r="BP243" s="319">
        <v>0</v>
      </c>
      <c r="BQ243" s="322">
        <v>0</v>
      </c>
      <c r="BR243" s="323">
        <v>0</v>
      </c>
      <c r="BS243" s="322">
        <v>0</v>
      </c>
      <c r="BT243" s="323">
        <v>0</v>
      </c>
      <c r="BU243" s="322">
        <v>0</v>
      </c>
      <c r="BV243" s="323">
        <v>0</v>
      </c>
      <c r="BW243" s="322">
        <v>0</v>
      </c>
      <c r="BX243" s="323">
        <v>0</v>
      </c>
      <c r="BY243" s="322">
        <v>0</v>
      </c>
      <c r="BZ243" s="323">
        <v>0</v>
      </c>
      <c r="CA243" s="322">
        <v>3</v>
      </c>
      <c r="CB243" s="323">
        <v>4.2753922672405187</v>
      </c>
      <c r="CC243" s="322">
        <v>26</v>
      </c>
      <c r="CD243" s="323">
        <v>37.053399649417834</v>
      </c>
      <c r="CE243" s="322">
        <v>3</v>
      </c>
      <c r="CF243" s="323">
        <v>4.2753922672405187</v>
      </c>
      <c r="CG243" s="322">
        <v>3</v>
      </c>
      <c r="CH243" s="323">
        <v>4.6296296296296298</v>
      </c>
      <c r="CI243" s="322">
        <v>1</v>
      </c>
      <c r="CJ243" s="323">
        <v>5.3398835905377267</v>
      </c>
      <c r="CK243" s="322">
        <v>231</v>
      </c>
      <c r="CL243" s="323">
        <v>329.20520457751996</v>
      </c>
      <c r="CM243" s="322">
        <v>0</v>
      </c>
      <c r="CN243" s="323">
        <v>0</v>
      </c>
      <c r="CO243" s="322">
        <v>1</v>
      </c>
      <c r="CP243" s="323">
        <v>1.4251307557468398</v>
      </c>
      <c r="CQ243" s="322">
        <v>1</v>
      </c>
      <c r="CR243" s="323">
        <v>1.4251307557468398</v>
      </c>
      <c r="CS243" s="322">
        <v>93</v>
      </c>
      <c r="CT243" s="323">
        <v>132.53716028445609</v>
      </c>
      <c r="CU243" s="322">
        <v>55</v>
      </c>
      <c r="CV243" s="323">
        <v>78.382191566076187</v>
      </c>
      <c r="CW243" s="322">
        <v>38</v>
      </c>
      <c r="CX243" s="323">
        <v>54.154968718379912</v>
      </c>
      <c r="CY243" s="322">
        <v>187</v>
      </c>
      <c r="CZ243" s="323">
        <v>266.49945132465905</v>
      </c>
      <c r="DA243" s="322">
        <v>0</v>
      </c>
      <c r="DB243" s="323">
        <v>0</v>
      </c>
      <c r="DC243" s="322">
        <v>32</v>
      </c>
      <c r="DD243" s="324">
        <v>45.604184183898873</v>
      </c>
    </row>
    <row r="244" spans="2:118" s="255" customFormat="1" ht="15" customHeight="1" x14ac:dyDescent="0.2">
      <c r="B244" s="279" t="s">
        <v>7</v>
      </c>
      <c r="C244" s="318">
        <v>0</v>
      </c>
      <c r="D244" s="319">
        <v>0</v>
      </c>
      <c r="E244" s="320">
        <v>0</v>
      </c>
      <c r="F244" s="319">
        <v>0</v>
      </c>
      <c r="G244" s="318">
        <v>207</v>
      </c>
      <c r="H244" s="319">
        <v>93.052527477467365</v>
      </c>
      <c r="I244" s="318">
        <v>9</v>
      </c>
      <c r="J244" s="319">
        <v>4.045762064237711</v>
      </c>
      <c r="K244" s="318">
        <v>0</v>
      </c>
      <c r="L244" s="319">
        <v>0</v>
      </c>
      <c r="M244" s="318">
        <v>20</v>
      </c>
      <c r="N244" s="319">
        <v>8.9905823649726919</v>
      </c>
      <c r="O244" s="318">
        <v>16</v>
      </c>
      <c r="P244" s="319">
        <v>7.192465891978153</v>
      </c>
      <c r="Q244" s="318">
        <v>0</v>
      </c>
      <c r="R244" s="319">
        <v>0</v>
      </c>
      <c r="S244" s="318">
        <v>0</v>
      </c>
      <c r="T244" s="319">
        <v>0</v>
      </c>
      <c r="U244" s="318">
        <v>0</v>
      </c>
      <c r="V244" s="319">
        <v>0</v>
      </c>
      <c r="W244" s="318">
        <v>0</v>
      </c>
      <c r="X244" s="319">
        <v>0</v>
      </c>
      <c r="Y244" s="318">
        <v>1</v>
      </c>
      <c r="Z244" s="319">
        <v>0.44952911824863456</v>
      </c>
      <c r="AA244" s="318">
        <v>0</v>
      </c>
      <c r="AB244" s="319">
        <v>0</v>
      </c>
      <c r="AC244" s="318">
        <v>0</v>
      </c>
      <c r="AD244" s="319">
        <v>0</v>
      </c>
      <c r="AE244" s="318">
        <v>28</v>
      </c>
      <c r="AF244" s="319">
        <v>12.586815310961768</v>
      </c>
      <c r="AG244" s="318">
        <v>11</v>
      </c>
      <c r="AH244" s="319">
        <v>4.94482030073498</v>
      </c>
      <c r="AI244" s="321">
        <v>0</v>
      </c>
      <c r="AJ244" s="319">
        <v>0</v>
      </c>
      <c r="AK244" s="318">
        <v>44</v>
      </c>
      <c r="AL244" s="319">
        <v>19.77928120293992</v>
      </c>
      <c r="AM244" s="318">
        <v>0</v>
      </c>
      <c r="AN244" s="319">
        <v>0</v>
      </c>
      <c r="AO244" s="318">
        <v>4</v>
      </c>
      <c r="AP244" s="319">
        <v>2.3296447291788005</v>
      </c>
      <c r="AQ244" s="318">
        <v>30</v>
      </c>
      <c r="AR244" s="319">
        <v>19.749835418038185</v>
      </c>
      <c r="AS244" s="318">
        <v>118</v>
      </c>
      <c r="AT244" s="319">
        <v>53.044435953338876</v>
      </c>
      <c r="AU244" s="318">
        <v>8</v>
      </c>
      <c r="AV244" s="319">
        <v>3.5962329459890765</v>
      </c>
      <c r="AW244" s="318">
        <v>113</v>
      </c>
      <c r="AX244" s="319">
        <v>50.796790362095706</v>
      </c>
      <c r="AY244" s="318">
        <v>22</v>
      </c>
      <c r="AZ244" s="319">
        <v>9.88964060146996</v>
      </c>
      <c r="BA244" s="318">
        <v>7</v>
      </c>
      <c r="BB244" s="319">
        <v>3.146703827740442</v>
      </c>
      <c r="BC244" s="318">
        <v>2</v>
      </c>
      <c r="BD244" s="319">
        <v>0.89905823649726913</v>
      </c>
      <c r="BE244" s="318">
        <v>1</v>
      </c>
      <c r="BF244" s="319">
        <v>0.44952911824863456</v>
      </c>
      <c r="BG244" s="318">
        <v>271</v>
      </c>
      <c r="BH244" s="319">
        <v>121.82239104537996</v>
      </c>
      <c r="BI244" s="322">
        <v>73</v>
      </c>
      <c r="BJ244" s="319">
        <v>32.815625632150322</v>
      </c>
      <c r="BK244" s="321">
        <v>1</v>
      </c>
      <c r="BL244" s="319">
        <v>0.44952911824863456</v>
      </c>
      <c r="BM244" s="321">
        <v>74</v>
      </c>
      <c r="BN244" s="325">
        <v>33.265154750398956</v>
      </c>
      <c r="BO244" s="322">
        <v>0</v>
      </c>
      <c r="BP244" s="325">
        <v>0</v>
      </c>
      <c r="BQ244" s="322">
        <v>0</v>
      </c>
      <c r="BR244" s="323">
        <v>0</v>
      </c>
      <c r="BS244" s="322">
        <v>0</v>
      </c>
      <c r="BT244" s="323">
        <v>0</v>
      </c>
      <c r="BU244" s="322">
        <v>0</v>
      </c>
      <c r="BV244" s="323">
        <v>0</v>
      </c>
      <c r="BW244" s="322">
        <v>0</v>
      </c>
      <c r="BX244" s="323">
        <v>0</v>
      </c>
      <c r="BY244" s="322">
        <v>0</v>
      </c>
      <c r="BZ244" s="323">
        <v>0</v>
      </c>
      <c r="CA244" s="322">
        <v>18</v>
      </c>
      <c r="CB244" s="323">
        <v>8.091524128475422</v>
      </c>
      <c r="CC244" s="322">
        <v>71</v>
      </c>
      <c r="CD244" s="323">
        <v>31.916567395653054</v>
      </c>
      <c r="CE244" s="322">
        <v>6</v>
      </c>
      <c r="CF244" s="323">
        <v>2.6971747094918075</v>
      </c>
      <c r="CG244" s="322">
        <v>20</v>
      </c>
      <c r="CH244" s="323">
        <v>13.166556945358789</v>
      </c>
      <c r="CI244" s="322">
        <v>1</v>
      </c>
      <c r="CJ244" s="323">
        <v>1.6939103921402558</v>
      </c>
      <c r="CK244" s="322">
        <v>343</v>
      </c>
      <c r="CL244" s="323">
        <v>154.18848755928164</v>
      </c>
      <c r="CM244" s="322">
        <v>1</v>
      </c>
      <c r="CN244" s="323">
        <v>0.44952911824863456</v>
      </c>
      <c r="CO244" s="322">
        <v>1</v>
      </c>
      <c r="CP244" s="323">
        <v>0.44952911824863456</v>
      </c>
      <c r="CQ244" s="322">
        <v>7</v>
      </c>
      <c r="CR244" s="323">
        <v>3.146703827740442</v>
      </c>
      <c r="CS244" s="322">
        <v>227</v>
      </c>
      <c r="CT244" s="323">
        <v>102.04310984244003</v>
      </c>
      <c r="CU244" s="322">
        <v>70</v>
      </c>
      <c r="CV244" s="323">
        <v>31.46703827740442</v>
      </c>
      <c r="CW244" s="322">
        <v>44</v>
      </c>
      <c r="CX244" s="323">
        <v>19.77928120293992</v>
      </c>
      <c r="CY244" s="322">
        <v>348</v>
      </c>
      <c r="CZ244" s="323">
        <v>156.43613315052482</v>
      </c>
      <c r="DA244" s="322">
        <v>0</v>
      </c>
      <c r="DB244" s="323">
        <v>0</v>
      </c>
      <c r="DC244" s="322">
        <v>137</v>
      </c>
      <c r="DD244" s="324">
        <v>61.585489200062938</v>
      </c>
    </row>
    <row r="245" spans="2:118" s="255" customFormat="1" ht="15" customHeight="1" x14ac:dyDescent="0.2">
      <c r="B245" s="279" t="s">
        <v>8</v>
      </c>
      <c r="C245" s="318">
        <v>0</v>
      </c>
      <c r="D245" s="319">
        <v>0</v>
      </c>
      <c r="E245" s="320">
        <v>0</v>
      </c>
      <c r="F245" s="319">
        <v>0</v>
      </c>
      <c r="G245" s="318">
        <v>90</v>
      </c>
      <c r="H245" s="319">
        <v>165.92920353982299</v>
      </c>
      <c r="I245" s="318">
        <v>1</v>
      </c>
      <c r="J245" s="319">
        <v>1.8436578171091444</v>
      </c>
      <c r="K245" s="318">
        <v>0</v>
      </c>
      <c r="L245" s="319">
        <v>0</v>
      </c>
      <c r="M245" s="318">
        <v>5</v>
      </c>
      <c r="N245" s="319">
        <v>9.218289085545722</v>
      </c>
      <c r="O245" s="318">
        <v>1</v>
      </c>
      <c r="P245" s="319">
        <v>1.8436578171091444</v>
      </c>
      <c r="Q245" s="318">
        <v>0</v>
      </c>
      <c r="R245" s="319">
        <v>0</v>
      </c>
      <c r="S245" s="318">
        <v>0</v>
      </c>
      <c r="T245" s="319">
        <v>0</v>
      </c>
      <c r="U245" s="318">
        <v>0</v>
      </c>
      <c r="V245" s="319">
        <v>0</v>
      </c>
      <c r="W245" s="318">
        <v>0</v>
      </c>
      <c r="X245" s="319">
        <v>0</v>
      </c>
      <c r="Y245" s="318">
        <v>0</v>
      </c>
      <c r="Z245" s="319">
        <v>0</v>
      </c>
      <c r="AA245" s="318">
        <v>0</v>
      </c>
      <c r="AB245" s="319">
        <v>0</v>
      </c>
      <c r="AC245" s="318">
        <v>0</v>
      </c>
      <c r="AD245" s="319">
        <v>0</v>
      </c>
      <c r="AE245" s="318">
        <v>11</v>
      </c>
      <c r="AF245" s="319">
        <v>20.280235988200591</v>
      </c>
      <c r="AG245" s="318">
        <v>4</v>
      </c>
      <c r="AH245" s="319">
        <v>7.3746312684365778</v>
      </c>
      <c r="AI245" s="321">
        <v>0</v>
      </c>
      <c r="AJ245" s="319">
        <v>0</v>
      </c>
      <c r="AK245" s="318">
        <v>9</v>
      </c>
      <c r="AL245" s="319">
        <v>16.592920353982301</v>
      </c>
      <c r="AM245" s="318">
        <v>0</v>
      </c>
      <c r="AN245" s="319">
        <v>0</v>
      </c>
      <c r="AO245" s="318">
        <v>3</v>
      </c>
      <c r="AP245" s="319">
        <v>5.9523809523809517</v>
      </c>
      <c r="AQ245" s="318">
        <v>12</v>
      </c>
      <c r="AR245" s="319">
        <v>26.143790849673202</v>
      </c>
      <c r="AS245" s="318">
        <v>32</v>
      </c>
      <c r="AT245" s="319">
        <v>58.997050147492622</v>
      </c>
      <c r="AU245" s="318">
        <v>12</v>
      </c>
      <c r="AV245" s="319">
        <v>22.123893805309734</v>
      </c>
      <c r="AW245" s="318">
        <v>2</v>
      </c>
      <c r="AX245" s="319">
        <v>3.6873156342182889</v>
      </c>
      <c r="AY245" s="318">
        <v>11</v>
      </c>
      <c r="AZ245" s="319">
        <v>20.280235988200591</v>
      </c>
      <c r="BA245" s="318">
        <v>1</v>
      </c>
      <c r="BB245" s="319">
        <v>1.8436578171091444</v>
      </c>
      <c r="BC245" s="318">
        <v>0</v>
      </c>
      <c r="BD245" s="319">
        <v>0</v>
      </c>
      <c r="BE245" s="318">
        <v>0</v>
      </c>
      <c r="BF245" s="319">
        <v>0</v>
      </c>
      <c r="BG245" s="318">
        <v>58</v>
      </c>
      <c r="BH245" s="319">
        <v>106.93215339233038</v>
      </c>
      <c r="BI245" s="322">
        <v>37</v>
      </c>
      <c r="BJ245" s="319">
        <v>68.21533923303835</v>
      </c>
      <c r="BK245" s="321">
        <v>0</v>
      </c>
      <c r="BL245" s="319">
        <v>0</v>
      </c>
      <c r="BM245" s="321">
        <v>37</v>
      </c>
      <c r="BN245" s="319">
        <v>68.21533923303835</v>
      </c>
      <c r="BO245" s="322">
        <v>0</v>
      </c>
      <c r="BP245" s="319">
        <v>0</v>
      </c>
      <c r="BQ245" s="322">
        <v>0</v>
      </c>
      <c r="BR245" s="323">
        <v>0</v>
      </c>
      <c r="BS245" s="322">
        <v>0</v>
      </c>
      <c r="BT245" s="323">
        <v>0</v>
      </c>
      <c r="BU245" s="322">
        <v>0</v>
      </c>
      <c r="BV245" s="323">
        <v>0</v>
      </c>
      <c r="BW245" s="322">
        <v>0</v>
      </c>
      <c r="BX245" s="323">
        <v>0</v>
      </c>
      <c r="BY245" s="322">
        <v>0</v>
      </c>
      <c r="BZ245" s="323">
        <v>0</v>
      </c>
      <c r="CA245" s="322">
        <v>2</v>
      </c>
      <c r="CB245" s="323">
        <v>3.6873156342182889</v>
      </c>
      <c r="CC245" s="322">
        <v>5</v>
      </c>
      <c r="CD245" s="323">
        <v>9.218289085545722</v>
      </c>
      <c r="CE245" s="322">
        <v>6</v>
      </c>
      <c r="CF245" s="323">
        <v>11.061946902654867</v>
      </c>
      <c r="CG245" s="322">
        <v>3</v>
      </c>
      <c r="CH245" s="323">
        <v>6.5359477124183005</v>
      </c>
      <c r="CI245" s="322">
        <v>0</v>
      </c>
      <c r="CJ245" s="323">
        <v>0</v>
      </c>
      <c r="CK245" s="322">
        <v>183</v>
      </c>
      <c r="CL245" s="323">
        <v>337.38938053097343</v>
      </c>
      <c r="CM245" s="322">
        <v>3</v>
      </c>
      <c r="CN245" s="323">
        <v>5.5309734513274336</v>
      </c>
      <c r="CO245" s="322">
        <v>0</v>
      </c>
      <c r="CP245" s="323">
        <v>0</v>
      </c>
      <c r="CQ245" s="322">
        <v>3</v>
      </c>
      <c r="CR245" s="323">
        <v>5.5309734513274336</v>
      </c>
      <c r="CS245" s="322">
        <v>35</v>
      </c>
      <c r="CT245" s="323">
        <v>64.528023598820056</v>
      </c>
      <c r="CU245" s="322">
        <v>4</v>
      </c>
      <c r="CV245" s="323">
        <v>7.3746312684365778</v>
      </c>
      <c r="CW245" s="322">
        <v>17</v>
      </c>
      <c r="CX245" s="323">
        <v>31.342182890855458</v>
      </c>
      <c r="CY245" s="322">
        <v>59</v>
      </c>
      <c r="CZ245" s="323">
        <v>108.77581120943952</v>
      </c>
      <c r="DA245" s="322">
        <v>0</v>
      </c>
      <c r="DB245" s="323">
        <v>0</v>
      </c>
      <c r="DC245" s="322">
        <v>42</v>
      </c>
      <c r="DD245" s="324">
        <v>77.43362831858407</v>
      </c>
    </row>
    <row r="246" spans="2:118" s="255" customFormat="1" ht="15" customHeight="1" x14ac:dyDescent="0.2">
      <c r="B246" s="279" t="s">
        <v>164</v>
      </c>
      <c r="C246" s="318">
        <v>0</v>
      </c>
      <c r="D246" s="319">
        <v>0</v>
      </c>
      <c r="E246" s="320">
        <v>0</v>
      </c>
      <c r="F246" s="319">
        <v>0</v>
      </c>
      <c r="G246" s="318">
        <v>514</v>
      </c>
      <c r="H246" s="319">
        <v>191.89773418803736</v>
      </c>
      <c r="I246" s="318">
        <v>16</v>
      </c>
      <c r="J246" s="319">
        <v>5.9734703249194512</v>
      </c>
      <c r="K246" s="318">
        <v>0</v>
      </c>
      <c r="L246" s="319">
        <v>0</v>
      </c>
      <c r="M246" s="318">
        <v>46</v>
      </c>
      <c r="N246" s="319">
        <v>17.173727184143424</v>
      </c>
      <c r="O246" s="318">
        <v>14</v>
      </c>
      <c r="P246" s="319">
        <v>5.2267865343045194</v>
      </c>
      <c r="Q246" s="318">
        <v>0</v>
      </c>
      <c r="R246" s="319">
        <v>0</v>
      </c>
      <c r="S246" s="318">
        <v>0</v>
      </c>
      <c r="T246" s="319">
        <v>0</v>
      </c>
      <c r="U246" s="318">
        <v>0</v>
      </c>
      <c r="V246" s="319">
        <v>0</v>
      </c>
      <c r="W246" s="318">
        <v>0</v>
      </c>
      <c r="X246" s="319">
        <v>0</v>
      </c>
      <c r="Y246" s="318">
        <v>0</v>
      </c>
      <c r="Z246" s="319">
        <v>0</v>
      </c>
      <c r="AA246" s="318">
        <v>0</v>
      </c>
      <c r="AB246" s="319">
        <v>0</v>
      </c>
      <c r="AC246" s="318">
        <v>0</v>
      </c>
      <c r="AD246" s="319">
        <v>0</v>
      </c>
      <c r="AE246" s="318">
        <v>56</v>
      </c>
      <c r="AF246" s="319">
        <v>20.907146137218078</v>
      </c>
      <c r="AG246" s="318">
        <v>23</v>
      </c>
      <c r="AH246" s="319">
        <v>8.5868635920717118</v>
      </c>
      <c r="AI246" s="321">
        <v>0</v>
      </c>
      <c r="AJ246" s="319">
        <v>0</v>
      </c>
      <c r="AK246" s="318">
        <v>70</v>
      </c>
      <c r="AL246" s="319">
        <v>26.133932671522604</v>
      </c>
      <c r="AM246" s="318">
        <v>3</v>
      </c>
      <c r="AN246" s="319">
        <v>1.2048192771084338</v>
      </c>
      <c r="AO246" s="318">
        <v>16</v>
      </c>
      <c r="AP246" s="319">
        <v>5.8975304091411722</v>
      </c>
      <c r="AQ246" s="318">
        <v>41</v>
      </c>
      <c r="AR246" s="319">
        <v>16.46586345381526</v>
      </c>
      <c r="AS246" s="318">
        <v>150</v>
      </c>
      <c r="AT246" s="319">
        <v>56.001284296119863</v>
      </c>
      <c r="AU246" s="318">
        <v>25</v>
      </c>
      <c r="AV246" s="319">
        <v>9.3335473826866426</v>
      </c>
      <c r="AW246" s="318">
        <v>49</v>
      </c>
      <c r="AX246" s="319">
        <v>18.29375287006582</v>
      </c>
      <c r="AY246" s="318">
        <v>31</v>
      </c>
      <c r="AZ246" s="319">
        <v>11.573598754531439</v>
      </c>
      <c r="BA246" s="318">
        <v>3</v>
      </c>
      <c r="BB246" s="319">
        <v>1.1200256859223972</v>
      </c>
      <c r="BC246" s="318">
        <v>3</v>
      </c>
      <c r="BD246" s="319">
        <v>1.1200256859223972</v>
      </c>
      <c r="BE246" s="318">
        <v>0</v>
      </c>
      <c r="BF246" s="319">
        <v>0</v>
      </c>
      <c r="BG246" s="318">
        <v>261</v>
      </c>
      <c r="BH246" s="319">
        <v>97.442234675248557</v>
      </c>
      <c r="BI246" s="322">
        <v>273</v>
      </c>
      <c r="BJ246" s="319">
        <v>101.92233741893814</v>
      </c>
      <c r="BK246" s="321">
        <v>1</v>
      </c>
      <c r="BL246" s="319">
        <v>0.3733418953074657</v>
      </c>
      <c r="BM246" s="321">
        <v>274</v>
      </c>
      <c r="BN246" s="319">
        <v>102.2956793142456</v>
      </c>
      <c r="BO246" s="322">
        <v>0</v>
      </c>
      <c r="BP246" s="319">
        <v>0</v>
      </c>
      <c r="BQ246" s="322">
        <v>0</v>
      </c>
      <c r="BR246" s="323">
        <v>0</v>
      </c>
      <c r="BS246" s="322">
        <v>0</v>
      </c>
      <c r="BT246" s="323">
        <v>0</v>
      </c>
      <c r="BU246" s="322">
        <v>0</v>
      </c>
      <c r="BV246" s="323">
        <v>0</v>
      </c>
      <c r="BW246" s="322">
        <v>0</v>
      </c>
      <c r="BX246" s="323">
        <v>0</v>
      </c>
      <c r="BY246" s="322">
        <v>0</v>
      </c>
      <c r="BZ246" s="323">
        <v>0</v>
      </c>
      <c r="CA246" s="322">
        <v>20</v>
      </c>
      <c r="CB246" s="323">
        <v>7.4668379061493146</v>
      </c>
      <c r="CC246" s="322">
        <v>52</v>
      </c>
      <c r="CD246" s="323">
        <v>19.413778555988216</v>
      </c>
      <c r="CE246" s="322">
        <v>7</v>
      </c>
      <c r="CF246" s="323">
        <v>2.6133932671522597</v>
      </c>
      <c r="CG246" s="322">
        <v>21</v>
      </c>
      <c r="CH246" s="323">
        <v>8.4337349397590362</v>
      </c>
      <c r="CI246" s="322">
        <v>5</v>
      </c>
      <c r="CJ246" s="323">
        <v>6.5320199618530026</v>
      </c>
      <c r="CK246" s="322">
        <v>519</v>
      </c>
      <c r="CL246" s="323">
        <v>193.76444366457469</v>
      </c>
      <c r="CM246" s="322">
        <v>0</v>
      </c>
      <c r="CN246" s="323">
        <v>0</v>
      </c>
      <c r="CO246" s="322">
        <v>2</v>
      </c>
      <c r="CP246" s="323">
        <v>0.7466837906149314</v>
      </c>
      <c r="CQ246" s="322">
        <v>10</v>
      </c>
      <c r="CR246" s="323">
        <v>3.7334189530746573</v>
      </c>
      <c r="CS246" s="322">
        <v>336</v>
      </c>
      <c r="CT246" s="323">
        <v>125.44287682330847</v>
      </c>
      <c r="CU246" s="322">
        <v>237</v>
      </c>
      <c r="CV246" s="323">
        <v>88.482029187869372</v>
      </c>
      <c r="CW246" s="322">
        <v>115</v>
      </c>
      <c r="CX246" s="323">
        <v>42.934317960358555</v>
      </c>
      <c r="CY246" s="322">
        <v>698</v>
      </c>
      <c r="CZ246" s="323">
        <v>260.59264292461108</v>
      </c>
      <c r="DA246" s="322">
        <v>0</v>
      </c>
      <c r="DB246" s="323">
        <v>0</v>
      </c>
      <c r="DC246" s="322">
        <v>194</v>
      </c>
      <c r="DD246" s="324">
        <v>72.428327689648356</v>
      </c>
    </row>
    <row r="247" spans="2:118" s="255" customFormat="1" ht="15" customHeight="1" x14ac:dyDescent="0.2">
      <c r="B247" s="279" t="s">
        <v>9</v>
      </c>
      <c r="C247" s="318">
        <v>0</v>
      </c>
      <c r="D247" s="319">
        <v>0</v>
      </c>
      <c r="E247" s="320">
        <v>0</v>
      </c>
      <c r="F247" s="319">
        <v>0</v>
      </c>
      <c r="G247" s="318">
        <v>69</v>
      </c>
      <c r="H247" s="319">
        <v>110.66914736639507</v>
      </c>
      <c r="I247" s="318">
        <v>4</v>
      </c>
      <c r="J247" s="319">
        <v>6.4156027458779761</v>
      </c>
      <c r="K247" s="318">
        <v>0</v>
      </c>
      <c r="L247" s="319">
        <v>0</v>
      </c>
      <c r="M247" s="318">
        <v>7</v>
      </c>
      <c r="N247" s="319">
        <v>11.227304805286456</v>
      </c>
      <c r="O247" s="318">
        <v>4</v>
      </c>
      <c r="P247" s="319">
        <v>6.4156027458779761</v>
      </c>
      <c r="Q247" s="318">
        <v>0</v>
      </c>
      <c r="R247" s="319">
        <v>0</v>
      </c>
      <c r="S247" s="318">
        <v>0</v>
      </c>
      <c r="T247" s="319">
        <v>0</v>
      </c>
      <c r="U247" s="318">
        <v>0</v>
      </c>
      <c r="V247" s="319">
        <v>0</v>
      </c>
      <c r="W247" s="318">
        <v>0</v>
      </c>
      <c r="X247" s="319">
        <v>0</v>
      </c>
      <c r="Y247" s="318">
        <v>0</v>
      </c>
      <c r="Z247" s="319">
        <v>0</v>
      </c>
      <c r="AA247" s="318">
        <v>0</v>
      </c>
      <c r="AB247" s="319">
        <v>0</v>
      </c>
      <c r="AC247" s="318">
        <v>0</v>
      </c>
      <c r="AD247" s="319">
        <v>0</v>
      </c>
      <c r="AE247" s="318">
        <v>10</v>
      </c>
      <c r="AF247" s="319">
        <v>16.039006864694937</v>
      </c>
      <c r="AG247" s="318">
        <v>3</v>
      </c>
      <c r="AH247" s="319">
        <v>4.8117020594084812</v>
      </c>
      <c r="AI247" s="321">
        <v>0</v>
      </c>
      <c r="AJ247" s="319">
        <v>0</v>
      </c>
      <c r="AK247" s="318">
        <v>4</v>
      </c>
      <c r="AL247" s="319">
        <v>6.4156027458779761</v>
      </c>
      <c r="AM247" s="318">
        <v>0</v>
      </c>
      <c r="AN247" s="319">
        <v>0</v>
      </c>
      <c r="AO247" s="318">
        <v>1</v>
      </c>
      <c r="AP247" s="319">
        <v>1.669449081803005</v>
      </c>
      <c r="AQ247" s="318">
        <v>15</v>
      </c>
      <c r="AR247" s="319">
        <v>26.737967914438503</v>
      </c>
      <c r="AS247" s="318">
        <v>28</v>
      </c>
      <c r="AT247" s="319">
        <v>44.909219221145825</v>
      </c>
      <c r="AU247" s="318">
        <v>3</v>
      </c>
      <c r="AV247" s="319">
        <v>4.8117020594084812</v>
      </c>
      <c r="AW247" s="318">
        <v>6</v>
      </c>
      <c r="AX247" s="319">
        <v>9.6234041188169623</v>
      </c>
      <c r="AY247" s="318">
        <v>3</v>
      </c>
      <c r="AZ247" s="319">
        <v>4.8117020594084812</v>
      </c>
      <c r="BA247" s="318">
        <v>0</v>
      </c>
      <c r="BB247" s="319">
        <v>0</v>
      </c>
      <c r="BC247" s="318">
        <v>1</v>
      </c>
      <c r="BD247" s="319">
        <v>1.603900686469494</v>
      </c>
      <c r="BE247" s="318">
        <v>0</v>
      </c>
      <c r="BF247" s="319">
        <v>0</v>
      </c>
      <c r="BG247" s="318">
        <v>41</v>
      </c>
      <c r="BH247" s="319">
        <v>65.759928145249248</v>
      </c>
      <c r="BI247" s="322">
        <v>24</v>
      </c>
      <c r="BJ247" s="319">
        <v>38.493616475267849</v>
      </c>
      <c r="BK247" s="321">
        <v>0</v>
      </c>
      <c r="BL247" s="319">
        <v>0</v>
      </c>
      <c r="BM247" s="321">
        <v>24</v>
      </c>
      <c r="BN247" s="319">
        <v>38.493616475267849</v>
      </c>
      <c r="BO247" s="322">
        <v>0</v>
      </c>
      <c r="BP247" s="319">
        <v>0</v>
      </c>
      <c r="BQ247" s="322">
        <v>0</v>
      </c>
      <c r="BR247" s="323">
        <v>0</v>
      </c>
      <c r="BS247" s="322">
        <v>0</v>
      </c>
      <c r="BT247" s="323">
        <v>0</v>
      </c>
      <c r="BU247" s="322">
        <v>0</v>
      </c>
      <c r="BV247" s="323">
        <v>0</v>
      </c>
      <c r="BW247" s="322">
        <v>0</v>
      </c>
      <c r="BX247" s="323">
        <v>0</v>
      </c>
      <c r="BY247" s="322">
        <v>0</v>
      </c>
      <c r="BZ247" s="323">
        <v>0</v>
      </c>
      <c r="CA247" s="322">
        <v>2</v>
      </c>
      <c r="CB247" s="323">
        <v>3.207801372938988</v>
      </c>
      <c r="CC247" s="322">
        <v>13</v>
      </c>
      <c r="CD247" s="323">
        <v>20.850708924103419</v>
      </c>
      <c r="CE247" s="322">
        <v>4</v>
      </c>
      <c r="CF247" s="323">
        <v>6.4156027458779761</v>
      </c>
      <c r="CG247" s="322">
        <v>7</v>
      </c>
      <c r="CH247" s="323">
        <v>12.477718360071302</v>
      </c>
      <c r="CI247" s="322">
        <v>1</v>
      </c>
      <c r="CJ247" s="323">
        <v>5.366822304513498</v>
      </c>
      <c r="CK247" s="322">
        <v>164</v>
      </c>
      <c r="CL247" s="323">
        <v>263.03971258099699</v>
      </c>
      <c r="CM247" s="322">
        <v>2</v>
      </c>
      <c r="CN247" s="323">
        <v>3.207801372938988</v>
      </c>
      <c r="CO247" s="322">
        <v>1</v>
      </c>
      <c r="CP247" s="323">
        <v>1.603900686469494</v>
      </c>
      <c r="CQ247" s="322">
        <v>4</v>
      </c>
      <c r="CR247" s="323">
        <v>6.4156027458779761</v>
      </c>
      <c r="CS247" s="322">
        <v>115</v>
      </c>
      <c r="CT247" s="323">
        <v>184.44857894399178</v>
      </c>
      <c r="CU247" s="322">
        <v>64</v>
      </c>
      <c r="CV247" s="323">
        <v>102.64964393404762</v>
      </c>
      <c r="CW247" s="322">
        <v>31</v>
      </c>
      <c r="CX247" s="323">
        <v>49.720921280554315</v>
      </c>
      <c r="CY247" s="322">
        <v>214</v>
      </c>
      <c r="CZ247" s="323">
        <v>343.23474690447171</v>
      </c>
      <c r="DA247" s="322">
        <v>0</v>
      </c>
      <c r="DB247" s="323">
        <v>0</v>
      </c>
      <c r="DC247" s="322">
        <v>32</v>
      </c>
      <c r="DD247" s="324">
        <v>51.324821967023809</v>
      </c>
    </row>
    <row r="248" spans="2:118" s="255" customFormat="1" ht="15.75" customHeight="1" thickBot="1" x14ac:dyDescent="0.25">
      <c r="B248" s="289" t="s">
        <v>10</v>
      </c>
      <c r="C248" s="326">
        <v>0</v>
      </c>
      <c r="D248" s="327">
        <v>0</v>
      </c>
      <c r="E248" s="328">
        <v>0</v>
      </c>
      <c r="F248" s="327">
        <v>0</v>
      </c>
      <c r="G248" s="326">
        <v>106</v>
      </c>
      <c r="H248" s="327">
        <v>204.39645198611646</v>
      </c>
      <c r="I248" s="326">
        <v>3</v>
      </c>
      <c r="J248" s="327">
        <v>5.7848052448900891</v>
      </c>
      <c r="K248" s="326">
        <v>0</v>
      </c>
      <c r="L248" s="327">
        <v>0</v>
      </c>
      <c r="M248" s="326">
        <v>4</v>
      </c>
      <c r="N248" s="327">
        <v>7.7130736598534515</v>
      </c>
      <c r="O248" s="326">
        <v>4</v>
      </c>
      <c r="P248" s="327">
        <v>7.7130736598534515</v>
      </c>
      <c r="Q248" s="326">
        <v>0</v>
      </c>
      <c r="R248" s="327">
        <v>0</v>
      </c>
      <c r="S248" s="326">
        <v>0</v>
      </c>
      <c r="T248" s="327">
        <v>0</v>
      </c>
      <c r="U248" s="326">
        <v>0</v>
      </c>
      <c r="V248" s="327">
        <v>0</v>
      </c>
      <c r="W248" s="326">
        <v>0</v>
      </c>
      <c r="X248" s="327">
        <v>0</v>
      </c>
      <c r="Y248" s="326">
        <v>0</v>
      </c>
      <c r="Z248" s="327">
        <v>0</v>
      </c>
      <c r="AA248" s="326">
        <v>0</v>
      </c>
      <c r="AB248" s="327">
        <v>0</v>
      </c>
      <c r="AC248" s="326">
        <v>0</v>
      </c>
      <c r="AD248" s="327">
        <v>0</v>
      </c>
      <c r="AE248" s="326">
        <v>9</v>
      </c>
      <c r="AF248" s="327">
        <v>17.354415734670269</v>
      </c>
      <c r="AG248" s="326">
        <v>4</v>
      </c>
      <c r="AH248" s="327">
        <v>7.7130736598534515</v>
      </c>
      <c r="AI248" s="329">
        <v>0</v>
      </c>
      <c r="AJ248" s="327">
        <v>0</v>
      </c>
      <c r="AK248" s="326">
        <v>30</v>
      </c>
      <c r="AL248" s="327">
        <v>57.848052448900887</v>
      </c>
      <c r="AM248" s="326">
        <v>1</v>
      </c>
      <c r="AN248" s="327">
        <v>1.4513788098693758</v>
      </c>
      <c r="AO248" s="326">
        <v>2</v>
      </c>
      <c r="AP248" s="327">
        <v>2.7063599458728014</v>
      </c>
      <c r="AQ248" s="326">
        <v>6</v>
      </c>
      <c r="AR248" s="327">
        <v>8.7082728592162546</v>
      </c>
      <c r="AS248" s="326">
        <v>25</v>
      </c>
      <c r="AT248" s="327">
        <v>48.206710374084068</v>
      </c>
      <c r="AU248" s="326">
        <v>4</v>
      </c>
      <c r="AV248" s="327">
        <v>7.7130736598534515</v>
      </c>
      <c r="AW248" s="326">
        <v>11</v>
      </c>
      <c r="AX248" s="327">
        <v>21.210952564596994</v>
      </c>
      <c r="AY248" s="326">
        <v>3</v>
      </c>
      <c r="AZ248" s="327">
        <v>5.7848052448900891</v>
      </c>
      <c r="BA248" s="326">
        <v>2</v>
      </c>
      <c r="BB248" s="327">
        <v>3.8565368299267258</v>
      </c>
      <c r="BC248" s="326">
        <v>1</v>
      </c>
      <c r="BD248" s="327">
        <v>1.9282684149633629</v>
      </c>
      <c r="BE248" s="326">
        <v>1</v>
      </c>
      <c r="BF248" s="327">
        <v>1.9282684149633629</v>
      </c>
      <c r="BG248" s="326">
        <v>47</v>
      </c>
      <c r="BH248" s="327">
        <v>90.628615503278056</v>
      </c>
      <c r="BI248" s="330">
        <v>27</v>
      </c>
      <c r="BJ248" s="327">
        <v>52.0632472040108</v>
      </c>
      <c r="BK248" s="329">
        <v>0</v>
      </c>
      <c r="BL248" s="327">
        <v>0</v>
      </c>
      <c r="BM248" s="329">
        <v>27</v>
      </c>
      <c r="BN248" s="327">
        <v>52.0632472040108</v>
      </c>
      <c r="BO248" s="330">
        <v>0</v>
      </c>
      <c r="BP248" s="327">
        <v>0</v>
      </c>
      <c r="BQ248" s="330">
        <v>0</v>
      </c>
      <c r="BR248" s="331">
        <v>0</v>
      </c>
      <c r="BS248" s="330">
        <v>0</v>
      </c>
      <c r="BT248" s="331">
        <v>0</v>
      </c>
      <c r="BU248" s="330">
        <v>0</v>
      </c>
      <c r="BV248" s="331">
        <v>0</v>
      </c>
      <c r="BW248" s="330">
        <v>0</v>
      </c>
      <c r="BX248" s="331">
        <v>0</v>
      </c>
      <c r="BY248" s="330">
        <v>0</v>
      </c>
      <c r="BZ248" s="331">
        <v>0</v>
      </c>
      <c r="CA248" s="330">
        <v>2</v>
      </c>
      <c r="CB248" s="331">
        <v>3.8565368299267258</v>
      </c>
      <c r="CC248" s="330">
        <v>22</v>
      </c>
      <c r="CD248" s="331">
        <v>42.421905129193988</v>
      </c>
      <c r="CE248" s="330">
        <v>2</v>
      </c>
      <c r="CF248" s="331">
        <v>3.8565368299267258</v>
      </c>
      <c r="CG248" s="330">
        <v>5</v>
      </c>
      <c r="CH248" s="331">
        <v>7.2568940493468794</v>
      </c>
      <c r="CI248" s="330">
        <v>4</v>
      </c>
      <c r="CJ248" s="331">
        <v>35.096955339124335</v>
      </c>
      <c r="CK248" s="330">
        <v>149</v>
      </c>
      <c r="CL248" s="331">
        <v>287.31199382954111</v>
      </c>
      <c r="CM248" s="330">
        <v>1</v>
      </c>
      <c r="CN248" s="331">
        <v>1.9282684149633629</v>
      </c>
      <c r="CO248" s="330">
        <v>1</v>
      </c>
      <c r="CP248" s="331">
        <v>1.9282684149633629</v>
      </c>
      <c r="CQ248" s="330">
        <v>2</v>
      </c>
      <c r="CR248" s="331">
        <v>3.8565368299267258</v>
      </c>
      <c r="CS248" s="330">
        <v>41</v>
      </c>
      <c r="CT248" s="331">
        <v>79.059005013497881</v>
      </c>
      <c r="CU248" s="330">
        <v>4</v>
      </c>
      <c r="CV248" s="331">
        <v>7.7130736598534515</v>
      </c>
      <c r="CW248" s="330">
        <v>24</v>
      </c>
      <c r="CX248" s="331">
        <v>46.278441959120713</v>
      </c>
      <c r="CY248" s="330">
        <v>71</v>
      </c>
      <c r="CZ248" s="331">
        <v>136.90705746239877</v>
      </c>
      <c r="DA248" s="330">
        <v>0</v>
      </c>
      <c r="DB248" s="331">
        <v>0</v>
      </c>
      <c r="DC248" s="330">
        <v>28</v>
      </c>
      <c r="DD248" s="332">
        <v>53.991515618974169</v>
      </c>
    </row>
    <row r="249" spans="2:118" s="268" customFormat="1" ht="15.75" customHeight="1" thickBot="1" x14ac:dyDescent="0.25">
      <c r="B249" s="261" t="s">
        <v>333</v>
      </c>
      <c r="C249" s="333">
        <v>0</v>
      </c>
      <c r="D249" s="334">
        <v>0</v>
      </c>
      <c r="E249" s="335">
        <v>1</v>
      </c>
      <c r="F249" s="336">
        <v>2.6475976096429744E-2</v>
      </c>
      <c r="G249" s="333">
        <v>7340</v>
      </c>
      <c r="H249" s="334">
        <v>194.33366454779429</v>
      </c>
      <c r="I249" s="333">
        <v>191</v>
      </c>
      <c r="J249" s="334">
        <v>5.0569114344180806</v>
      </c>
      <c r="K249" s="333">
        <v>0</v>
      </c>
      <c r="L249" s="334">
        <v>0</v>
      </c>
      <c r="M249" s="333">
        <v>595</v>
      </c>
      <c r="N249" s="334">
        <v>15.753205777375696</v>
      </c>
      <c r="O249" s="333">
        <v>318</v>
      </c>
      <c r="P249" s="334">
        <v>8.4193603986646579</v>
      </c>
      <c r="Q249" s="333">
        <v>0</v>
      </c>
      <c r="R249" s="334">
        <v>0</v>
      </c>
      <c r="S249" s="333">
        <v>0</v>
      </c>
      <c r="T249" s="334">
        <v>0</v>
      </c>
      <c r="U249" s="333">
        <v>0</v>
      </c>
      <c r="V249" s="334">
        <v>0</v>
      </c>
      <c r="W249" s="333">
        <v>0</v>
      </c>
      <c r="X249" s="334">
        <v>0</v>
      </c>
      <c r="Y249" s="333">
        <v>3</v>
      </c>
      <c r="Z249" s="334">
        <v>7.9427928289289226E-2</v>
      </c>
      <c r="AA249" s="333">
        <v>3</v>
      </c>
      <c r="AB249" s="334">
        <v>7.9427928289289226E-2</v>
      </c>
      <c r="AC249" s="333">
        <v>12</v>
      </c>
      <c r="AD249" s="334">
        <v>0.31771171315715691</v>
      </c>
      <c r="AE249" s="333">
        <v>1574</v>
      </c>
      <c r="AF249" s="334">
        <v>41.673186375780418</v>
      </c>
      <c r="AG249" s="333">
        <v>406</v>
      </c>
      <c r="AH249" s="334">
        <v>10.749246295150474</v>
      </c>
      <c r="AI249" s="335">
        <v>3</v>
      </c>
      <c r="AJ249" s="334">
        <v>7.9427928289289226E-2</v>
      </c>
      <c r="AK249" s="333">
        <v>1377</v>
      </c>
      <c r="AL249" s="334">
        <v>36.457419084783751</v>
      </c>
      <c r="AM249" s="333">
        <v>65</v>
      </c>
      <c r="AN249" s="334">
        <v>1.5600624024960998</v>
      </c>
      <c r="AO249" s="333">
        <v>271</v>
      </c>
      <c r="AP249" s="334">
        <v>5.7886192754613806</v>
      </c>
      <c r="AQ249" s="333">
        <v>729</v>
      </c>
      <c r="AR249" s="334">
        <v>17.496699867994717</v>
      </c>
      <c r="AS249" s="333">
        <v>1554</v>
      </c>
      <c r="AT249" s="334">
        <v>41.143666853851819</v>
      </c>
      <c r="AU249" s="333">
        <v>365</v>
      </c>
      <c r="AV249" s="334">
        <v>9.6637312751968558</v>
      </c>
      <c r="AW249" s="333">
        <v>825</v>
      </c>
      <c r="AX249" s="334">
        <v>21.842680279554536</v>
      </c>
      <c r="AY249" s="333">
        <v>383</v>
      </c>
      <c r="AZ249" s="334">
        <v>10.140298844932591</v>
      </c>
      <c r="BA249" s="333">
        <v>38</v>
      </c>
      <c r="BB249" s="334">
        <v>1.0060870916643301</v>
      </c>
      <c r="BC249" s="333">
        <v>53</v>
      </c>
      <c r="BD249" s="334">
        <v>1.4032267331107764</v>
      </c>
      <c r="BE249" s="333">
        <v>10</v>
      </c>
      <c r="BF249" s="334">
        <v>0.26475976096429743</v>
      </c>
      <c r="BG249" s="333">
        <v>3228</v>
      </c>
      <c r="BH249" s="334">
        <v>85.464450839275202</v>
      </c>
      <c r="BI249" s="333">
        <v>5077</v>
      </c>
      <c r="BJ249" s="337">
        <v>134.4185306415738</v>
      </c>
      <c r="BK249" s="335">
        <v>36</v>
      </c>
      <c r="BL249" s="337">
        <v>0.95313513947147066</v>
      </c>
      <c r="BM249" s="335">
        <v>5113</v>
      </c>
      <c r="BN249" s="337">
        <v>135.37166578104527</v>
      </c>
      <c r="BO249" s="333">
        <v>0</v>
      </c>
      <c r="BP249" s="337">
        <v>0</v>
      </c>
      <c r="BQ249" s="333">
        <v>0</v>
      </c>
      <c r="BR249" s="334">
        <v>0</v>
      </c>
      <c r="BS249" s="333">
        <v>0</v>
      </c>
      <c r="BT249" s="334">
        <v>0</v>
      </c>
      <c r="BU249" s="333">
        <v>0</v>
      </c>
      <c r="BV249" s="334">
        <v>0</v>
      </c>
      <c r="BW249" s="333">
        <v>0</v>
      </c>
      <c r="BX249" s="334">
        <v>0</v>
      </c>
      <c r="BY249" s="333">
        <v>1</v>
      </c>
      <c r="BZ249" s="334">
        <v>0.55859368453980263</v>
      </c>
      <c r="CA249" s="333">
        <v>319</v>
      </c>
      <c r="CB249" s="334">
        <v>8.4458363747610878</v>
      </c>
      <c r="CC249" s="333">
        <v>1207</v>
      </c>
      <c r="CD249" s="334">
        <v>31.956503148390695</v>
      </c>
      <c r="CE249" s="333">
        <v>135</v>
      </c>
      <c r="CF249" s="334">
        <v>3.5742567730180155</v>
      </c>
      <c r="CG249" s="333">
        <v>366</v>
      </c>
      <c r="CH249" s="334">
        <v>8.7843513740549621</v>
      </c>
      <c r="CI249" s="333">
        <v>108</v>
      </c>
      <c r="CJ249" s="334">
        <v>11.581707336689885</v>
      </c>
      <c r="CK249" s="333">
        <v>6462</v>
      </c>
      <c r="CL249" s="334">
        <v>171.08775753512899</v>
      </c>
      <c r="CM249" s="333">
        <v>21</v>
      </c>
      <c r="CN249" s="334">
        <v>0.55599549802502457</v>
      </c>
      <c r="CO249" s="333">
        <v>30</v>
      </c>
      <c r="CP249" s="334">
        <v>0.79427928289289218</v>
      </c>
      <c r="CQ249" s="333">
        <v>140</v>
      </c>
      <c r="CR249" s="334">
        <v>3.7066366535001638</v>
      </c>
      <c r="CS249" s="333">
        <v>2717</v>
      </c>
      <c r="CT249" s="334">
        <v>71.935227053999597</v>
      </c>
      <c r="CU249" s="333">
        <v>500</v>
      </c>
      <c r="CV249" s="334">
        <v>13.237988048214872</v>
      </c>
      <c r="CW249" s="333">
        <v>1940</v>
      </c>
      <c r="CX249" s="334">
        <v>51.363393627073691</v>
      </c>
      <c r="CY249" s="333">
        <v>5297</v>
      </c>
      <c r="CZ249" s="334">
        <v>140.24324538278833</v>
      </c>
      <c r="DA249" s="333">
        <v>0</v>
      </c>
      <c r="DB249" s="334">
        <v>0</v>
      </c>
      <c r="DC249" s="333">
        <v>2312</v>
      </c>
      <c r="DD249" s="338">
        <v>61.212456734945562</v>
      </c>
    </row>
    <row r="250" spans="2:118" x14ac:dyDescent="0.25">
      <c r="B250" s="299" t="s">
        <v>448</v>
      </c>
    </row>
    <row r="251" spans="2:118" x14ac:dyDescent="0.25">
      <c r="B251" s="299" t="s">
        <v>449</v>
      </c>
    </row>
    <row r="255" spans="2:118" ht="18" x14ac:dyDescent="0.25">
      <c r="B255" s="800" t="s">
        <v>461</v>
      </c>
      <c r="C255" s="800"/>
      <c r="D255" s="800"/>
      <c r="E255" s="456"/>
      <c r="F255" s="457"/>
      <c r="G255" s="456"/>
      <c r="H255" s="457"/>
      <c r="I255" s="456"/>
      <c r="J255" s="457"/>
      <c r="K255" s="456"/>
      <c r="L255" s="457"/>
      <c r="M255" s="456"/>
      <c r="N255" s="457"/>
      <c r="O255" s="456"/>
      <c r="P255" s="457"/>
      <c r="Q255" s="456"/>
      <c r="R255" s="457"/>
      <c r="S255" s="456"/>
      <c r="T255" s="457"/>
      <c r="U255" s="456"/>
      <c r="V255" s="457"/>
      <c r="W255" s="456"/>
      <c r="X255" s="457"/>
      <c r="Y255" s="456"/>
      <c r="Z255" s="457"/>
      <c r="AA255" s="456"/>
      <c r="AB255" s="457"/>
      <c r="AC255" s="456"/>
      <c r="AD255" s="457"/>
      <c r="AE255" s="456"/>
      <c r="AF255" s="457"/>
      <c r="AG255" s="456"/>
      <c r="AH255" s="457"/>
      <c r="AI255" s="456"/>
      <c r="AJ255" s="457"/>
      <c r="AK255" s="456"/>
      <c r="AL255" s="457"/>
      <c r="AM255" s="456"/>
      <c r="AN255" s="457"/>
      <c r="AO255" s="456"/>
      <c r="AP255" s="457"/>
      <c r="AQ255" s="339"/>
      <c r="AR255" s="458"/>
      <c r="AS255" s="339"/>
      <c r="AT255" s="458"/>
      <c r="AU255" s="339"/>
      <c r="AV255" s="458"/>
      <c r="AW255" s="339"/>
      <c r="AX255" s="458"/>
      <c r="AY255" s="339"/>
      <c r="AZ255" s="458"/>
      <c r="BA255" s="456"/>
      <c r="BB255" s="457"/>
      <c r="BC255" s="339"/>
      <c r="BD255" s="457"/>
      <c r="BE255" s="459"/>
      <c r="BF255" s="457"/>
      <c r="BG255" s="460"/>
      <c r="BH255" s="457"/>
      <c r="BI255" s="460"/>
      <c r="BJ255" s="457"/>
      <c r="BK255" s="459"/>
      <c r="BL255" s="457"/>
      <c r="BM255" s="459"/>
      <c r="BN255" s="461"/>
      <c r="BO255" s="459"/>
      <c r="BP255" s="461"/>
      <c r="BQ255" s="459"/>
      <c r="BR255" s="461"/>
      <c r="BS255" s="459"/>
      <c r="BT255" s="461"/>
      <c r="BU255" s="459"/>
      <c r="BV255" s="461"/>
      <c r="BW255" s="460"/>
      <c r="BX255" s="461"/>
      <c r="BY255" s="459"/>
      <c r="BZ255" s="461"/>
      <c r="CA255" s="460"/>
      <c r="CB255" s="461"/>
      <c r="CC255" s="460"/>
      <c r="CD255" s="461"/>
      <c r="CE255" s="460"/>
      <c r="CF255" s="461"/>
      <c r="CG255" s="456"/>
      <c r="CH255" s="461"/>
      <c r="CI255" s="460"/>
      <c r="CJ255" s="461"/>
      <c r="CK255" s="460"/>
      <c r="CL255" s="461"/>
      <c r="CM255" s="460"/>
      <c r="CN255" s="461"/>
      <c r="CO255" s="460"/>
      <c r="CP255" s="461"/>
      <c r="CQ255" s="460"/>
      <c r="CR255" s="461"/>
      <c r="CS255" s="460"/>
      <c r="CT255" s="461"/>
      <c r="CU255" s="460"/>
      <c r="CV255" s="461"/>
      <c r="CW255" s="460"/>
      <c r="CX255" s="461"/>
      <c r="CY255" s="456"/>
      <c r="CZ255" s="461"/>
      <c r="DA255" s="456"/>
      <c r="DB255" s="461"/>
      <c r="DC255" s="456"/>
      <c r="DD255" s="461"/>
      <c r="DE255" s="456"/>
      <c r="DF255" s="461"/>
      <c r="DG255" s="456"/>
      <c r="DH255" s="461"/>
      <c r="DI255" s="456"/>
      <c r="DJ255" s="461"/>
      <c r="DK255" s="456"/>
      <c r="DL255" s="461"/>
      <c r="DM255" s="456"/>
      <c r="DN255" s="461"/>
    </row>
    <row r="256" spans="2:118" x14ac:dyDescent="0.25">
      <c r="B256" s="462"/>
      <c r="C256" s="456"/>
      <c r="D256" s="457"/>
      <c r="E256" s="456"/>
      <c r="F256" s="457"/>
      <c r="G256" s="456"/>
      <c r="H256" s="457"/>
      <c r="I256" s="456"/>
      <c r="J256" s="457"/>
      <c r="K256" s="456"/>
      <c r="L256" s="457"/>
      <c r="M256" s="456"/>
      <c r="N256" s="457"/>
      <c r="O256" s="456"/>
      <c r="P256" s="457"/>
      <c r="Q256" s="456"/>
      <c r="R256" s="457"/>
      <c r="S256" s="456"/>
      <c r="T256" s="457"/>
      <c r="U256" s="456"/>
      <c r="V256" s="457"/>
      <c r="W256" s="456"/>
      <c r="X256" s="457"/>
      <c r="Y256" s="456"/>
      <c r="Z256" s="457"/>
      <c r="AA256" s="456"/>
      <c r="AB256" s="457"/>
      <c r="AC256" s="456"/>
      <c r="AD256" s="457"/>
      <c r="AE256" s="456"/>
      <c r="AF256" s="457"/>
      <c r="AG256" s="456"/>
      <c r="AH256" s="457"/>
      <c r="AI256" s="456"/>
      <c r="AJ256" s="457"/>
      <c r="AK256" s="456"/>
      <c r="AL256" s="457"/>
      <c r="AM256" s="456"/>
      <c r="AN256" s="457"/>
      <c r="AO256" s="456"/>
      <c r="AP256" s="457"/>
      <c r="AQ256" s="339"/>
      <c r="AR256" s="458"/>
      <c r="AS256" s="339"/>
      <c r="AT256" s="458"/>
      <c r="AU256" s="339"/>
      <c r="AV256" s="458"/>
      <c r="AW256" s="339"/>
      <c r="AX256" s="458"/>
      <c r="AY256" s="339"/>
      <c r="AZ256" s="458"/>
      <c r="BA256" s="456"/>
      <c r="BB256" s="457"/>
      <c r="BC256" s="339"/>
      <c r="BD256" s="457"/>
      <c r="BE256" s="459"/>
      <c r="BF256" s="457"/>
      <c r="BG256" s="460"/>
      <c r="BH256" s="457"/>
      <c r="BI256" s="460"/>
      <c r="BJ256" s="457"/>
      <c r="BK256" s="459"/>
      <c r="BL256" s="457"/>
      <c r="BM256" s="459"/>
      <c r="BN256" s="461"/>
      <c r="BO256" s="459"/>
      <c r="BP256" s="461"/>
      <c r="BQ256" s="459"/>
      <c r="BR256" s="461"/>
      <c r="BS256" s="459"/>
      <c r="BT256" s="461"/>
      <c r="BU256" s="459"/>
      <c r="BV256" s="461"/>
      <c r="BW256" s="460"/>
      <c r="BX256" s="461"/>
      <c r="BY256" s="459"/>
      <c r="BZ256" s="461"/>
      <c r="CA256" s="460"/>
      <c r="CB256" s="461"/>
      <c r="CC256" s="460"/>
      <c r="CD256" s="461"/>
      <c r="CE256" s="460"/>
      <c r="CF256" s="461"/>
      <c r="CG256" s="456"/>
      <c r="CH256" s="461"/>
      <c r="CI256" s="460"/>
      <c r="CJ256" s="461"/>
      <c r="CK256" s="460"/>
      <c r="CL256" s="461"/>
      <c r="CM256" s="460"/>
      <c r="CN256" s="461"/>
      <c r="CO256" s="460"/>
      <c r="CP256" s="461"/>
      <c r="CQ256" s="460"/>
      <c r="CR256" s="461"/>
      <c r="CS256" s="460"/>
      <c r="CT256" s="461"/>
      <c r="CU256" s="460"/>
      <c r="CV256" s="461"/>
      <c r="CW256" s="460"/>
      <c r="CX256" s="461"/>
      <c r="CY256" s="456"/>
      <c r="CZ256" s="461"/>
      <c r="DA256" s="456"/>
      <c r="DB256" s="461"/>
      <c r="DC256" s="456"/>
      <c r="DD256" s="461"/>
      <c r="DE256" s="456"/>
      <c r="DF256" s="461"/>
      <c r="DG256" s="456"/>
      <c r="DH256" s="461"/>
      <c r="DI256" s="456"/>
      <c r="DJ256" s="461"/>
      <c r="DK256" s="456"/>
      <c r="DL256" s="461"/>
      <c r="DM256" s="456"/>
      <c r="DN256" s="461"/>
    </row>
    <row r="257" spans="2:118" x14ac:dyDescent="0.25">
      <c r="B257" s="463"/>
      <c r="C257" s="456"/>
      <c r="D257" s="457"/>
      <c r="E257" s="456"/>
      <c r="F257" s="457"/>
      <c r="G257" s="456"/>
      <c r="H257" s="457"/>
      <c r="I257" s="456"/>
      <c r="J257" s="457"/>
      <c r="K257" s="456"/>
      <c r="L257" s="457"/>
      <c r="M257" s="456"/>
      <c r="N257" s="457"/>
      <c r="O257" s="456"/>
      <c r="P257" s="457"/>
      <c r="Q257" s="456"/>
      <c r="R257" s="457"/>
      <c r="S257" s="456"/>
      <c r="T257" s="457"/>
      <c r="U257" s="456"/>
      <c r="V257" s="457"/>
      <c r="W257" s="456"/>
      <c r="X257" s="457"/>
      <c r="Y257" s="456"/>
      <c r="Z257" s="457"/>
      <c r="AA257" s="456"/>
      <c r="AB257" s="457"/>
      <c r="AC257" s="456"/>
      <c r="AD257" s="457"/>
      <c r="AE257" s="456"/>
      <c r="AF257" s="457"/>
      <c r="AG257" s="456"/>
      <c r="AH257" s="457"/>
      <c r="AI257" s="456"/>
      <c r="AJ257" s="457"/>
      <c r="AK257" s="456"/>
      <c r="AL257" s="457"/>
      <c r="AM257" s="456"/>
      <c r="AN257" s="457"/>
      <c r="AO257" s="456"/>
      <c r="AP257" s="457"/>
      <c r="AQ257" s="339"/>
      <c r="AR257" s="458"/>
      <c r="AS257" s="339"/>
      <c r="AT257" s="458"/>
      <c r="AU257" s="339"/>
      <c r="AV257" s="458"/>
      <c r="AW257" s="339"/>
      <c r="AX257" s="458"/>
      <c r="AY257" s="339"/>
      <c r="AZ257" s="458"/>
      <c r="BA257" s="456"/>
      <c r="BB257" s="457"/>
      <c r="BC257" s="339"/>
      <c r="BD257" s="457"/>
      <c r="BE257" s="459"/>
      <c r="BF257" s="457"/>
      <c r="BG257" s="460"/>
      <c r="BH257" s="457"/>
      <c r="BI257" s="460"/>
      <c r="BJ257" s="457"/>
      <c r="BK257" s="459"/>
      <c r="BL257" s="457"/>
      <c r="BM257" s="459"/>
      <c r="BN257" s="461"/>
      <c r="BO257" s="459"/>
      <c r="BP257" s="461"/>
      <c r="BQ257" s="459"/>
      <c r="BR257" s="461"/>
      <c r="BS257" s="459"/>
      <c r="BT257" s="461"/>
      <c r="BU257" s="459"/>
      <c r="BV257" s="461"/>
      <c r="BW257" s="460"/>
      <c r="BX257" s="461"/>
      <c r="BY257" s="459"/>
      <c r="BZ257" s="461"/>
      <c r="CA257" s="460"/>
      <c r="CB257" s="461"/>
      <c r="CC257" s="460"/>
      <c r="CD257" s="461"/>
      <c r="CE257" s="460"/>
      <c r="CF257" s="461"/>
      <c r="CG257" s="456"/>
      <c r="CH257" s="461"/>
      <c r="CI257" s="460"/>
      <c r="CJ257" s="461"/>
      <c r="CK257" s="460"/>
      <c r="CL257" s="461"/>
      <c r="CM257" s="460"/>
      <c r="CN257" s="461"/>
      <c r="CO257" s="460"/>
      <c r="CP257" s="461"/>
      <c r="CQ257" s="460"/>
      <c r="CR257" s="461"/>
      <c r="CS257" s="460"/>
      <c r="CT257" s="461"/>
      <c r="CU257" s="460"/>
      <c r="CV257" s="461"/>
      <c r="CW257" s="460"/>
      <c r="CX257" s="461"/>
      <c r="CY257" s="456"/>
      <c r="CZ257" s="461"/>
      <c r="DA257" s="456"/>
      <c r="DB257" s="461"/>
      <c r="DC257" s="456"/>
      <c r="DD257" s="461"/>
      <c r="DE257" s="456"/>
      <c r="DF257" s="461"/>
      <c r="DG257" s="456"/>
      <c r="DH257" s="461"/>
      <c r="DI257" s="456"/>
      <c r="DJ257" s="461"/>
      <c r="DK257" s="456"/>
      <c r="DL257" s="461"/>
      <c r="DM257" s="456"/>
      <c r="DN257" s="461"/>
    </row>
    <row r="259" spans="2:118" ht="29.25" customHeight="1" thickBot="1" x14ac:dyDescent="0.3">
      <c r="B259" s="801" t="s">
        <v>547</v>
      </c>
      <c r="C259" s="802"/>
      <c r="D259" s="802"/>
      <c r="E259" s="802"/>
      <c r="F259" s="802"/>
      <c r="G259" s="802"/>
      <c r="H259" s="802"/>
      <c r="I259" s="802"/>
      <c r="J259" s="802"/>
      <c r="K259" s="802"/>
      <c r="L259" s="802"/>
      <c r="M259" s="802"/>
      <c r="N259" s="802"/>
      <c r="O259" s="802"/>
      <c r="P259" s="802"/>
      <c r="Q259" s="802"/>
      <c r="R259" s="802"/>
      <c r="S259" s="802"/>
      <c r="T259" s="802"/>
      <c r="U259" s="802"/>
      <c r="V259" s="802"/>
      <c r="W259" s="802"/>
      <c r="X259" s="802"/>
      <c r="Y259" s="802"/>
      <c r="Z259" s="339"/>
      <c r="AA259" s="339"/>
      <c r="AB259" s="339"/>
      <c r="AC259" s="339"/>
      <c r="AD259" s="339"/>
      <c r="AE259" s="339"/>
      <c r="AF259" s="339"/>
      <c r="AG259" s="339"/>
      <c r="AH259" s="339"/>
      <c r="AI259" s="339"/>
      <c r="AJ259" s="339"/>
      <c r="AK259" s="339"/>
      <c r="AL259" s="339"/>
      <c r="AM259" s="339"/>
      <c r="AN259" s="339"/>
      <c r="AO259" s="339"/>
      <c r="AP259" s="339"/>
      <c r="AQ259" s="339"/>
      <c r="AR259" s="339"/>
      <c r="AS259" s="339"/>
      <c r="AT259" s="339"/>
      <c r="AU259" s="339"/>
      <c r="AV259" s="339"/>
      <c r="AW259" s="339"/>
      <c r="AX259" s="339"/>
      <c r="AY259" s="339"/>
      <c r="AZ259" s="339"/>
    </row>
    <row r="260" spans="2:118" ht="82.5" customHeight="1" x14ac:dyDescent="0.25">
      <c r="B260" s="694" t="s">
        <v>606</v>
      </c>
      <c r="C260" s="689" t="s">
        <v>463</v>
      </c>
      <c r="D260" s="690"/>
      <c r="E260" s="689" t="s">
        <v>464</v>
      </c>
      <c r="F260" s="690"/>
      <c r="G260" s="689" t="s">
        <v>465</v>
      </c>
      <c r="H260" s="690"/>
      <c r="I260" s="689" t="s">
        <v>466</v>
      </c>
      <c r="J260" s="690"/>
      <c r="K260" s="689" t="s">
        <v>531</v>
      </c>
      <c r="L260" s="690"/>
      <c r="M260" s="689" t="s">
        <v>542</v>
      </c>
      <c r="N260" s="690"/>
      <c r="O260" s="689" t="s">
        <v>469</v>
      </c>
      <c r="P260" s="690"/>
      <c r="Q260" s="689" t="s">
        <v>470</v>
      </c>
      <c r="R260" s="690"/>
      <c r="S260" s="689" t="s">
        <v>471</v>
      </c>
      <c r="T260" s="690"/>
      <c r="U260" s="689" t="s">
        <v>472</v>
      </c>
      <c r="V260" s="690"/>
      <c r="W260" s="689" t="s">
        <v>473</v>
      </c>
      <c r="X260" s="690"/>
      <c r="Y260" s="689" t="s">
        <v>474</v>
      </c>
      <c r="Z260" s="690"/>
      <c r="AA260" s="689" t="s">
        <v>475</v>
      </c>
      <c r="AB260" s="690"/>
      <c r="AC260" s="689" t="s">
        <v>476</v>
      </c>
      <c r="AD260" s="690"/>
      <c r="AE260" s="689" t="s">
        <v>477</v>
      </c>
      <c r="AF260" s="690"/>
      <c r="AG260" s="689" t="s">
        <v>478</v>
      </c>
      <c r="AH260" s="690"/>
      <c r="AI260" s="689" t="s">
        <v>479</v>
      </c>
      <c r="AJ260" s="690"/>
      <c r="AK260" s="689" t="s">
        <v>480</v>
      </c>
      <c r="AL260" s="690"/>
      <c r="AM260" s="689" t="s">
        <v>481</v>
      </c>
      <c r="AN260" s="690"/>
      <c r="AO260" s="689" t="s">
        <v>482</v>
      </c>
      <c r="AP260" s="690"/>
      <c r="AQ260" s="689" t="s">
        <v>483</v>
      </c>
      <c r="AR260" s="690"/>
      <c r="AS260" s="689" t="s">
        <v>484</v>
      </c>
      <c r="AT260" s="773"/>
      <c r="AU260" s="689" t="s">
        <v>485</v>
      </c>
      <c r="AV260" s="690"/>
      <c r="AW260" s="689" t="s">
        <v>486</v>
      </c>
      <c r="AX260" s="690"/>
      <c r="AY260" s="689" t="s">
        <v>487</v>
      </c>
      <c r="AZ260" s="696"/>
      <c r="BB260" s="747"/>
      <c r="BC260" s="747"/>
      <c r="BD260" s="747"/>
      <c r="BE260" s="747"/>
      <c r="BF260" s="579"/>
      <c r="BG260" s="579"/>
      <c r="BH260" s="579"/>
    </row>
    <row r="261" spans="2:118" ht="36.75" thickBot="1" x14ac:dyDescent="0.3">
      <c r="B261" s="695"/>
      <c r="C261" s="340" t="s">
        <v>488</v>
      </c>
      <c r="D261" s="340" t="s">
        <v>489</v>
      </c>
      <c r="E261" s="340" t="s">
        <v>488</v>
      </c>
      <c r="F261" s="340" t="s">
        <v>490</v>
      </c>
      <c r="G261" s="340" t="s">
        <v>488</v>
      </c>
      <c r="H261" s="340" t="s">
        <v>490</v>
      </c>
      <c r="I261" s="340" t="s">
        <v>488</v>
      </c>
      <c r="J261" s="340" t="s">
        <v>490</v>
      </c>
      <c r="K261" s="340" t="s">
        <v>488</v>
      </c>
      <c r="L261" s="340" t="s">
        <v>491</v>
      </c>
      <c r="M261" s="340" t="s">
        <v>488</v>
      </c>
      <c r="N261" s="340" t="s">
        <v>491</v>
      </c>
      <c r="O261" s="340" t="s">
        <v>488</v>
      </c>
      <c r="P261" s="340" t="s">
        <v>491</v>
      </c>
      <c r="Q261" s="340" t="s">
        <v>488</v>
      </c>
      <c r="R261" s="340" t="s">
        <v>492</v>
      </c>
      <c r="S261" s="340" t="s">
        <v>488</v>
      </c>
      <c r="T261" s="340" t="s">
        <v>492</v>
      </c>
      <c r="U261" s="340" t="s">
        <v>488</v>
      </c>
      <c r="V261" s="340" t="s">
        <v>492</v>
      </c>
      <c r="W261" s="340" t="s">
        <v>488</v>
      </c>
      <c r="X261" s="340" t="s">
        <v>492</v>
      </c>
      <c r="Y261" s="340" t="s">
        <v>488</v>
      </c>
      <c r="Z261" s="340" t="s">
        <v>493</v>
      </c>
      <c r="AA261" s="340" t="s">
        <v>494</v>
      </c>
      <c r="AB261" s="340" t="s">
        <v>493</v>
      </c>
      <c r="AC261" s="340" t="s">
        <v>488</v>
      </c>
      <c r="AD261" s="340" t="s">
        <v>493</v>
      </c>
      <c r="AE261" s="340" t="s">
        <v>488</v>
      </c>
      <c r="AF261" s="340" t="s">
        <v>493</v>
      </c>
      <c r="AG261" s="340" t="s">
        <v>488</v>
      </c>
      <c r="AH261" s="340" t="s">
        <v>493</v>
      </c>
      <c r="AI261" s="340" t="s">
        <v>488</v>
      </c>
      <c r="AJ261" s="340" t="s">
        <v>493</v>
      </c>
      <c r="AK261" s="341" t="s">
        <v>494</v>
      </c>
      <c r="AL261" s="340" t="s">
        <v>495</v>
      </c>
      <c r="AM261" s="341" t="s">
        <v>494</v>
      </c>
      <c r="AN261" s="340" t="s">
        <v>496</v>
      </c>
      <c r="AO261" s="341" t="s">
        <v>494</v>
      </c>
      <c r="AP261" s="340" t="s">
        <v>493</v>
      </c>
      <c r="AQ261" s="340" t="s">
        <v>494</v>
      </c>
      <c r="AR261" s="340" t="s">
        <v>496</v>
      </c>
      <c r="AS261" s="340" t="s">
        <v>494</v>
      </c>
      <c r="AT261" s="340" t="s">
        <v>496</v>
      </c>
      <c r="AU261" s="340" t="s">
        <v>494</v>
      </c>
      <c r="AV261" s="340" t="s">
        <v>493</v>
      </c>
      <c r="AW261" s="340" t="s">
        <v>494</v>
      </c>
      <c r="AX261" s="340" t="s">
        <v>493</v>
      </c>
      <c r="AY261" s="340" t="s">
        <v>494</v>
      </c>
      <c r="AZ261" s="342" t="s">
        <v>493</v>
      </c>
    </row>
    <row r="262" spans="2:118" ht="15.75" thickBot="1" x14ac:dyDescent="0.3">
      <c r="B262" s="343" t="s">
        <v>1</v>
      </c>
      <c r="C262" s="344">
        <v>29278</v>
      </c>
      <c r="D262" s="345">
        <v>4.5347961734733788</v>
      </c>
      <c r="E262" s="344">
        <v>650</v>
      </c>
      <c r="F262" s="345">
        <v>8.5745191673482317</v>
      </c>
      <c r="G262" s="344">
        <v>406</v>
      </c>
      <c r="H262" s="345">
        <v>5.3557765876052024</v>
      </c>
      <c r="I262" s="344">
        <v>1291</v>
      </c>
      <c r="J262" s="345">
        <v>17.030314223148565</v>
      </c>
      <c r="K262" s="344">
        <v>22</v>
      </c>
      <c r="L262" s="345">
        <v>29.021449489486322</v>
      </c>
      <c r="M262" s="344">
        <v>6</v>
      </c>
      <c r="N262" s="345">
        <v>7.9149407698599052</v>
      </c>
      <c r="O262" s="344">
        <v>28</v>
      </c>
      <c r="P262" s="345">
        <v>36.936390259346226</v>
      </c>
      <c r="Q262" s="344">
        <v>56</v>
      </c>
      <c r="R262" s="345">
        <v>10.539271962148957</v>
      </c>
      <c r="S262" s="344">
        <v>11</v>
      </c>
      <c r="T262" s="345">
        <v>2.0702141354221166</v>
      </c>
      <c r="U262" s="344">
        <v>12</v>
      </c>
      <c r="V262" s="345">
        <v>2.2584154204604907</v>
      </c>
      <c r="W262" s="344">
        <v>799</v>
      </c>
      <c r="X262" s="345">
        <v>150.37282674566103</v>
      </c>
      <c r="Y262" s="344">
        <v>120</v>
      </c>
      <c r="Z262" s="345">
        <v>1.8586499788810897</v>
      </c>
      <c r="AA262" s="344">
        <v>143</v>
      </c>
      <c r="AB262" s="345">
        <v>2.2148912248332984</v>
      </c>
      <c r="AC262" s="344">
        <v>6</v>
      </c>
      <c r="AD262" s="345">
        <v>9.293249894405449E-2</v>
      </c>
      <c r="AE262" s="344">
        <v>3928</v>
      </c>
      <c r="AF262" s="345">
        <v>60.839809308707672</v>
      </c>
      <c r="AG262" s="344">
        <v>257</v>
      </c>
      <c r="AH262" s="345">
        <v>3.9806087047703334</v>
      </c>
      <c r="AI262" s="344">
        <v>6</v>
      </c>
      <c r="AJ262" s="345">
        <v>9.293249894405449E-2</v>
      </c>
      <c r="AK262" s="344">
        <v>371</v>
      </c>
      <c r="AL262" s="345">
        <v>11.759570975350229</v>
      </c>
      <c r="AM262" s="344">
        <v>404</v>
      </c>
      <c r="AN262" s="345">
        <v>12.237151142750005</v>
      </c>
      <c r="AO262" s="344">
        <v>1164</v>
      </c>
      <c r="AP262" s="345">
        <v>18.02890479514657</v>
      </c>
      <c r="AQ262" s="344">
        <v>151</v>
      </c>
      <c r="AR262" s="345">
        <v>4.5737866894931942</v>
      </c>
      <c r="AS262" s="344">
        <v>238</v>
      </c>
      <c r="AT262" s="345">
        <v>7.2090147821151014</v>
      </c>
      <c r="AU262" s="344">
        <v>1782</v>
      </c>
      <c r="AV262" s="345">
        <v>27.60095218638418</v>
      </c>
      <c r="AW262" s="344">
        <v>358</v>
      </c>
      <c r="AX262" s="345">
        <v>5.5449724369952502</v>
      </c>
      <c r="AY262" s="344">
        <v>1003</v>
      </c>
      <c r="AZ262" s="346">
        <v>15.535216073481108</v>
      </c>
    </row>
    <row r="263" spans="2:118" x14ac:dyDescent="0.25">
      <c r="B263" s="347" t="s">
        <v>4</v>
      </c>
      <c r="C263" s="348">
        <v>251</v>
      </c>
      <c r="D263" s="349">
        <v>5.0147846239910496</v>
      </c>
      <c r="E263" s="348">
        <v>4</v>
      </c>
      <c r="F263" s="349">
        <v>9.7560975609756095</v>
      </c>
      <c r="G263" s="348">
        <v>2</v>
      </c>
      <c r="H263" s="349">
        <v>4.8780487804878048</v>
      </c>
      <c r="I263" s="348">
        <v>4</v>
      </c>
      <c r="J263" s="349">
        <v>9.7560975609756095</v>
      </c>
      <c r="K263" s="348">
        <v>2</v>
      </c>
      <c r="L263" s="349">
        <v>487.80487804878049</v>
      </c>
      <c r="M263" s="348">
        <v>0</v>
      </c>
      <c r="N263" s="349">
        <v>0</v>
      </c>
      <c r="O263" s="348">
        <v>0</v>
      </c>
      <c r="P263" s="349">
        <v>0</v>
      </c>
      <c r="Q263" s="348">
        <v>0</v>
      </c>
      <c r="R263" s="349">
        <v>0</v>
      </c>
      <c r="S263" s="348">
        <v>0</v>
      </c>
      <c r="T263" s="349">
        <v>0</v>
      </c>
      <c r="U263" s="348">
        <v>0</v>
      </c>
      <c r="V263" s="349">
        <v>0</v>
      </c>
      <c r="W263" s="348">
        <v>7</v>
      </c>
      <c r="X263" s="349">
        <v>148.58841010401187</v>
      </c>
      <c r="Y263" s="348">
        <v>0</v>
      </c>
      <c r="Z263" s="349">
        <v>0</v>
      </c>
      <c r="AA263" s="348">
        <v>0</v>
      </c>
      <c r="AB263" s="349">
        <v>0</v>
      </c>
      <c r="AC263" s="348">
        <v>0</v>
      </c>
      <c r="AD263" s="349">
        <v>0</v>
      </c>
      <c r="AE263" s="348">
        <v>29</v>
      </c>
      <c r="AF263" s="349">
        <v>57.939742667625666</v>
      </c>
      <c r="AG263" s="348">
        <v>0</v>
      </c>
      <c r="AH263" s="349">
        <v>0</v>
      </c>
      <c r="AI263" s="348">
        <v>0</v>
      </c>
      <c r="AJ263" s="349">
        <v>0</v>
      </c>
      <c r="AK263" s="348">
        <v>3</v>
      </c>
      <c r="AL263" s="349">
        <v>12.052064920456372</v>
      </c>
      <c r="AM263" s="348">
        <v>5</v>
      </c>
      <c r="AN263" s="349">
        <v>19.872813990461051</v>
      </c>
      <c r="AO263" s="348">
        <v>11</v>
      </c>
      <c r="AP263" s="349">
        <v>21.977143770478701</v>
      </c>
      <c r="AQ263" s="348">
        <v>3</v>
      </c>
      <c r="AR263" s="349">
        <v>11.923688394276629</v>
      </c>
      <c r="AS263" s="348">
        <v>4</v>
      </c>
      <c r="AT263" s="349">
        <v>15.898251192368839</v>
      </c>
      <c r="AU263" s="348">
        <v>37</v>
      </c>
      <c r="AV263" s="349">
        <v>73.923119955246534</v>
      </c>
      <c r="AW263" s="348">
        <v>2</v>
      </c>
      <c r="AX263" s="349">
        <v>3.9958443219052184</v>
      </c>
      <c r="AY263" s="348">
        <v>24</v>
      </c>
      <c r="AZ263" s="350">
        <v>47.950131862862619</v>
      </c>
    </row>
    <row r="264" spans="2:118" x14ac:dyDescent="0.25">
      <c r="B264" s="347" t="s">
        <v>5</v>
      </c>
      <c r="C264" s="348">
        <v>1783</v>
      </c>
      <c r="D264" s="349">
        <v>3.9112456538668243</v>
      </c>
      <c r="E264" s="348">
        <v>42</v>
      </c>
      <c r="F264" s="349">
        <v>8.5123631941629512</v>
      </c>
      <c r="G264" s="348">
        <v>27</v>
      </c>
      <c r="H264" s="349">
        <v>5.4722334819618972</v>
      </c>
      <c r="I264" s="348">
        <v>85</v>
      </c>
      <c r="J264" s="349">
        <v>17.22740170247264</v>
      </c>
      <c r="K264" s="348">
        <v>1</v>
      </c>
      <c r="L264" s="349">
        <v>20.267531414673691</v>
      </c>
      <c r="M264" s="348">
        <v>1</v>
      </c>
      <c r="N264" s="349">
        <v>20.267531414673691</v>
      </c>
      <c r="O264" s="348">
        <v>2</v>
      </c>
      <c r="P264" s="349">
        <v>40.535062829347382</v>
      </c>
      <c r="Q264" s="348">
        <v>5</v>
      </c>
      <c r="R264" s="349">
        <v>13.284799532375057</v>
      </c>
      <c r="S264" s="348">
        <v>0</v>
      </c>
      <c r="T264" s="349">
        <v>0</v>
      </c>
      <c r="U264" s="348">
        <v>0</v>
      </c>
      <c r="V264" s="349">
        <v>0</v>
      </c>
      <c r="W264" s="348">
        <v>47</v>
      </c>
      <c r="X264" s="349">
        <v>124.87711560432552</v>
      </c>
      <c r="Y264" s="348">
        <v>5</v>
      </c>
      <c r="Z264" s="349">
        <v>1.0968159433165521</v>
      </c>
      <c r="AA264" s="348">
        <v>6</v>
      </c>
      <c r="AB264" s="349">
        <v>1.3161791319798624</v>
      </c>
      <c r="AC264" s="348">
        <v>0</v>
      </c>
      <c r="AD264" s="349">
        <v>0</v>
      </c>
      <c r="AE264" s="348">
        <v>228</v>
      </c>
      <c r="AF264" s="349">
        <v>50.014807015234773</v>
      </c>
      <c r="AG264" s="348">
        <v>24</v>
      </c>
      <c r="AH264" s="349">
        <v>5.2647165279194494</v>
      </c>
      <c r="AI264" s="348">
        <v>0</v>
      </c>
      <c r="AJ264" s="349">
        <v>0</v>
      </c>
      <c r="AK264" s="348">
        <v>27</v>
      </c>
      <c r="AL264" s="349">
        <v>12.244065029589825</v>
      </c>
      <c r="AM264" s="348">
        <v>32</v>
      </c>
      <c r="AN264" s="349">
        <v>13.59677076694285</v>
      </c>
      <c r="AO264" s="348">
        <v>81</v>
      </c>
      <c r="AP264" s="349">
        <v>17.768418281728145</v>
      </c>
      <c r="AQ264" s="348">
        <v>10</v>
      </c>
      <c r="AR264" s="349">
        <v>4.2489908646696408</v>
      </c>
      <c r="AS264" s="348">
        <v>15</v>
      </c>
      <c r="AT264" s="349">
        <v>6.3734862970044608</v>
      </c>
      <c r="AU264" s="348">
        <v>99</v>
      </c>
      <c r="AV264" s="349">
        <v>21.71695567766773</v>
      </c>
      <c r="AW264" s="348">
        <v>22</v>
      </c>
      <c r="AX264" s="349">
        <v>4.8259901505928289</v>
      </c>
      <c r="AY264" s="348">
        <v>62</v>
      </c>
      <c r="AZ264" s="350">
        <v>13.600517697125245</v>
      </c>
    </row>
    <row r="265" spans="2:118" x14ac:dyDescent="0.25">
      <c r="B265" s="347" t="s">
        <v>332</v>
      </c>
      <c r="C265" s="348">
        <v>370</v>
      </c>
      <c r="D265" s="349">
        <v>4.7529127647822005</v>
      </c>
      <c r="E265" s="348">
        <v>2</v>
      </c>
      <c r="F265" s="349">
        <v>2.3781212841854931</v>
      </c>
      <c r="G265" s="348">
        <v>1</v>
      </c>
      <c r="H265" s="349">
        <v>1.1890606420927465</v>
      </c>
      <c r="I265" s="348">
        <v>11</v>
      </c>
      <c r="J265" s="349">
        <v>13.079667063020214</v>
      </c>
      <c r="K265" s="348">
        <v>1</v>
      </c>
      <c r="L265" s="349">
        <v>118.90606420927466</v>
      </c>
      <c r="M265" s="348">
        <v>0</v>
      </c>
      <c r="N265" s="349">
        <v>0</v>
      </c>
      <c r="O265" s="348">
        <v>0</v>
      </c>
      <c r="P265" s="349">
        <v>0</v>
      </c>
      <c r="Q265" s="348">
        <v>1</v>
      </c>
      <c r="R265" s="349">
        <v>17.661603673613563</v>
      </c>
      <c r="S265" s="348">
        <v>0</v>
      </c>
      <c r="T265" s="349">
        <v>0</v>
      </c>
      <c r="U265" s="348">
        <v>0</v>
      </c>
      <c r="V265" s="349">
        <v>0</v>
      </c>
      <c r="W265" s="348">
        <v>4</v>
      </c>
      <c r="X265" s="349">
        <v>70.646414694454251</v>
      </c>
      <c r="Y265" s="348">
        <v>1</v>
      </c>
      <c r="Z265" s="349">
        <v>1.2845710175087031</v>
      </c>
      <c r="AA265" s="348">
        <v>1</v>
      </c>
      <c r="AB265" s="349">
        <v>1.2845710175087031</v>
      </c>
      <c r="AC265" s="348">
        <v>0</v>
      </c>
      <c r="AD265" s="349">
        <v>0</v>
      </c>
      <c r="AE265" s="348">
        <v>62</v>
      </c>
      <c r="AF265" s="349">
        <v>79.643403085539589</v>
      </c>
      <c r="AG265" s="348">
        <v>4</v>
      </c>
      <c r="AH265" s="349">
        <v>5.1382840700348122</v>
      </c>
      <c r="AI265" s="348">
        <v>0</v>
      </c>
      <c r="AJ265" s="349">
        <v>0</v>
      </c>
      <c r="AK265" s="348">
        <v>7</v>
      </c>
      <c r="AL265" s="349">
        <v>18.158236057068741</v>
      </c>
      <c r="AM265" s="348">
        <v>6</v>
      </c>
      <c r="AN265" s="349">
        <v>15.268341094740057</v>
      </c>
      <c r="AO265" s="348">
        <v>19</v>
      </c>
      <c r="AP265" s="349">
        <v>24.406849332665356</v>
      </c>
      <c r="AQ265" s="348">
        <v>2</v>
      </c>
      <c r="AR265" s="349">
        <v>5.0894470315800193</v>
      </c>
      <c r="AS265" s="348">
        <v>3</v>
      </c>
      <c r="AT265" s="349">
        <v>7.6341705473700285</v>
      </c>
      <c r="AU265" s="348">
        <v>4</v>
      </c>
      <c r="AV265" s="349">
        <v>5.1382840700348122</v>
      </c>
      <c r="AW265" s="348">
        <v>3</v>
      </c>
      <c r="AX265" s="349">
        <v>3.8537130525261092</v>
      </c>
      <c r="AY265" s="348">
        <v>10</v>
      </c>
      <c r="AZ265" s="350">
        <v>12.84571017508703</v>
      </c>
    </row>
    <row r="266" spans="2:118" x14ac:dyDescent="0.25">
      <c r="B266" s="347" t="s">
        <v>6</v>
      </c>
      <c r="C266" s="348">
        <v>340</v>
      </c>
      <c r="D266" s="349">
        <v>4.8454445695392554</v>
      </c>
      <c r="E266" s="348">
        <v>7</v>
      </c>
      <c r="F266" s="349">
        <v>10.510510510510512</v>
      </c>
      <c r="G266" s="348">
        <v>3</v>
      </c>
      <c r="H266" s="349">
        <v>4.5045045045045047</v>
      </c>
      <c r="I266" s="348">
        <v>11</v>
      </c>
      <c r="J266" s="349">
        <v>16.516516516516514</v>
      </c>
      <c r="K266" s="348">
        <v>3</v>
      </c>
      <c r="L266" s="349">
        <v>450.45045045045043</v>
      </c>
      <c r="M266" s="348">
        <v>0</v>
      </c>
      <c r="N266" s="349">
        <v>0</v>
      </c>
      <c r="O266" s="348">
        <v>0</v>
      </c>
      <c r="P266" s="349">
        <v>0</v>
      </c>
      <c r="Q266" s="348">
        <v>0</v>
      </c>
      <c r="R266" s="349">
        <v>0</v>
      </c>
      <c r="S266" s="348">
        <v>0</v>
      </c>
      <c r="T266" s="349">
        <v>0</v>
      </c>
      <c r="U266" s="348">
        <v>0</v>
      </c>
      <c r="V266" s="349">
        <v>0</v>
      </c>
      <c r="W266" s="348">
        <v>9</v>
      </c>
      <c r="X266" s="349">
        <v>190.67796610169492</v>
      </c>
      <c r="Y266" s="348">
        <v>1</v>
      </c>
      <c r="Z266" s="349">
        <v>1.4251307557468398</v>
      </c>
      <c r="AA266" s="348">
        <v>1</v>
      </c>
      <c r="AB266" s="349">
        <v>1.4251307557468398</v>
      </c>
      <c r="AC266" s="348">
        <v>0</v>
      </c>
      <c r="AD266" s="349">
        <v>0</v>
      </c>
      <c r="AE266" s="348">
        <v>38</v>
      </c>
      <c r="AF266" s="349">
        <v>54.154968718379912</v>
      </c>
      <c r="AG266" s="348">
        <v>1</v>
      </c>
      <c r="AH266" s="349">
        <v>1.4251307557468398</v>
      </c>
      <c r="AI266" s="348">
        <v>0</v>
      </c>
      <c r="AJ266" s="349">
        <v>0</v>
      </c>
      <c r="AK266" s="348">
        <v>5</v>
      </c>
      <c r="AL266" s="349">
        <v>14.783714260370775</v>
      </c>
      <c r="AM266" s="348">
        <v>4</v>
      </c>
      <c r="AN266" s="349">
        <v>11.004732034774953</v>
      </c>
      <c r="AO266" s="348">
        <v>13</v>
      </c>
      <c r="AP266" s="349">
        <v>18.526699824708917</v>
      </c>
      <c r="AQ266" s="348">
        <v>3</v>
      </c>
      <c r="AR266" s="349">
        <v>8.253549026081215</v>
      </c>
      <c r="AS266" s="348">
        <v>4</v>
      </c>
      <c r="AT266" s="349">
        <v>11.004732034774953</v>
      </c>
      <c r="AU266" s="348">
        <v>22</v>
      </c>
      <c r="AV266" s="349">
        <v>31.352876626430476</v>
      </c>
      <c r="AW266" s="348">
        <v>1</v>
      </c>
      <c r="AX266" s="349">
        <v>1.4251307557468398</v>
      </c>
      <c r="AY266" s="348">
        <v>21</v>
      </c>
      <c r="AZ266" s="350">
        <v>29.927745870683637</v>
      </c>
    </row>
    <row r="267" spans="2:118" x14ac:dyDescent="0.25">
      <c r="B267" s="347" t="s">
        <v>7</v>
      </c>
      <c r="C267" s="348">
        <v>1040</v>
      </c>
      <c r="D267" s="349">
        <v>4.6751028297857999</v>
      </c>
      <c r="E267" s="348">
        <v>5</v>
      </c>
      <c r="F267" s="349">
        <v>3.061849357011635</v>
      </c>
      <c r="G267" s="348">
        <v>3</v>
      </c>
      <c r="H267" s="349">
        <v>1.8371096142069809</v>
      </c>
      <c r="I267" s="348">
        <v>28</v>
      </c>
      <c r="J267" s="349">
        <v>17.146356399265159</v>
      </c>
      <c r="K267" s="348">
        <v>3</v>
      </c>
      <c r="L267" s="349">
        <v>183.71096142069811</v>
      </c>
      <c r="M267" s="348">
        <v>0</v>
      </c>
      <c r="N267" s="349">
        <v>0</v>
      </c>
      <c r="O267" s="348">
        <v>0</v>
      </c>
      <c r="P267" s="349">
        <v>0</v>
      </c>
      <c r="Q267" s="348">
        <v>1</v>
      </c>
      <c r="R267" s="349">
        <v>6.3787714486189957</v>
      </c>
      <c r="S267" s="348">
        <v>0</v>
      </c>
      <c r="T267" s="349">
        <v>0</v>
      </c>
      <c r="U267" s="348">
        <v>0</v>
      </c>
      <c r="V267" s="349">
        <v>0</v>
      </c>
      <c r="W267" s="348">
        <v>7</v>
      </c>
      <c r="X267" s="349">
        <v>44.651400140332974</v>
      </c>
      <c r="Y267" s="348">
        <v>2</v>
      </c>
      <c r="Z267" s="349">
        <v>0.89905823649726913</v>
      </c>
      <c r="AA267" s="348">
        <v>2</v>
      </c>
      <c r="AB267" s="349">
        <v>0.89905823649726913</v>
      </c>
      <c r="AC267" s="348">
        <v>0</v>
      </c>
      <c r="AD267" s="349">
        <v>0</v>
      </c>
      <c r="AE267" s="348">
        <v>134</v>
      </c>
      <c r="AF267" s="349">
        <v>60.236901845317028</v>
      </c>
      <c r="AG267" s="348">
        <v>3</v>
      </c>
      <c r="AH267" s="349">
        <v>1.3485873547459037</v>
      </c>
      <c r="AI267" s="348">
        <v>0</v>
      </c>
      <c r="AJ267" s="349">
        <v>0</v>
      </c>
      <c r="AK267" s="348">
        <v>16</v>
      </c>
      <c r="AL267" s="349">
        <v>14.933592182264492</v>
      </c>
      <c r="AM267" s="348">
        <v>20</v>
      </c>
      <c r="AN267" s="349">
        <v>17.343947829404929</v>
      </c>
      <c r="AO267" s="348">
        <v>51</v>
      </c>
      <c r="AP267" s="349">
        <v>22.925985030680362</v>
      </c>
      <c r="AQ267" s="348">
        <v>2</v>
      </c>
      <c r="AR267" s="349">
        <v>1.7343947829404929</v>
      </c>
      <c r="AS267" s="348">
        <v>8</v>
      </c>
      <c r="AT267" s="349">
        <v>6.9375791317619715</v>
      </c>
      <c r="AU267" s="348">
        <v>14</v>
      </c>
      <c r="AV267" s="349">
        <v>6.293407655480884</v>
      </c>
      <c r="AW267" s="348">
        <v>14</v>
      </c>
      <c r="AX267" s="349">
        <v>6.293407655480884</v>
      </c>
      <c r="AY267" s="348">
        <v>20</v>
      </c>
      <c r="AZ267" s="350">
        <v>8.9905823649726919</v>
      </c>
    </row>
    <row r="268" spans="2:118" x14ac:dyDescent="0.25">
      <c r="B268" s="347" t="s">
        <v>8</v>
      </c>
      <c r="C268" s="348">
        <v>213</v>
      </c>
      <c r="D268" s="349">
        <v>3.9269911504424782</v>
      </c>
      <c r="E268" s="348">
        <v>6</v>
      </c>
      <c r="F268" s="349">
        <v>12.820512820512819</v>
      </c>
      <c r="G268" s="348">
        <v>4</v>
      </c>
      <c r="H268" s="349">
        <v>8.5470085470085486</v>
      </c>
      <c r="I268" s="348">
        <v>10</v>
      </c>
      <c r="J268" s="349">
        <v>21.367521367521366</v>
      </c>
      <c r="K268" s="348">
        <v>0</v>
      </c>
      <c r="L268" s="349">
        <v>0</v>
      </c>
      <c r="M268" s="348">
        <v>1</v>
      </c>
      <c r="N268" s="349">
        <v>213.67521367521368</v>
      </c>
      <c r="O268" s="348">
        <v>1</v>
      </c>
      <c r="P268" s="349">
        <v>213.67521367521368</v>
      </c>
      <c r="Q268" s="348">
        <v>1</v>
      </c>
      <c r="R268" s="349">
        <v>21.519259737465031</v>
      </c>
      <c r="S268" s="348">
        <v>0</v>
      </c>
      <c r="T268" s="349">
        <v>0</v>
      </c>
      <c r="U268" s="348">
        <v>0</v>
      </c>
      <c r="V268" s="349">
        <v>0</v>
      </c>
      <c r="W268" s="348">
        <v>6</v>
      </c>
      <c r="X268" s="349">
        <v>129.11555842479018</v>
      </c>
      <c r="Y268" s="348">
        <v>0</v>
      </c>
      <c r="Z268" s="349">
        <v>0</v>
      </c>
      <c r="AA268" s="348">
        <v>0</v>
      </c>
      <c r="AB268" s="349">
        <v>0</v>
      </c>
      <c r="AC268" s="348">
        <v>0</v>
      </c>
      <c r="AD268" s="349">
        <v>0</v>
      </c>
      <c r="AE268" s="348">
        <v>48</v>
      </c>
      <c r="AF268" s="349">
        <v>88.495575221238937</v>
      </c>
      <c r="AG268" s="348">
        <v>0</v>
      </c>
      <c r="AH268" s="349">
        <v>0</v>
      </c>
      <c r="AI268" s="348">
        <v>0</v>
      </c>
      <c r="AJ268" s="349">
        <v>0</v>
      </c>
      <c r="AK268" s="348">
        <v>3</v>
      </c>
      <c r="AL268" s="349">
        <v>11.228805629374556</v>
      </c>
      <c r="AM268" s="348">
        <v>2</v>
      </c>
      <c r="AN268" s="349">
        <v>7.2666497111506745</v>
      </c>
      <c r="AO268" s="348">
        <v>4</v>
      </c>
      <c r="AP268" s="349">
        <v>7.3746312684365778</v>
      </c>
      <c r="AQ268" s="348">
        <v>1</v>
      </c>
      <c r="AR268" s="349">
        <v>3.6333248555753372</v>
      </c>
      <c r="AS268" s="348">
        <v>2</v>
      </c>
      <c r="AT268" s="349">
        <v>7.2666497111506745</v>
      </c>
      <c r="AU268" s="348">
        <v>23</v>
      </c>
      <c r="AV268" s="349">
        <v>42.404129793510322</v>
      </c>
      <c r="AW268" s="348">
        <v>0</v>
      </c>
      <c r="AX268" s="349">
        <v>0</v>
      </c>
      <c r="AY268" s="348">
        <v>9</v>
      </c>
      <c r="AZ268" s="350">
        <v>16.592920353982301</v>
      </c>
    </row>
    <row r="269" spans="2:118" x14ac:dyDescent="0.25">
      <c r="B269" s="347" t="s">
        <v>177</v>
      </c>
      <c r="C269" s="348">
        <v>1096</v>
      </c>
      <c r="D269" s="349">
        <v>4.0918271725698236</v>
      </c>
      <c r="E269" s="348">
        <v>7</v>
      </c>
      <c r="F269" s="349">
        <v>2.7450980392156863</v>
      </c>
      <c r="G269" s="348">
        <v>5</v>
      </c>
      <c r="H269" s="349">
        <v>1.9607843137254901</v>
      </c>
      <c r="I269" s="348">
        <v>30</v>
      </c>
      <c r="J269" s="349">
        <v>11.76470588235294</v>
      </c>
      <c r="K269" s="348">
        <v>5</v>
      </c>
      <c r="L269" s="349">
        <v>196.07843137254901</v>
      </c>
      <c r="M269" s="348">
        <v>0</v>
      </c>
      <c r="N269" s="349">
        <v>0</v>
      </c>
      <c r="O269" s="348">
        <v>0</v>
      </c>
      <c r="P269" s="349">
        <v>0</v>
      </c>
      <c r="Q269" s="348">
        <v>1</v>
      </c>
      <c r="R269" s="349">
        <v>4.8579062424095216</v>
      </c>
      <c r="S269" s="348">
        <v>1</v>
      </c>
      <c r="T269" s="349">
        <v>4.8579062424095216</v>
      </c>
      <c r="U269" s="348">
        <v>0</v>
      </c>
      <c r="V269" s="349">
        <v>0</v>
      </c>
      <c r="W269" s="348">
        <v>13</v>
      </c>
      <c r="X269" s="349">
        <v>63.152781151323779</v>
      </c>
      <c r="Y269" s="348">
        <v>5</v>
      </c>
      <c r="Z269" s="349">
        <v>1.8667094765373287</v>
      </c>
      <c r="AA269" s="348">
        <v>6</v>
      </c>
      <c r="AB269" s="349">
        <v>2.2400513718447943</v>
      </c>
      <c r="AC269" s="348">
        <v>0</v>
      </c>
      <c r="AD269" s="349">
        <v>0</v>
      </c>
      <c r="AE269" s="348">
        <v>170</v>
      </c>
      <c r="AF269" s="349">
        <v>63.468122202269171</v>
      </c>
      <c r="AG269" s="348">
        <v>10</v>
      </c>
      <c r="AH269" s="349">
        <v>3.7334189530746573</v>
      </c>
      <c r="AI269" s="348">
        <v>0</v>
      </c>
      <c r="AJ269" s="349">
        <v>0</v>
      </c>
      <c r="AK269" s="348">
        <v>8</v>
      </c>
      <c r="AL269" s="349">
        <v>6.128389765589092</v>
      </c>
      <c r="AM269" s="348">
        <v>16</v>
      </c>
      <c r="AN269" s="349">
        <v>11.652380362825994</v>
      </c>
      <c r="AO269" s="348">
        <v>52</v>
      </c>
      <c r="AP269" s="349">
        <v>19.413778555988216</v>
      </c>
      <c r="AQ269" s="348">
        <v>8</v>
      </c>
      <c r="AR269" s="349">
        <v>5.826190181412997</v>
      </c>
      <c r="AS269" s="348">
        <v>8</v>
      </c>
      <c r="AT269" s="349">
        <v>5.826190181412997</v>
      </c>
      <c r="AU269" s="348">
        <v>26</v>
      </c>
      <c r="AV269" s="349">
        <v>9.7068892779941081</v>
      </c>
      <c r="AW269" s="348">
        <v>12</v>
      </c>
      <c r="AX269" s="349">
        <v>4.4801027436895886</v>
      </c>
      <c r="AY269" s="348">
        <v>19</v>
      </c>
      <c r="AZ269" s="350">
        <v>7.0934960108418492</v>
      </c>
    </row>
    <row r="270" spans="2:118" x14ac:dyDescent="0.25">
      <c r="B270" s="347" t="s">
        <v>9</v>
      </c>
      <c r="C270" s="348">
        <v>259</v>
      </c>
      <c r="D270" s="349">
        <v>4.1541027779559894</v>
      </c>
      <c r="E270" s="348">
        <v>1</v>
      </c>
      <c r="F270" s="349">
        <v>1.7421602787456445</v>
      </c>
      <c r="G270" s="348">
        <v>0</v>
      </c>
      <c r="H270" s="349">
        <v>0</v>
      </c>
      <c r="I270" s="348">
        <v>8</v>
      </c>
      <c r="J270" s="349">
        <v>13.937282229965156</v>
      </c>
      <c r="K270" s="348">
        <v>0</v>
      </c>
      <c r="L270" s="349">
        <v>0</v>
      </c>
      <c r="M270" s="348">
        <v>0</v>
      </c>
      <c r="N270" s="349">
        <v>0</v>
      </c>
      <c r="O270" s="348">
        <v>0</v>
      </c>
      <c r="P270" s="349">
        <v>0</v>
      </c>
      <c r="Q270" s="348">
        <v>0</v>
      </c>
      <c r="R270" s="349">
        <v>0</v>
      </c>
      <c r="S270" s="348">
        <v>0</v>
      </c>
      <c r="T270" s="349">
        <v>0</v>
      </c>
      <c r="U270" s="348">
        <v>0</v>
      </c>
      <c r="V270" s="349">
        <v>0</v>
      </c>
      <c r="W270" s="348">
        <v>1</v>
      </c>
      <c r="X270" s="349">
        <v>19.665683382497541</v>
      </c>
      <c r="Y270" s="348">
        <v>0</v>
      </c>
      <c r="Z270" s="349">
        <v>0</v>
      </c>
      <c r="AA270" s="348">
        <v>0</v>
      </c>
      <c r="AB270" s="349">
        <v>0</v>
      </c>
      <c r="AC270" s="348">
        <v>0</v>
      </c>
      <c r="AD270" s="349">
        <v>0</v>
      </c>
      <c r="AE270" s="348">
        <v>34</v>
      </c>
      <c r="AF270" s="349">
        <v>54.53262333996279</v>
      </c>
      <c r="AG270" s="348">
        <v>2</v>
      </c>
      <c r="AH270" s="349">
        <v>3.207801372938988</v>
      </c>
      <c r="AI270" s="348">
        <v>1</v>
      </c>
      <c r="AJ270" s="349">
        <v>1.603900686469494</v>
      </c>
      <c r="AK270" s="348">
        <v>1</v>
      </c>
      <c r="AL270" s="349">
        <v>3.2746086842622306</v>
      </c>
      <c r="AM270" s="348">
        <v>2</v>
      </c>
      <c r="AN270" s="349">
        <v>6.287331027978623</v>
      </c>
      <c r="AO270" s="348">
        <v>16</v>
      </c>
      <c r="AP270" s="349">
        <v>25.662410983511904</v>
      </c>
      <c r="AQ270" s="348">
        <v>0</v>
      </c>
      <c r="AR270" s="349">
        <v>0</v>
      </c>
      <c r="AS270" s="348">
        <v>0</v>
      </c>
      <c r="AT270" s="349">
        <v>0</v>
      </c>
      <c r="AU270" s="348">
        <v>11</v>
      </c>
      <c r="AV270" s="349">
        <v>17.642907551164434</v>
      </c>
      <c r="AW270" s="348">
        <v>4</v>
      </c>
      <c r="AX270" s="349">
        <v>6.4156027458779761</v>
      </c>
      <c r="AY270" s="348">
        <v>6</v>
      </c>
      <c r="AZ270" s="350">
        <v>9.6234041188169623</v>
      </c>
    </row>
    <row r="271" spans="2:118" x14ac:dyDescent="0.25">
      <c r="B271" s="347" t="s">
        <v>3</v>
      </c>
      <c r="C271" s="348">
        <v>12690</v>
      </c>
      <c r="D271" s="349">
        <v>5.1494893930257488</v>
      </c>
      <c r="E271" s="348">
        <v>238</v>
      </c>
      <c r="F271" s="349">
        <v>8.1537565521258024</v>
      </c>
      <c r="G271" s="348">
        <v>152</v>
      </c>
      <c r="H271" s="349">
        <v>5.2074411593408483</v>
      </c>
      <c r="I271" s="348">
        <v>604</v>
      </c>
      <c r="J271" s="349">
        <v>20.69272671211758</v>
      </c>
      <c r="K271" s="348">
        <v>6</v>
      </c>
      <c r="L271" s="349">
        <v>20.555688786871766</v>
      </c>
      <c r="M271" s="348">
        <v>2</v>
      </c>
      <c r="N271" s="349">
        <v>6.8518962622905892</v>
      </c>
      <c r="O271" s="348">
        <v>8</v>
      </c>
      <c r="P271" s="349">
        <v>27.407585049162357</v>
      </c>
      <c r="Q271" s="348">
        <v>18</v>
      </c>
      <c r="R271" s="349">
        <v>12.319906916258855</v>
      </c>
      <c r="S271" s="348">
        <v>1</v>
      </c>
      <c r="T271" s="349">
        <v>0.68443927312549202</v>
      </c>
      <c r="U271" s="348">
        <v>1</v>
      </c>
      <c r="V271" s="349">
        <v>0.68443927312549202</v>
      </c>
      <c r="W271" s="348">
        <v>273</v>
      </c>
      <c r="X271" s="349">
        <v>186.85192156325931</v>
      </c>
      <c r="Y271" s="348">
        <v>70</v>
      </c>
      <c r="Z271" s="349">
        <v>2.8405378842537621</v>
      </c>
      <c r="AA271" s="348">
        <v>88</v>
      </c>
      <c r="AB271" s="349">
        <v>3.5709619116333009</v>
      </c>
      <c r="AC271" s="348">
        <v>1</v>
      </c>
      <c r="AD271" s="349">
        <v>4.0579112632196608E-2</v>
      </c>
      <c r="AE271" s="348">
        <v>1543</v>
      </c>
      <c r="AF271" s="349">
        <v>62.613570791479361</v>
      </c>
      <c r="AG271" s="348">
        <v>140</v>
      </c>
      <c r="AH271" s="349">
        <v>5.6810757685075242</v>
      </c>
      <c r="AI271" s="348">
        <v>2</v>
      </c>
      <c r="AJ271" s="349">
        <v>8.1158225264393216E-2</v>
      </c>
      <c r="AK271" s="348">
        <v>186</v>
      </c>
      <c r="AL271" s="349">
        <v>16.037814752892629</v>
      </c>
      <c r="AM271" s="348">
        <v>222</v>
      </c>
      <c r="AN271" s="349">
        <v>17.017192730439238</v>
      </c>
      <c r="AO271" s="348">
        <v>583</v>
      </c>
      <c r="AP271" s="349">
        <v>23.657622664570621</v>
      </c>
      <c r="AQ271" s="348">
        <v>70</v>
      </c>
      <c r="AR271" s="349">
        <v>5.3657814915799387</v>
      </c>
      <c r="AS271" s="348">
        <v>118</v>
      </c>
      <c r="AT271" s="349">
        <v>9.0451745143776119</v>
      </c>
      <c r="AU271" s="348">
        <v>479</v>
      </c>
      <c r="AV271" s="349">
        <v>19.437394950822174</v>
      </c>
      <c r="AW271" s="348">
        <v>155</v>
      </c>
      <c r="AX271" s="349">
        <v>6.2897624579904736</v>
      </c>
      <c r="AY271" s="348">
        <v>266</v>
      </c>
      <c r="AZ271" s="350">
        <v>10.794043960164297</v>
      </c>
    </row>
    <row r="272" spans="2:118" ht="15.75" thickBot="1" x14ac:dyDescent="0.3">
      <c r="B272" s="351" t="s">
        <v>10</v>
      </c>
      <c r="C272" s="352">
        <v>293</v>
      </c>
      <c r="D272" s="353">
        <v>5.6498264558426534</v>
      </c>
      <c r="E272" s="352">
        <v>7</v>
      </c>
      <c r="F272" s="353">
        <v>9.9150141643059495</v>
      </c>
      <c r="G272" s="352">
        <v>4</v>
      </c>
      <c r="H272" s="353">
        <v>5.6657223796034</v>
      </c>
      <c r="I272" s="352">
        <v>11</v>
      </c>
      <c r="J272" s="353">
        <v>15.580736543909348</v>
      </c>
      <c r="K272" s="352">
        <v>4</v>
      </c>
      <c r="L272" s="353">
        <v>566.57223796033998</v>
      </c>
      <c r="M272" s="352">
        <v>0</v>
      </c>
      <c r="N272" s="353">
        <v>0</v>
      </c>
      <c r="O272" s="352">
        <v>0</v>
      </c>
      <c r="P272" s="353">
        <v>0</v>
      </c>
      <c r="Q272" s="352">
        <v>0</v>
      </c>
      <c r="R272" s="353">
        <v>0</v>
      </c>
      <c r="S272" s="352">
        <v>0</v>
      </c>
      <c r="T272" s="353">
        <v>0</v>
      </c>
      <c r="U272" s="352">
        <v>0</v>
      </c>
      <c r="V272" s="353">
        <v>0</v>
      </c>
      <c r="W272" s="352">
        <v>7</v>
      </c>
      <c r="X272" s="353">
        <v>250.89605734767025</v>
      </c>
      <c r="Y272" s="352">
        <v>1</v>
      </c>
      <c r="Z272" s="353">
        <v>1.9282684149633629</v>
      </c>
      <c r="AA272" s="352">
        <v>1</v>
      </c>
      <c r="AB272" s="353">
        <v>1.9282684149633629</v>
      </c>
      <c r="AC272" s="352">
        <v>0</v>
      </c>
      <c r="AD272" s="353">
        <v>0</v>
      </c>
      <c r="AE272" s="352">
        <v>38</v>
      </c>
      <c r="AF272" s="353">
        <v>73.274199768607787</v>
      </c>
      <c r="AG272" s="352">
        <v>2</v>
      </c>
      <c r="AH272" s="353">
        <v>3.8565368299267258</v>
      </c>
      <c r="AI272" s="352">
        <v>0</v>
      </c>
      <c r="AJ272" s="353">
        <v>0</v>
      </c>
      <c r="AK272" s="352">
        <v>3</v>
      </c>
      <c r="AL272" s="353">
        <v>12.38696890870804</v>
      </c>
      <c r="AM272" s="352">
        <v>10</v>
      </c>
      <c r="AN272" s="353">
        <v>36.178141167106837</v>
      </c>
      <c r="AO272" s="352">
        <v>12</v>
      </c>
      <c r="AP272" s="353">
        <v>23.139220979560356</v>
      </c>
      <c r="AQ272" s="352">
        <v>1</v>
      </c>
      <c r="AR272" s="353">
        <v>3.617814116710683</v>
      </c>
      <c r="AS272" s="352">
        <v>1</v>
      </c>
      <c r="AT272" s="353">
        <v>3.617814116710683</v>
      </c>
      <c r="AU272" s="352">
        <v>5</v>
      </c>
      <c r="AV272" s="353">
        <v>9.6413420748168139</v>
      </c>
      <c r="AW272" s="352">
        <v>4</v>
      </c>
      <c r="AX272" s="353">
        <v>7.7130736598534515</v>
      </c>
      <c r="AY272" s="352">
        <v>11</v>
      </c>
      <c r="AZ272" s="354">
        <v>21.210952564596994</v>
      </c>
    </row>
    <row r="273" spans="2:52" ht="15.75" thickBot="1" x14ac:dyDescent="0.3">
      <c r="B273" s="343" t="s">
        <v>333</v>
      </c>
      <c r="C273" s="344">
        <v>18335</v>
      </c>
      <c r="D273" s="345">
        <v>4.8543702172803931</v>
      </c>
      <c r="E273" s="344">
        <v>319</v>
      </c>
      <c r="F273" s="345">
        <v>7.6004860498915914</v>
      </c>
      <c r="G273" s="344">
        <v>201</v>
      </c>
      <c r="H273" s="345">
        <v>4.789020990684044</v>
      </c>
      <c r="I273" s="344">
        <v>802</v>
      </c>
      <c r="J273" s="345">
        <v>19.108432012580117</v>
      </c>
      <c r="K273" s="344">
        <v>7</v>
      </c>
      <c r="L273" s="345">
        <v>16.678182554621049</v>
      </c>
      <c r="M273" s="344">
        <v>4</v>
      </c>
      <c r="N273" s="345">
        <v>9.5303900312120273</v>
      </c>
      <c r="O273" s="344">
        <v>11</v>
      </c>
      <c r="P273" s="345">
        <v>26.208572585833075</v>
      </c>
      <c r="Q273" s="344">
        <v>27</v>
      </c>
      <c r="R273" s="345">
        <v>10.903848250740049</v>
      </c>
      <c r="S273" s="344">
        <v>2</v>
      </c>
      <c r="T273" s="345">
        <v>0.8076924630177813</v>
      </c>
      <c r="U273" s="344">
        <v>1</v>
      </c>
      <c r="V273" s="345">
        <v>0.40384623150889065</v>
      </c>
      <c r="W273" s="344">
        <v>374</v>
      </c>
      <c r="X273" s="345">
        <v>151.0384905843251</v>
      </c>
      <c r="Y273" s="344">
        <v>85</v>
      </c>
      <c r="Z273" s="345">
        <v>2.2504579681965282</v>
      </c>
      <c r="AA273" s="344">
        <v>105</v>
      </c>
      <c r="AB273" s="345">
        <v>2.7799774901251229</v>
      </c>
      <c r="AC273" s="344">
        <v>1</v>
      </c>
      <c r="AD273" s="345">
        <v>2.6475976096429744E-2</v>
      </c>
      <c r="AE273" s="344">
        <v>2324</v>
      </c>
      <c r="AF273" s="345">
        <v>61.530168448102714</v>
      </c>
      <c r="AG273" s="344">
        <v>186</v>
      </c>
      <c r="AH273" s="345">
        <v>4.9245315539359318</v>
      </c>
      <c r="AI273" s="344">
        <v>3</v>
      </c>
      <c r="AJ273" s="345">
        <v>7.9427928289289226E-2</v>
      </c>
      <c r="AK273" s="344">
        <v>259</v>
      </c>
      <c r="AL273" s="345">
        <v>14.415381156035648</v>
      </c>
      <c r="AM273" s="344">
        <v>319</v>
      </c>
      <c r="AN273" s="345">
        <v>16.108532118847638</v>
      </c>
      <c r="AO273" s="344">
        <v>842</v>
      </c>
      <c r="AP273" s="345">
        <v>22.292771873193843</v>
      </c>
      <c r="AQ273" s="344">
        <v>100</v>
      </c>
      <c r="AR273" s="345">
        <v>5.049696588980451</v>
      </c>
      <c r="AS273" s="344">
        <v>163</v>
      </c>
      <c r="AT273" s="345">
        <v>8.2310054400381354</v>
      </c>
      <c r="AU273" s="344">
        <v>720</v>
      </c>
      <c r="AV273" s="345">
        <v>19.062702789429412</v>
      </c>
      <c r="AW273" s="344">
        <v>217</v>
      </c>
      <c r="AX273" s="345">
        <v>5.7452868129252535</v>
      </c>
      <c r="AY273" s="344">
        <v>448</v>
      </c>
      <c r="AZ273" s="346">
        <v>11.861237291200524</v>
      </c>
    </row>
    <row r="274" spans="2:52" x14ac:dyDescent="0.25">
      <c r="B274" s="90" t="s">
        <v>262</v>
      </c>
    </row>
    <row r="277" spans="2:52" s="356" customFormat="1" ht="36" customHeight="1" thickBot="1" x14ac:dyDescent="0.25">
      <c r="B277" s="803" t="s">
        <v>545</v>
      </c>
      <c r="C277" s="804"/>
      <c r="D277" s="804"/>
      <c r="E277" s="804"/>
      <c r="F277" s="804"/>
      <c r="G277" s="804"/>
      <c r="H277" s="804"/>
      <c r="I277" s="804"/>
      <c r="J277" s="804"/>
      <c r="K277" s="804"/>
      <c r="L277" s="804"/>
      <c r="M277" s="355"/>
      <c r="N277" s="355"/>
      <c r="O277" s="355"/>
      <c r="P277" s="355"/>
      <c r="Q277" s="355"/>
      <c r="R277" s="355"/>
      <c r="S277" s="355"/>
      <c r="T277" s="355"/>
      <c r="U277" s="355"/>
      <c r="V277" s="355"/>
      <c r="W277" s="355"/>
      <c r="X277" s="355"/>
      <c r="Y277" s="355"/>
      <c r="Z277" s="355"/>
      <c r="AA277" s="355"/>
      <c r="AB277" s="355"/>
      <c r="AC277" s="355"/>
      <c r="AD277" s="355"/>
      <c r="AE277" s="355"/>
      <c r="AF277" s="355"/>
      <c r="AG277" s="355"/>
      <c r="AH277" s="710" t="s">
        <v>546</v>
      </c>
      <c r="AI277" s="711"/>
      <c r="AJ277" s="711"/>
      <c r="AK277" s="711"/>
      <c r="AL277" s="711"/>
      <c r="AM277" s="711"/>
      <c r="AN277" s="711"/>
      <c r="AO277" s="711"/>
      <c r="AP277" s="464"/>
    </row>
    <row r="278" spans="2:52" s="356" customFormat="1" ht="12.75" customHeight="1" x14ac:dyDescent="0.2">
      <c r="B278" s="699" t="s">
        <v>606</v>
      </c>
      <c r="C278" s="702" t="s">
        <v>221</v>
      </c>
      <c r="D278" s="703"/>
      <c r="E278" s="706" t="s">
        <v>498</v>
      </c>
      <c r="F278" s="707"/>
      <c r="G278" s="707"/>
      <c r="H278" s="707"/>
      <c r="I278" s="707"/>
      <c r="J278" s="707"/>
      <c r="K278" s="707"/>
      <c r="L278" s="707"/>
      <c r="M278" s="707"/>
      <c r="N278" s="707"/>
      <c r="O278" s="707"/>
      <c r="P278" s="707"/>
      <c r="Q278" s="707"/>
      <c r="R278" s="707"/>
      <c r="S278" s="707"/>
      <c r="T278" s="707"/>
      <c r="U278" s="707"/>
      <c r="V278" s="707"/>
      <c r="W278" s="707"/>
      <c r="X278" s="707"/>
      <c r="Y278" s="707"/>
      <c r="Z278" s="707"/>
      <c r="AA278" s="707"/>
      <c r="AB278" s="707"/>
      <c r="AC278" s="707"/>
      <c r="AD278" s="707"/>
      <c r="AE278" s="707"/>
      <c r="AF278" s="707"/>
    </row>
    <row r="279" spans="2:52" s="356" customFormat="1" x14ac:dyDescent="0.25">
      <c r="B279" s="700"/>
      <c r="C279" s="704"/>
      <c r="D279" s="705"/>
      <c r="E279" s="708" t="s">
        <v>499</v>
      </c>
      <c r="F279" s="709"/>
      <c r="G279" s="708" t="s">
        <v>500</v>
      </c>
      <c r="H279" s="709"/>
      <c r="I279" s="708" t="s">
        <v>501</v>
      </c>
      <c r="J279" s="709"/>
      <c r="K279" s="708" t="s">
        <v>502</v>
      </c>
      <c r="L279" s="709"/>
      <c r="M279" s="708" t="s">
        <v>503</v>
      </c>
      <c r="N279" s="709"/>
      <c r="O279" s="708" t="s">
        <v>504</v>
      </c>
      <c r="P279" s="709"/>
      <c r="Q279" s="708" t="s">
        <v>505</v>
      </c>
      <c r="R279" s="709"/>
      <c r="S279" s="708" t="s">
        <v>506</v>
      </c>
      <c r="T279" s="709"/>
      <c r="U279" s="708" t="s">
        <v>507</v>
      </c>
      <c r="V279" s="709"/>
      <c r="W279" s="708" t="s">
        <v>508</v>
      </c>
      <c r="X279" s="709"/>
      <c r="Y279" s="708" t="s">
        <v>509</v>
      </c>
      <c r="Z279" s="709"/>
      <c r="AA279" s="708" t="s">
        <v>510</v>
      </c>
      <c r="AB279" s="709"/>
      <c r="AC279" s="708" t="s">
        <v>511</v>
      </c>
      <c r="AD279" s="709"/>
      <c r="AE279" s="708" t="s">
        <v>512</v>
      </c>
      <c r="AF279" s="715"/>
      <c r="AH279"/>
      <c r="AI279"/>
      <c r="AJ279"/>
      <c r="AK279"/>
      <c r="AL279"/>
      <c r="AM279"/>
      <c r="AN279"/>
      <c r="AO279"/>
      <c r="AP279"/>
    </row>
    <row r="280" spans="2:52" s="356" customFormat="1" ht="57" customHeight="1" thickBot="1" x14ac:dyDescent="0.3">
      <c r="B280" s="701"/>
      <c r="C280" s="357" t="s">
        <v>269</v>
      </c>
      <c r="D280" s="357" t="s">
        <v>513</v>
      </c>
      <c r="E280" s="357" t="s">
        <v>269</v>
      </c>
      <c r="F280" s="357" t="s">
        <v>513</v>
      </c>
      <c r="G280" s="357" t="s">
        <v>269</v>
      </c>
      <c r="H280" s="357" t="s">
        <v>513</v>
      </c>
      <c r="I280" s="357" t="s">
        <v>269</v>
      </c>
      <c r="J280" s="357" t="s">
        <v>513</v>
      </c>
      <c r="K280" s="357" t="s">
        <v>269</v>
      </c>
      <c r="L280" s="357" t="s">
        <v>513</v>
      </c>
      <c r="M280" s="357" t="s">
        <v>269</v>
      </c>
      <c r="N280" s="357" t="s">
        <v>513</v>
      </c>
      <c r="O280" s="357" t="s">
        <v>269</v>
      </c>
      <c r="P280" s="357" t="s">
        <v>513</v>
      </c>
      <c r="Q280" s="357" t="s">
        <v>269</v>
      </c>
      <c r="R280" s="357" t="s">
        <v>513</v>
      </c>
      <c r="S280" s="357" t="s">
        <v>269</v>
      </c>
      <c r="T280" s="357" t="s">
        <v>513</v>
      </c>
      <c r="U280" s="357" t="s">
        <v>269</v>
      </c>
      <c r="V280" s="357" t="s">
        <v>513</v>
      </c>
      <c r="W280" s="357" t="s">
        <v>269</v>
      </c>
      <c r="X280" s="357" t="s">
        <v>513</v>
      </c>
      <c r="Y280" s="357" t="s">
        <v>269</v>
      </c>
      <c r="Z280" s="357" t="s">
        <v>513</v>
      </c>
      <c r="AA280" s="357" t="s">
        <v>269</v>
      </c>
      <c r="AB280" s="357" t="s">
        <v>513</v>
      </c>
      <c r="AC280" s="357" t="s">
        <v>269</v>
      </c>
      <c r="AD280" s="357" t="s">
        <v>513</v>
      </c>
      <c r="AE280" s="357" t="s">
        <v>269</v>
      </c>
      <c r="AF280" s="357" t="s">
        <v>513</v>
      </c>
      <c r="AH280"/>
      <c r="AI280"/>
      <c r="AJ280"/>
      <c r="AK280"/>
      <c r="AL280"/>
      <c r="AM280"/>
      <c r="AN280"/>
      <c r="AO280"/>
      <c r="AP280"/>
      <c r="AQ280" s="464"/>
      <c r="AR280" s="464"/>
    </row>
    <row r="281" spans="2:52" s="356" customFormat="1" ht="18" customHeight="1" thickBot="1" x14ac:dyDescent="0.3">
      <c r="B281" s="447" t="s">
        <v>1</v>
      </c>
      <c r="C281" s="448">
        <v>29278</v>
      </c>
      <c r="D281" s="449">
        <v>4.5347961734733788</v>
      </c>
      <c r="E281" s="448">
        <v>799</v>
      </c>
      <c r="F281" s="449">
        <v>1.5037282674566101</v>
      </c>
      <c r="G281" s="450">
        <v>106</v>
      </c>
      <c r="H281" s="449">
        <v>0.20333741926449403</v>
      </c>
      <c r="I281" s="448">
        <v>144</v>
      </c>
      <c r="J281" s="449">
        <v>0.2742345238412639</v>
      </c>
      <c r="K281" s="448">
        <v>537</v>
      </c>
      <c r="L281" s="449">
        <v>0.97516861155602041</v>
      </c>
      <c r="M281" s="450">
        <v>781</v>
      </c>
      <c r="N281" s="449">
        <v>1.3522170472843118</v>
      </c>
      <c r="O281" s="448">
        <v>741</v>
      </c>
      <c r="P281" s="449">
        <v>1.3450594930160373</v>
      </c>
      <c r="Q281" s="448">
        <v>698</v>
      </c>
      <c r="R281" s="449">
        <v>1.4317126400945177</v>
      </c>
      <c r="S281" s="448">
        <v>666</v>
      </c>
      <c r="T281" s="449">
        <v>1.5198262012560246</v>
      </c>
      <c r="U281" s="450">
        <v>664</v>
      </c>
      <c r="V281" s="449">
        <v>1.7047365488840909</v>
      </c>
      <c r="W281" s="450">
        <v>897</v>
      </c>
      <c r="X281" s="449">
        <v>2.1916643455059885</v>
      </c>
      <c r="Y281" s="448">
        <v>1314</v>
      </c>
      <c r="Z281" s="449">
        <v>3.3428564886777909</v>
      </c>
      <c r="AA281" s="448">
        <v>1681</v>
      </c>
      <c r="AB281" s="451">
        <v>5.1526167691468299</v>
      </c>
      <c r="AC281" s="448">
        <v>2005</v>
      </c>
      <c r="AD281" s="449">
        <v>7.9412230671736372</v>
      </c>
      <c r="AE281" s="448">
        <v>18245</v>
      </c>
      <c r="AF281" s="449">
        <v>36.265948967280146</v>
      </c>
      <c r="AH281"/>
      <c r="AI281"/>
      <c r="AJ281"/>
      <c r="AK281"/>
      <c r="AL281"/>
      <c r="AM281"/>
      <c r="AN281"/>
      <c r="AO281"/>
      <c r="AP281"/>
    </row>
    <row r="282" spans="2:52" x14ac:dyDescent="0.25">
      <c r="B282" s="465" t="s">
        <v>4</v>
      </c>
      <c r="C282" s="364">
        <v>251</v>
      </c>
      <c r="D282" s="365">
        <v>5.0147846239910496</v>
      </c>
      <c r="E282" s="364">
        <v>7</v>
      </c>
      <c r="F282" s="365">
        <v>1.4858841010401187</v>
      </c>
      <c r="G282" s="366">
        <v>1</v>
      </c>
      <c r="H282" s="367">
        <v>0.21477663230240548</v>
      </c>
      <c r="I282" s="364">
        <v>1</v>
      </c>
      <c r="J282" s="365">
        <v>0.21696680407897592</v>
      </c>
      <c r="K282" s="364">
        <v>12</v>
      </c>
      <c r="L282" s="365">
        <v>2.6246719160104988</v>
      </c>
      <c r="M282" s="366">
        <v>14</v>
      </c>
      <c r="N282" s="367">
        <v>2.8937577511368335</v>
      </c>
      <c r="O282" s="364">
        <v>10</v>
      </c>
      <c r="P282" s="365">
        <v>2.3110700254217704</v>
      </c>
      <c r="Q282" s="364">
        <v>10</v>
      </c>
      <c r="R282" s="365">
        <v>2.512562814070352</v>
      </c>
      <c r="S282" s="364">
        <v>7</v>
      </c>
      <c r="T282" s="365">
        <v>1.9574944071588367</v>
      </c>
      <c r="U282" s="366">
        <v>5</v>
      </c>
      <c r="V282" s="367">
        <v>1.6683350016683349</v>
      </c>
      <c r="W282" s="366">
        <v>10</v>
      </c>
      <c r="X282" s="365">
        <v>3.6630036630036629</v>
      </c>
      <c r="Y282" s="364">
        <v>8</v>
      </c>
      <c r="Z282" s="365">
        <v>3.3416875522138678</v>
      </c>
      <c r="AA282" s="364">
        <v>21</v>
      </c>
      <c r="AB282" s="367">
        <v>10.90909090909091</v>
      </c>
      <c r="AC282" s="366">
        <v>12</v>
      </c>
      <c r="AD282" s="365">
        <v>7.6824583866837388</v>
      </c>
      <c r="AE282" s="364">
        <v>133</v>
      </c>
      <c r="AF282" s="365">
        <v>41.889763779527556</v>
      </c>
    </row>
    <row r="283" spans="2:52" x14ac:dyDescent="0.25">
      <c r="B283" s="455" t="s">
        <v>5</v>
      </c>
      <c r="C283" s="369">
        <v>1783</v>
      </c>
      <c r="D283" s="370">
        <v>3.9112456538668243</v>
      </c>
      <c r="E283" s="369">
        <v>47</v>
      </c>
      <c r="F283" s="370">
        <v>1.2487711560432553</v>
      </c>
      <c r="G283" s="369">
        <v>3</v>
      </c>
      <c r="H283" s="370">
        <v>8.0179602309172537E-2</v>
      </c>
      <c r="I283" s="369">
        <v>4</v>
      </c>
      <c r="J283" s="370">
        <v>0.10368335104590581</v>
      </c>
      <c r="K283" s="369">
        <v>19</v>
      </c>
      <c r="L283" s="370">
        <v>0.45809624843282865</v>
      </c>
      <c r="M283" s="369">
        <v>50</v>
      </c>
      <c r="N283" s="370">
        <v>1.1197957492553359</v>
      </c>
      <c r="O283" s="369">
        <v>41</v>
      </c>
      <c r="P283" s="370">
        <v>1.0143242374013508</v>
      </c>
      <c r="Q283" s="369">
        <v>48</v>
      </c>
      <c r="R283" s="370">
        <v>1.2601071091042739</v>
      </c>
      <c r="S283" s="369">
        <v>35</v>
      </c>
      <c r="T283" s="370">
        <v>0.93490397200630393</v>
      </c>
      <c r="U283" s="369">
        <v>36</v>
      </c>
      <c r="V283" s="370">
        <v>1.135145361669925</v>
      </c>
      <c r="W283" s="369">
        <v>59</v>
      </c>
      <c r="X283" s="370">
        <v>2.1658529422561577</v>
      </c>
      <c r="Y283" s="369">
        <v>91</v>
      </c>
      <c r="Z283" s="370">
        <v>3.8840752913056469</v>
      </c>
      <c r="AA283" s="369">
        <v>99</v>
      </c>
      <c r="AB283" s="370">
        <v>5.541561712846347</v>
      </c>
      <c r="AC283" s="369">
        <v>133</v>
      </c>
      <c r="AD283" s="370">
        <v>10.290931600123802</v>
      </c>
      <c r="AE283" s="369">
        <v>1118</v>
      </c>
      <c r="AF283" s="370">
        <v>41.433495163621544</v>
      </c>
    </row>
    <row r="284" spans="2:52" x14ac:dyDescent="0.25">
      <c r="B284" s="455" t="s">
        <v>332</v>
      </c>
      <c r="C284" s="369">
        <v>370</v>
      </c>
      <c r="D284" s="370">
        <v>4.7529127647822005</v>
      </c>
      <c r="E284" s="369">
        <v>4</v>
      </c>
      <c r="F284" s="370">
        <v>0.70646414694454251</v>
      </c>
      <c r="G284" s="369">
        <v>1</v>
      </c>
      <c r="H284" s="370">
        <v>0.17032873445750299</v>
      </c>
      <c r="I284" s="369">
        <v>1</v>
      </c>
      <c r="J284" s="370">
        <v>0.1647175094712568</v>
      </c>
      <c r="K284" s="369">
        <v>4</v>
      </c>
      <c r="L284" s="370">
        <v>0.62853551225644255</v>
      </c>
      <c r="M284" s="369">
        <v>0</v>
      </c>
      <c r="N284" s="370">
        <v>0</v>
      </c>
      <c r="O284" s="369">
        <v>4</v>
      </c>
      <c r="P284" s="370">
        <v>0.62256809338521402</v>
      </c>
      <c r="Q284" s="369">
        <v>2</v>
      </c>
      <c r="R284" s="370">
        <v>0.29507229271171437</v>
      </c>
      <c r="S284" s="369">
        <v>3</v>
      </c>
      <c r="T284" s="370">
        <v>0.45613501596472555</v>
      </c>
      <c r="U284" s="369">
        <v>10</v>
      </c>
      <c r="V284" s="370">
        <v>1.7094017094017093</v>
      </c>
      <c r="W284" s="369">
        <v>10</v>
      </c>
      <c r="X284" s="370">
        <v>1.9062142584826536</v>
      </c>
      <c r="Y284" s="369">
        <v>19</v>
      </c>
      <c r="Z284" s="370">
        <v>4.2821726391706108</v>
      </c>
      <c r="AA284" s="369">
        <v>27</v>
      </c>
      <c r="AB284" s="370">
        <v>7.6077768385460693</v>
      </c>
      <c r="AC284" s="369">
        <v>29</v>
      </c>
      <c r="AD284" s="370">
        <v>10.993176648976497</v>
      </c>
      <c r="AE284" s="369">
        <v>256</v>
      </c>
      <c r="AF284" s="370">
        <v>47.904191616766468</v>
      </c>
    </row>
    <row r="285" spans="2:52" x14ac:dyDescent="0.25">
      <c r="B285" s="455" t="s">
        <v>6</v>
      </c>
      <c r="C285" s="369">
        <v>340</v>
      </c>
      <c r="D285" s="370">
        <v>4.8454445695392554</v>
      </c>
      <c r="E285" s="369">
        <v>9</v>
      </c>
      <c r="F285" s="370">
        <v>1.9067796610169492</v>
      </c>
      <c r="G285" s="369">
        <v>1</v>
      </c>
      <c r="H285" s="370">
        <v>0.20020020020020021</v>
      </c>
      <c r="I285" s="369">
        <v>1</v>
      </c>
      <c r="J285" s="370">
        <v>0.19135093761959435</v>
      </c>
      <c r="K285" s="369">
        <v>7</v>
      </c>
      <c r="L285" s="370">
        <v>1.1312217194570138</v>
      </c>
      <c r="M285" s="369">
        <v>10</v>
      </c>
      <c r="N285" s="370">
        <v>1.6136840406648378</v>
      </c>
      <c r="O285" s="369">
        <v>11</v>
      </c>
      <c r="P285" s="370">
        <v>2.0246640898214614</v>
      </c>
      <c r="Q285" s="369">
        <v>10</v>
      </c>
      <c r="R285" s="370">
        <v>1.9786307874950535</v>
      </c>
      <c r="S285" s="369">
        <v>6</v>
      </c>
      <c r="T285" s="370">
        <v>1.2682308180088777</v>
      </c>
      <c r="U285" s="369">
        <v>10</v>
      </c>
      <c r="V285" s="370">
        <v>2.2993791676247413</v>
      </c>
      <c r="W285" s="369">
        <v>7</v>
      </c>
      <c r="X285" s="370">
        <v>1.3584319813700758</v>
      </c>
      <c r="Y285" s="369">
        <v>17</v>
      </c>
      <c r="Z285" s="370">
        <v>3.3418517790446232</v>
      </c>
      <c r="AA285" s="369">
        <v>15</v>
      </c>
      <c r="AB285" s="370">
        <v>3.675569713305562</v>
      </c>
      <c r="AC285" s="369">
        <v>23</v>
      </c>
      <c r="AD285" s="370">
        <v>7.8659370725034199</v>
      </c>
      <c r="AE285" s="369">
        <v>213</v>
      </c>
      <c r="AF285" s="370">
        <v>35.317526115072127</v>
      </c>
    </row>
    <row r="286" spans="2:52" x14ac:dyDescent="0.25">
      <c r="B286" s="455" t="s">
        <v>7</v>
      </c>
      <c r="C286" s="369">
        <v>1040</v>
      </c>
      <c r="D286" s="370">
        <v>4.6751028297857999</v>
      </c>
      <c r="E286" s="369">
        <v>7</v>
      </c>
      <c r="F286" s="370">
        <v>0.4465140014033297</v>
      </c>
      <c r="G286" s="369">
        <v>0</v>
      </c>
      <c r="H286" s="370">
        <v>0</v>
      </c>
      <c r="I286" s="369">
        <v>2</v>
      </c>
      <c r="J286" s="370">
        <v>0.11813349084465447</v>
      </c>
      <c r="K286" s="369">
        <v>6</v>
      </c>
      <c r="L286" s="370">
        <v>0.32873109796186722</v>
      </c>
      <c r="M286" s="369">
        <v>11</v>
      </c>
      <c r="N286" s="370">
        <v>0.58694840189957853</v>
      </c>
      <c r="O286" s="369">
        <v>15</v>
      </c>
      <c r="P286" s="370">
        <v>0.79529187211706698</v>
      </c>
      <c r="Q286" s="369">
        <v>14</v>
      </c>
      <c r="R286" s="370">
        <v>0.79822110724670736</v>
      </c>
      <c r="S286" s="369">
        <v>12</v>
      </c>
      <c r="T286" s="370">
        <v>0.77962577962577972</v>
      </c>
      <c r="U286" s="369">
        <v>14</v>
      </c>
      <c r="V286" s="370">
        <v>1.0233170089905708</v>
      </c>
      <c r="W286" s="369">
        <v>20</v>
      </c>
      <c r="X286" s="370">
        <v>1.2440131865397772</v>
      </c>
      <c r="Y286" s="369">
        <v>29</v>
      </c>
      <c r="Z286" s="370">
        <v>1.8170426065162908</v>
      </c>
      <c r="AA286" s="369">
        <v>53</v>
      </c>
      <c r="AB286" s="370">
        <v>4.1558848898298439</v>
      </c>
      <c r="AC286" s="369">
        <v>60</v>
      </c>
      <c r="AD286" s="370">
        <v>6.290626965820926</v>
      </c>
      <c r="AE286" s="369">
        <v>797</v>
      </c>
      <c r="AF286" s="370">
        <v>47.499851004231481</v>
      </c>
    </row>
    <row r="287" spans="2:52" x14ac:dyDescent="0.25">
      <c r="B287" s="455" t="s">
        <v>8</v>
      </c>
      <c r="C287" s="369">
        <v>213</v>
      </c>
      <c r="D287" s="370">
        <v>3.9269911504424782</v>
      </c>
      <c r="E287" s="369">
        <v>6</v>
      </c>
      <c r="F287" s="370">
        <v>1.2911555842479019</v>
      </c>
      <c r="G287" s="369">
        <v>0</v>
      </c>
      <c r="H287" s="370">
        <v>0</v>
      </c>
      <c r="I287" s="369">
        <v>0</v>
      </c>
      <c r="J287" s="370">
        <v>0</v>
      </c>
      <c r="K287" s="369">
        <v>6</v>
      </c>
      <c r="L287" s="370">
        <v>1.2079726192872962</v>
      </c>
      <c r="M287" s="369">
        <v>7</v>
      </c>
      <c r="N287" s="370">
        <v>1.3526570048309179</v>
      </c>
      <c r="O287" s="369">
        <v>7</v>
      </c>
      <c r="P287" s="370">
        <v>1.4216084484159219</v>
      </c>
      <c r="Q287" s="369">
        <v>9</v>
      </c>
      <c r="R287" s="370">
        <v>1.9672131147540983</v>
      </c>
      <c r="S287" s="369">
        <v>6</v>
      </c>
      <c r="T287" s="370">
        <v>1.5067805123053741</v>
      </c>
      <c r="U287" s="369">
        <v>2</v>
      </c>
      <c r="V287" s="370">
        <v>0.60168471720818295</v>
      </c>
      <c r="W287" s="369">
        <v>6</v>
      </c>
      <c r="X287" s="370">
        <v>1.996007984031936</v>
      </c>
      <c r="Y287" s="369">
        <v>8</v>
      </c>
      <c r="Z287" s="370">
        <v>3.133568350959655</v>
      </c>
      <c r="AA287" s="369">
        <v>10</v>
      </c>
      <c r="AB287" s="370">
        <v>4.545454545454545</v>
      </c>
      <c r="AC287" s="369">
        <v>10</v>
      </c>
      <c r="AD287" s="370">
        <v>5.6116722783389443</v>
      </c>
      <c r="AE287" s="369">
        <v>136</v>
      </c>
      <c r="AF287" s="370">
        <v>37.652270210409746</v>
      </c>
    </row>
    <row r="288" spans="2:52" x14ac:dyDescent="0.25">
      <c r="B288" s="455" t="s">
        <v>177</v>
      </c>
      <c r="C288" s="369">
        <v>1096</v>
      </c>
      <c r="D288" s="370">
        <v>4.0918271725698236</v>
      </c>
      <c r="E288" s="369">
        <v>13</v>
      </c>
      <c r="F288" s="370">
        <v>0.63152781151323778</v>
      </c>
      <c r="G288" s="369">
        <v>2</v>
      </c>
      <c r="H288" s="370">
        <v>9.7852145408288085E-2</v>
      </c>
      <c r="I288" s="369">
        <v>3</v>
      </c>
      <c r="J288" s="370">
        <v>0.13925637097897231</v>
      </c>
      <c r="K288" s="369">
        <v>14</v>
      </c>
      <c r="L288" s="370">
        <v>0.60225415125182835</v>
      </c>
      <c r="M288" s="369">
        <v>22</v>
      </c>
      <c r="N288" s="370">
        <v>0.88566827697262474</v>
      </c>
      <c r="O288" s="369">
        <v>13</v>
      </c>
      <c r="P288" s="370">
        <v>0.56561085972850689</v>
      </c>
      <c r="Q288" s="369">
        <v>18</v>
      </c>
      <c r="R288" s="370">
        <v>0.75885328836424959</v>
      </c>
      <c r="S288" s="369">
        <v>17</v>
      </c>
      <c r="T288" s="370">
        <v>0.77066050138265563</v>
      </c>
      <c r="U288" s="369">
        <v>13</v>
      </c>
      <c r="V288" s="370">
        <v>0.65736245954692551</v>
      </c>
      <c r="W288" s="369">
        <v>35</v>
      </c>
      <c r="X288" s="370">
        <v>2.0633142722395803</v>
      </c>
      <c r="Y288" s="369">
        <v>63</v>
      </c>
      <c r="Z288" s="370">
        <v>4.2994608612570797</v>
      </c>
      <c r="AA288" s="369">
        <v>85</v>
      </c>
      <c r="AB288" s="370">
        <v>7.4903066619668666</v>
      </c>
      <c r="AC288" s="369">
        <v>64</v>
      </c>
      <c r="AD288" s="370">
        <v>7.4618164859507985</v>
      </c>
      <c r="AE288" s="369">
        <v>734</v>
      </c>
      <c r="AF288" s="370">
        <v>42.878840986096506</v>
      </c>
    </row>
    <row r="289" spans="2:57" ht="13.5" customHeight="1" x14ac:dyDescent="0.25">
      <c r="B289" s="455" t="s">
        <v>9</v>
      </c>
      <c r="C289" s="369">
        <v>259</v>
      </c>
      <c r="D289" s="370">
        <v>4.1541027779559894</v>
      </c>
      <c r="E289" s="369">
        <v>1</v>
      </c>
      <c r="F289" s="370">
        <v>0.19665683382497542</v>
      </c>
      <c r="G289" s="369">
        <v>0</v>
      </c>
      <c r="H289" s="370">
        <v>0</v>
      </c>
      <c r="I289" s="369">
        <v>1</v>
      </c>
      <c r="J289" s="370">
        <v>0.19022256039566293</v>
      </c>
      <c r="K289" s="369">
        <v>8</v>
      </c>
      <c r="L289" s="370">
        <v>1.4556040756914119</v>
      </c>
      <c r="M289" s="369">
        <v>4</v>
      </c>
      <c r="N289" s="370">
        <v>0.68131493783001196</v>
      </c>
      <c r="O289" s="369">
        <v>4</v>
      </c>
      <c r="P289" s="370">
        <v>0.71364852809991075</v>
      </c>
      <c r="Q289" s="369">
        <v>2</v>
      </c>
      <c r="R289" s="370">
        <v>0.38160656363289447</v>
      </c>
      <c r="S289" s="369">
        <v>5</v>
      </c>
      <c r="T289" s="370">
        <v>0.98289758207194811</v>
      </c>
      <c r="U289" s="369">
        <v>4</v>
      </c>
      <c r="V289" s="370">
        <v>0.9343611305769679</v>
      </c>
      <c r="W289" s="369">
        <v>14</v>
      </c>
      <c r="X289" s="370">
        <v>3.8878089419605666</v>
      </c>
      <c r="Y289" s="369">
        <v>11</v>
      </c>
      <c r="Z289" s="370">
        <v>3.5324341682723186</v>
      </c>
      <c r="AA289" s="369">
        <v>18</v>
      </c>
      <c r="AB289" s="370">
        <v>7.0038910505836576</v>
      </c>
      <c r="AC289" s="369">
        <v>21</v>
      </c>
      <c r="AD289" s="370">
        <v>10.595358224016145</v>
      </c>
      <c r="AE289" s="369">
        <v>166</v>
      </c>
      <c r="AF289" s="370">
        <v>40.866568193008369</v>
      </c>
    </row>
    <row r="290" spans="2:57" x14ac:dyDescent="0.25">
      <c r="B290" s="455" t="s">
        <v>3</v>
      </c>
      <c r="C290" s="369">
        <v>12690</v>
      </c>
      <c r="D290" s="370">
        <v>5.1494893930257488</v>
      </c>
      <c r="E290" s="369">
        <v>273</v>
      </c>
      <c r="F290" s="370">
        <v>1.8685192156325932</v>
      </c>
      <c r="G290" s="369">
        <v>23</v>
      </c>
      <c r="H290" s="370">
        <v>0.1537350943799797</v>
      </c>
      <c r="I290" s="369">
        <v>38</v>
      </c>
      <c r="J290" s="370">
        <v>0.24518659990708716</v>
      </c>
      <c r="K290" s="369">
        <v>165</v>
      </c>
      <c r="L290" s="370">
        <v>0.95081135902636915</v>
      </c>
      <c r="M290" s="369">
        <v>213</v>
      </c>
      <c r="N290" s="370">
        <v>1.0951438340317232</v>
      </c>
      <c r="O290" s="369">
        <v>227</v>
      </c>
      <c r="P290" s="370">
        <v>1.0942132028632714</v>
      </c>
      <c r="Q290" s="369">
        <v>209</v>
      </c>
      <c r="R290" s="370">
        <v>1.1002374196537148</v>
      </c>
      <c r="S290" s="369">
        <v>260</v>
      </c>
      <c r="T290" s="370">
        <v>1.5526095784067837</v>
      </c>
      <c r="U290" s="369">
        <v>252</v>
      </c>
      <c r="V290" s="370">
        <v>1.6477480776272428</v>
      </c>
      <c r="W290" s="369">
        <v>364</v>
      </c>
      <c r="X290" s="370">
        <v>1.9450990450846171</v>
      </c>
      <c r="Y290" s="369">
        <v>571</v>
      </c>
      <c r="Z290" s="370">
        <v>2.9346613832482746</v>
      </c>
      <c r="AA290" s="369">
        <v>757</v>
      </c>
      <c r="AB290" s="370">
        <v>4.5389407539318505</v>
      </c>
      <c r="AC290" s="369">
        <v>935</v>
      </c>
      <c r="AD290" s="370">
        <v>7.3055436183927798</v>
      </c>
      <c r="AE290" s="369">
        <v>8403</v>
      </c>
      <c r="AF290" s="370">
        <v>33.436525116190232</v>
      </c>
    </row>
    <row r="291" spans="2:57" ht="15.75" thickBot="1" x14ac:dyDescent="0.3">
      <c r="B291" s="466" t="s">
        <v>10</v>
      </c>
      <c r="C291" s="427">
        <v>293</v>
      </c>
      <c r="D291" s="428">
        <v>5.6498264558426534</v>
      </c>
      <c r="E291" s="427">
        <v>7</v>
      </c>
      <c r="F291" s="428">
        <v>2.5089605734767026</v>
      </c>
      <c r="G291" s="427">
        <v>0</v>
      </c>
      <c r="H291" s="428">
        <v>0</v>
      </c>
      <c r="I291" s="427">
        <v>3</v>
      </c>
      <c r="J291" s="428">
        <v>0.9624639076034649</v>
      </c>
      <c r="K291" s="427">
        <v>3</v>
      </c>
      <c r="L291" s="428">
        <v>0.70788107597923555</v>
      </c>
      <c r="M291" s="427">
        <v>8</v>
      </c>
      <c r="N291" s="428">
        <v>1.6963528413910094</v>
      </c>
      <c r="O291" s="427">
        <v>9</v>
      </c>
      <c r="P291" s="428">
        <v>1.984126984126984</v>
      </c>
      <c r="Q291" s="427">
        <v>7</v>
      </c>
      <c r="R291" s="428">
        <v>1.7224409448818898</v>
      </c>
      <c r="S291" s="427">
        <v>5</v>
      </c>
      <c r="T291" s="428">
        <v>1.3702384214853383</v>
      </c>
      <c r="U291" s="427">
        <v>5</v>
      </c>
      <c r="V291" s="428">
        <v>1.5494267121165168</v>
      </c>
      <c r="W291" s="427">
        <v>11</v>
      </c>
      <c r="X291" s="428">
        <v>2.8690662493479393</v>
      </c>
      <c r="Y291" s="427">
        <v>15</v>
      </c>
      <c r="Z291" s="428">
        <v>3.7183936539414972</v>
      </c>
      <c r="AA291" s="427">
        <v>19</v>
      </c>
      <c r="AB291" s="428">
        <v>5.5216506829410053</v>
      </c>
      <c r="AC291" s="427">
        <v>21</v>
      </c>
      <c r="AD291" s="428">
        <v>8.2482325216025139</v>
      </c>
      <c r="AE291" s="427">
        <v>180</v>
      </c>
      <c r="AF291" s="428">
        <v>37.815126050420169</v>
      </c>
    </row>
    <row r="292" spans="2:57" ht="16.5" customHeight="1" thickBot="1" x14ac:dyDescent="0.3">
      <c r="B292" s="385" t="s">
        <v>333</v>
      </c>
      <c r="C292" s="386">
        <v>18335</v>
      </c>
      <c r="D292" s="362">
        <v>4.8543702172803931</v>
      </c>
      <c r="E292" s="386">
        <v>374</v>
      </c>
      <c r="F292" s="362">
        <v>1.5103849058432512</v>
      </c>
      <c r="G292" s="387">
        <v>31</v>
      </c>
      <c r="H292" s="360">
        <v>0.12304370432994764</v>
      </c>
      <c r="I292" s="386">
        <v>54</v>
      </c>
      <c r="J292" s="362">
        <v>0.20679355110481371</v>
      </c>
      <c r="K292" s="386">
        <v>244</v>
      </c>
      <c r="L292" s="362">
        <v>0.84623788301801717</v>
      </c>
      <c r="M292" s="387">
        <v>339</v>
      </c>
      <c r="N292" s="360">
        <v>1.0708904185317745</v>
      </c>
      <c r="O292" s="386">
        <v>341</v>
      </c>
      <c r="P292" s="362">
        <v>1.0624012761277499</v>
      </c>
      <c r="Q292" s="386">
        <v>329</v>
      </c>
      <c r="R292" s="362">
        <v>1.1003270881131231</v>
      </c>
      <c r="S292" s="386">
        <v>356</v>
      </c>
      <c r="T292" s="362">
        <v>1.3187627338396</v>
      </c>
      <c r="U292" s="387">
        <v>351</v>
      </c>
      <c r="V292" s="360">
        <v>1.449604559439982</v>
      </c>
      <c r="W292" s="387">
        <v>536</v>
      </c>
      <c r="X292" s="362">
        <v>1.9779473629828628</v>
      </c>
      <c r="Y292" s="386">
        <v>832</v>
      </c>
      <c r="Z292" s="362">
        <v>3.0788359631723856</v>
      </c>
      <c r="AA292" s="386">
        <v>1104</v>
      </c>
      <c r="AB292" s="360">
        <v>4.8739354821620147</v>
      </c>
      <c r="AC292" s="359">
        <v>1308</v>
      </c>
      <c r="AD292" s="362">
        <v>7.584455345649376</v>
      </c>
      <c r="AE292" s="386">
        <v>12136</v>
      </c>
      <c r="AF292" s="362">
        <v>35.780833549543601</v>
      </c>
      <c r="AH292" s="382" t="s">
        <v>515</v>
      </c>
      <c r="AI292" s="374"/>
      <c r="AJ292" s="383"/>
      <c r="AK292" s="383"/>
      <c r="AL292" s="383"/>
      <c r="AM292" s="384"/>
      <c r="AN292" s="384"/>
      <c r="AO292" s="384"/>
    </row>
    <row r="293" spans="2:57" x14ac:dyDescent="0.25">
      <c r="B293" s="90" t="s">
        <v>262</v>
      </c>
      <c r="C293" s="388"/>
      <c r="D293" s="388"/>
      <c r="E293" s="388"/>
      <c r="F293" s="388"/>
      <c r="G293" s="388"/>
      <c r="H293" s="388"/>
      <c r="I293" s="388"/>
      <c r="J293" s="388"/>
      <c r="K293" s="388"/>
      <c r="L293" s="388"/>
      <c r="M293" s="388"/>
      <c r="N293" s="388"/>
      <c r="O293" s="388"/>
      <c r="P293" s="388"/>
      <c r="AH293" s="497" t="s">
        <v>598</v>
      </c>
      <c r="AI293" s="497"/>
      <c r="AJ293" s="497"/>
      <c r="AK293" s="497"/>
      <c r="AL293" s="497"/>
      <c r="AM293" s="497"/>
      <c r="AN293" s="497"/>
      <c r="AO293" s="497"/>
      <c r="AQ293" s="373"/>
      <c r="AR293" s="374"/>
      <c r="AS293" s="375"/>
      <c r="AT293" s="375"/>
      <c r="AU293" s="375"/>
      <c r="AV293" s="376"/>
      <c r="AW293" s="376"/>
      <c r="AX293" s="376"/>
      <c r="AY293" s="376"/>
      <c r="AZ293" s="376"/>
      <c r="BA293" s="376"/>
      <c r="BB293" s="376"/>
      <c r="BC293" s="376"/>
      <c r="BD293" s="376"/>
      <c r="BE293" s="376"/>
    </row>
    <row r="294" spans="2:57" x14ac:dyDescent="0.25">
      <c r="B294" s="389" t="s">
        <v>516</v>
      </c>
      <c r="C294" s="379"/>
      <c r="D294" s="379"/>
      <c r="E294" s="379"/>
      <c r="F294" s="379"/>
      <c r="G294" s="379"/>
      <c r="H294" s="379"/>
      <c r="I294" s="379"/>
      <c r="J294" s="379"/>
      <c r="K294" s="379"/>
      <c r="L294" s="379"/>
      <c r="M294" s="379"/>
      <c r="N294" s="379"/>
      <c r="O294" s="379"/>
      <c r="P294" s="379"/>
      <c r="AH294" s="497" t="s">
        <v>599</v>
      </c>
      <c r="AQ294" s="399"/>
      <c r="AR294" s="399"/>
      <c r="AS294" s="399"/>
      <c r="AT294" s="399"/>
      <c r="AU294" s="399"/>
      <c r="AV294" s="399"/>
      <c r="AW294" s="399"/>
      <c r="AX294" s="399"/>
      <c r="AY294" s="399"/>
      <c r="AZ294" s="399"/>
      <c r="BA294" s="399"/>
      <c r="BB294" s="399"/>
      <c r="BC294" s="399"/>
      <c r="BD294" s="399"/>
      <c r="BE294" s="399"/>
    </row>
    <row r="295" spans="2:57" x14ac:dyDescent="0.25">
      <c r="B295" s="714" t="s">
        <v>517</v>
      </c>
      <c r="C295" s="714"/>
      <c r="D295" s="714"/>
      <c r="E295" s="714"/>
      <c r="F295" s="714"/>
      <c r="G295" s="714"/>
      <c r="H295" s="714"/>
      <c r="I295" s="714"/>
      <c r="J295" s="714"/>
      <c r="K295" s="714"/>
      <c r="L295" s="714"/>
      <c r="M295" s="714"/>
      <c r="N295" s="714"/>
      <c r="O295" s="714"/>
      <c r="P295" s="714"/>
      <c r="AQ295" s="377"/>
      <c r="AR295" s="378"/>
      <c r="AS295" s="378"/>
      <c r="AT295" s="379"/>
      <c r="AU295" s="379"/>
      <c r="AV295" s="379"/>
      <c r="AW295" s="379"/>
      <c r="AX295" s="379"/>
      <c r="AY295" s="379"/>
      <c r="AZ295" s="379"/>
      <c r="BA295" s="379"/>
      <c r="BB295" s="379"/>
      <c r="BC295" s="379"/>
      <c r="BD295" s="379"/>
      <c r="BE295" s="379"/>
    </row>
    <row r="296" spans="2:57" x14ac:dyDescent="0.25">
      <c r="B296" s="390" t="s">
        <v>518</v>
      </c>
      <c r="C296" s="390"/>
      <c r="D296" s="390"/>
      <c r="E296" s="390"/>
      <c r="F296" s="390"/>
      <c r="G296" s="390"/>
      <c r="H296" s="390"/>
      <c r="I296" s="390"/>
      <c r="J296" s="379"/>
      <c r="K296" s="379"/>
      <c r="L296" s="379"/>
      <c r="M296" s="379"/>
      <c r="N296" s="379"/>
      <c r="O296" s="379"/>
      <c r="P296" s="379"/>
      <c r="AQ296" s="712"/>
      <c r="AR296" s="712"/>
      <c r="AS296" s="712"/>
      <c r="AT296" s="712"/>
      <c r="AU296" s="712"/>
      <c r="AV296" s="712"/>
      <c r="AW296" s="712"/>
      <c r="AX296" s="712"/>
      <c r="AY296" s="712"/>
      <c r="AZ296" s="712"/>
      <c r="BA296" s="712"/>
      <c r="BB296" s="712"/>
      <c r="BC296" s="712"/>
      <c r="BD296" s="712"/>
      <c r="BE296" s="712"/>
    </row>
    <row r="297" spans="2:57" x14ac:dyDescent="0.25">
      <c r="AQ297" s="380"/>
      <c r="AR297" s="380"/>
      <c r="AS297" s="380"/>
      <c r="AT297" s="380"/>
      <c r="AU297" s="380"/>
      <c r="AV297" s="380"/>
      <c r="AW297" s="380"/>
      <c r="AX297" s="380"/>
      <c r="AY297" s="381"/>
      <c r="AZ297" s="381"/>
      <c r="BA297" s="381"/>
      <c r="BB297" s="381"/>
      <c r="BC297" s="381"/>
      <c r="BD297" s="381"/>
      <c r="BE297" s="381"/>
    </row>
    <row r="301" spans="2:57" ht="18" x14ac:dyDescent="0.25">
      <c r="B301" s="246" t="s">
        <v>548</v>
      </c>
    </row>
    <row r="303" spans="2:57" ht="29.25" customHeight="1" x14ac:dyDescent="0.25">
      <c r="B303" s="577" t="s">
        <v>573</v>
      </c>
      <c r="C303" s="578"/>
      <c r="D303" s="578"/>
      <c r="E303" s="578"/>
      <c r="F303" s="578"/>
      <c r="G303" s="578"/>
      <c r="H303" s="578"/>
      <c r="I303" s="579"/>
      <c r="J303" s="579"/>
      <c r="K303" s="579"/>
      <c r="N303" s="577" t="s">
        <v>574</v>
      </c>
      <c r="O303" s="578"/>
      <c r="P303" s="578"/>
      <c r="Q303" s="578"/>
      <c r="R303" s="578"/>
      <c r="S303" s="578"/>
      <c r="T303" s="578"/>
      <c r="U303" s="579"/>
      <c r="V303" s="579"/>
      <c r="W303" s="579"/>
      <c r="X303" s="579"/>
      <c r="Z303" s="577" t="s">
        <v>575</v>
      </c>
      <c r="AA303" s="578"/>
      <c r="AB303" s="578"/>
      <c r="AC303" s="578"/>
      <c r="AD303" s="578"/>
      <c r="AE303" s="578"/>
      <c r="AF303" s="578"/>
      <c r="AG303" s="579"/>
      <c r="AH303" s="579"/>
      <c r="AI303" s="579"/>
      <c r="AJ303" s="579"/>
      <c r="AK303" s="579"/>
    </row>
    <row r="319" spans="2:26" x14ac:dyDescent="0.25">
      <c r="B319" s="40" t="s">
        <v>595</v>
      </c>
      <c r="N319" s="40" t="s">
        <v>595</v>
      </c>
    </row>
    <row r="320" spans="2:26" x14ac:dyDescent="0.25">
      <c r="B320" s="514" t="s">
        <v>596</v>
      </c>
      <c r="N320" s="514" t="s">
        <v>596</v>
      </c>
      <c r="Z320" s="40" t="s">
        <v>595</v>
      </c>
    </row>
    <row r="321" spans="2:75" x14ac:dyDescent="0.25">
      <c r="B321" s="514" t="s">
        <v>597</v>
      </c>
      <c r="N321" s="514" t="s">
        <v>597</v>
      </c>
      <c r="Z321" s="514" t="s">
        <v>596</v>
      </c>
    </row>
    <row r="322" spans="2:75" x14ac:dyDescent="0.25">
      <c r="Z322" s="514" t="s">
        <v>597</v>
      </c>
    </row>
    <row r="325" spans="2:75" ht="18" x14ac:dyDescent="0.25">
      <c r="B325" s="246" t="s">
        <v>576</v>
      </c>
    </row>
    <row r="328" spans="2:75" ht="27.75" customHeight="1" thickBot="1" x14ac:dyDescent="0.3">
      <c r="B328" s="577" t="s">
        <v>611</v>
      </c>
      <c r="C328" s="578"/>
      <c r="D328" s="578"/>
      <c r="E328" s="578"/>
      <c r="F328" s="578"/>
      <c r="G328" s="578"/>
      <c r="H328" s="578"/>
      <c r="I328" s="578"/>
      <c r="J328" s="578"/>
      <c r="K328" s="578"/>
      <c r="L328" s="578"/>
      <c r="M328" s="578"/>
      <c r="N328" s="578"/>
      <c r="O328" s="578"/>
      <c r="P328" s="578"/>
      <c r="Q328" s="578"/>
      <c r="R328" s="578"/>
    </row>
    <row r="329" spans="2:75" x14ac:dyDescent="0.25">
      <c r="B329" s="568" t="s">
        <v>120</v>
      </c>
      <c r="C329" s="570" t="s">
        <v>577</v>
      </c>
      <c r="D329" s="570"/>
      <c r="E329" s="570"/>
      <c r="F329" s="570" t="s">
        <v>578</v>
      </c>
      <c r="G329" s="570"/>
      <c r="H329" s="570"/>
      <c r="I329" s="570" t="s">
        <v>500</v>
      </c>
      <c r="J329" s="570"/>
      <c r="K329" s="570"/>
      <c r="L329" s="570" t="s">
        <v>501</v>
      </c>
      <c r="M329" s="570"/>
      <c r="N329" s="570"/>
      <c r="O329" s="570" t="s">
        <v>502</v>
      </c>
      <c r="P329" s="570"/>
      <c r="Q329" s="570"/>
      <c r="R329" s="570"/>
      <c r="S329" s="570" t="s">
        <v>503</v>
      </c>
      <c r="T329" s="570"/>
      <c r="U329" s="570"/>
      <c r="V329" s="570" t="s">
        <v>504</v>
      </c>
      <c r="W329" s="570"/>
      <c r="X329" s="570"/>
      <c r="Y329" s="570"/>
      <c r="Z329" s="570" t="s">
        <v>505</v>
      </c>
      <c r="AA329" s="570"/>
      <c r="AB329" s="570"/>
      <c r="AC329" s="570"/>
      <c r="AD329" s="570" t="s">
        <v>506</v>
      </c>
      <c r="AE329" s="570"/>
      <c r="AF329" s="570"/>
      <c r="AG329" s="570"/>
      <c r="AH329" s="570" t="s">
        <v>507</v>
      </c>
      <c r="AI329" s="570"/>
      <c r="AJ329" s="570"/>
      <c r="AK329" s="570"/>
      <c r="AL329" s="570" t="s">
        <v>508</v>
      </c>
      <c r="AM329" s="570"/>
      <c r="AN329" s="570"/>
      <c r="AO329" s="570"/>
      <c r="AP329" s="570" t="s">
        <v>509</v>
      </c>
      <c r="AQ329" s="570"/>
      <c r="AR329" s="570"/>
      <c r="AS329" s="570"/>
      <c r="AT329" s="570" t="s">
        <v>510</v>
      </c>
      <c r="AU329" s="570"/>
      <c r="AV329" s="570"/>
      <c r="AW329" s="570"/>
      <c r="AX329" s="570" t="s">
        <v>511</v>
      </c>
      <c r="AY329" s="570"/>
      <c r="AZ329" s="570"/>
      <c r="BA329" s="570"/>
      <c r="BB329" s="570" t="s">
        <v>579</v>
      </c>
      <c r="BC329" s="570"/>
      <c r="BD329" s="570"/>
      <c r="BE329" s="570"/>
      <c r="BF329" s="570" t="s">
        <v>580</v>
      </c>
      <c r="BG329" s="570"/>
      <c r="BH329" s="570"/>
      <c r="BI329" s="570"/>
      <c r="BJ329" s="570" t="s">
        <v>581</v>
      </c>
      <c r="BK329" s="570"/>
      <c r="BL329" s="570"/>
      <c r="BM329" s="570"/>
      <c r="BN329" s="570" t="s">
        <v>582</v>
      </c>
      <c r="BO329" s="570"/>
      <c r="BP329" s="570"/>
      <c r="BQ329" s="570"/>
      <c r="BR329" s="570" t="s">
        <v>583</v>
      </c>
      <c r="BS329" s="570"/>
      <c r="BT329" s="570"/>
      <c r="BU329" s="570"/>
      <c r="BV329" s="570" t="s">
        <v>584</v>
      </c>
      <c r="BW329" s="572" t="s">
        <v>585</v>
      </c>
    </row>
    <row r="330" spans="2:75" ht="24.75" thickBot="1" x14ac:dyDescent="0.3">
      <c r="B330" s="569"/>
      <c r="C330" s="467" t="s">
        <v>586</v>
      </c>
      <c r="D330" s="467" t="s">
        <v>587</v>
      </c>
      <c r="E330" s="467" t="s">
        <v>147</v>
      </c>
      <c r="F330" s="467" t="s">
        <v>586</v>
      </c>
      <c r="G330" s="467" t="s">
        <v>587</v>
      </c>
      <c r="H330" s="467" t="s">
        <v>147</v>
      </c>
      <c r="I330" s="467" t="s">
        <v>586</v>
      </c>
      <c r="J330" s="467" t="s">
        <v>587</v>
      </c>
      <c r="K330" s="467" t="s">
        <v>147</v>
      </c>
      <c r="L330" s="467" t="s">
        <v>586</v>
      </c>
      <c r="M330" s="467" t="s">
        <v>587</v>
      </c>
      <c r="N330" s="467" t="s">
        <v>147</v>
      </c>
      <c r="O330" s="467" t="s">
        <v>586</v>
      </c>
      <c r="P330" s="467" t="s">
        <v>587</v>
      </c>
      <c r="Q330" s="467" t="s">
        <v>584</v>
      </c>
      <c r="R330" s="467" t="s">
        <v>147</v>
      </c>
      <c r="S330" s="467" t="s">
        <v>586</v>
      </c>
      <c r="T330" s="467" t="s">
        <v>587</v>
      </c>
      <c r="U330" s="467" t="s">
        <v>147</v>
      </c>
      <c r="V330" s="467" t="s">
        <v>586</v>
      </c>
      <c r="W330" s="467" t="s">
        <v>587</v>
      </c>
      <c r="X330" s="467" t="s">
        <v>584</v>
      </c>
      <c r="Y330" s="467" t="s">
        <v>147</v>
      </c>
      <c r="Z330" s="467" t="s">
        <v>586</v>
      </c>
      <c r="AA330" s="467" t="s">
        <v>587</v>
      </c>
      <c r="AB330" s="467" t="s">
        <v>584</v>
      </c>
      <c r="AC330" s="467" t="s">
        <v>147</v>
      </c>
      <c r="AD330" s="467" t="s">
        <v>586</v>
      </c>
      <c r="AE330" s="467" t="s">
        <v>587</v>
      </c>
      <c r="AF330" s="467" t="s">
        <v>584</v>
      </c>
      <c r="AG330" s="467" t="s">
        <v>147</v>
      </c>
      <c r="AH330" s="467" t="s">
        <v>586</v>
      </c>
      <c r="AI330" s="467" t="s">
        <v>587</v>
      </c>
      <c r="AJ330" s="467" t="s">
        <v>584</v>
      </c>
      <c r="AK330" s="467" t="s">
        <v>147</v>
      </c>
      <c r="AL330" s="467" t="s">
        <v>586</v>
      </c>
      <c r="AM330" s="467" t="s">
        <v>587</v>
      </c>
      <c r="AN330" s="467" t="s">
        <v>584</v>
      </c>
      <c r="AO330" s="467" t="s">
        <v>147</v>
      </c>
      <c r="AP330" s="467" t="s">
        <v>586</v>
      </c>
      <c r="AQ330" s="467" t="s">
        <v>587</v>
      </c>
      <c r="AR330" s="467" t="s">
        <v>584</v>
      </c>
      <c r="AS330" s="467" t="s">
        <v>147</v>
      </c>
      <c r="AT330" s="467" t="s">
        <v>586</v>
      </c>
      <c r="AU330" s="467" t="s">
        <v>587</v>
      </c>
      <c r="AV330" s="467" t="s">
        <v>584</v>
      </c>
      <c r="AW330" s="467" t="s">
        <v>147</v>
      </c>
      <c r="AX330" s="467" t="s">
        <v>586</v>
      </c>
      <c r="AY330" s="467" t="s">
        <v>587</v>
      </c>
      <c r="AZ330" s="467" t="s">
        <v>584</v>
      </c>
      <c r="BA330" s="467" t="s">
        <v>147</v>
      </c>
      <c r="BB330" s="467" t="s">
        <v>586</v>
      </c>
      <c r="BC330" s="467" t="s">
        <v>587</v>
      </c>
      <c r="BD330" s="467" t="s">
        <v>584</v>
      </c>
      <c r="BE330" s="467" t="s">
        <v>147</v>
      </c>
      <c r="BF330" s="467" t="s">
        <v>586</v>
      </c>
      <c r="BG330" s="467" t="s">
        <v>587</v>
      </c>
      <c r="BH330" s="467" t="s">
        <v>584</v>
      </c>
      <c r="BI330" s="467" t="s">
        <v>147</v>
      </c>
      <c r="BJ330" s="467" t="s">
        <v>586</v>
      </c>
      <c r="BK330" s="467" t="s">
        <v>587</v>
      </c>
      <c r="BL330" s="467" t="s">
        <v>584</v>
      </c>
      <c r="BM330" s="467" t="s">
        <v>147</v>
      </c>
      <c r="BN330" s="467" t="s">
        <v>586</v>
      </c>
      <c r="BO330" s="467" t="s">
        <v>587</v>
      </c>
      <c r="BP330" s="467" t="s">
        <v>584</v>
      </c>
      <c r="BQ330" s="467" t="s">
        <v>147</v>
      </c>
      <c r="BR330" s="467" t="s">
        <v>586</v>
      </c>
      <c r="BS330" s="467" t="s">
        <v>587</v>
      </c>
      <c r="BT330" s="467" t="s">
        <v>584</v>
      </c>
      <c r="BU330" s="467" t="s">
        <v>147</v>
      </c>
      <c r="BV330" s="571"/>
      <c r="BW330" s="573"/>
    </row>
    <row r="331" spans="2:75" ht="15.75" thickBot="1" x14ac:dyDescent="0.3">
      <c r="B331" s="423" t="s">
        <v>1</v>
      </c>
      <c r="C331" s="265">
        <v>0</v>
      </c>
      <c r="D331" s="265">
        <v>1</v>
      </c>
      <c r="E331" s="265">
        <v>1</v>
      </c>
      <c r="F331" s="265">
        <v>328</v>
      </c>
      <c r="G331" s="265">
        <v>252</v>
      </c>
      <c r="H331" s="265">
        <v>580</v>
      </c>
      <c r="I331" s="265">
        <v>1849</v>
      </c>
      <c r="J331" s="265">
        <v>1284</v>
      </c>
      <c r="K331" s="265">
        <v>3133</v>
      </c>
      <c r="L331" s="265">
        <v>4187</v>
      </c>
      <c r="M331" s="265">
        <v>2605</v>
      </c>
      <c r="N331" s="265">
        <v>6792</v>
      </c>
      <c r="O331" s="265">
        <v>5481</v>
      </c>
      <c r="P331" s="265">
        <v>3730</v>
      </c>
      <c r="Q331" s="265">
        <v>3</v>
      </c>
      <c r="R331" s="265">
        <v>9214</v>
      </c>
      <c r="S331" s="265">
        <v>6343</v>
      </c>
      <c r="T331" s="265">
        <v>4310</v>
      </c>
      <c r="U331" s="265">
        <v>10653</v>
      </c>
      <c r="V331" s="265">
        <v>5204</v>
      </c>
      <c r="W331" s="265">
        <v>3568</v>
      </c>
      <c r="X331" s="265">
        <v>1</v>
      </c>
      <c r="Y331" s="265">
        <v>8773</v>
      </c>
      <c r="Z331" s="265">
        <v>4738</v>
      </c>
      <c r="AA331" s="265">
        <v>3114</v>
      </c>
      <c r="AB331" s="265">
        <v>1</v>
      </c>
      <c r="AC331" s="265">
        <v>7853</v>
      </c>
      <c r="AD331" s="265">
        <v>4708</v>
      </c>
      <c r="AE331" s="265">
        <v>3282</v>
      </c>
      <c r="AF331" s="265">
        <v>4</v>
      </c>
      <c r="AG331" s="265">
        <v>7994</v>
      </c>
      <c r="AH331" s="265">
        <v>4415</v>
      </c>
      <c r="AI331" s="265">
        <v>3421</v>
      </c>
      <c r="AJ331" s="265">
        <v>3</v>
      </c>
      <c r="AK331" s="265">
        <v>7839</v>
      </c>
      <c r="AL331" s="265">
        <v>5204</v>
      </c>
      <c r="AM331" s="265">
        <v>4371</v>
      </c>
      <c r="AN331" s="265">
        <v>5</v>
      </c>
      <c r="AO331" s="265">
        <v>9580</v>
      </c>
      <c r="AP331" s="265">
        <v>5913</v>
      </c>
      <c r="AQ331" s="265">
        <v>5242</v>
      </c>
      <c r="AR331" s="265">
        <v>1</v>
      </c>
      <c r="AS331" s="265">
        <v>11156</v>
      </c>
      <c r="AT331" s="265">
        <v>6049</v>
      </c>
      <c r="AU331" s="265">
        <v>5822</v>
      </c>
      <c r="AV331" s="265">
        <v>3</v>
      </c>
      <c r="AW331" s="265">
        <v>11874</v>
      </c>
      <c r="AX331" s="265">
        <v>5759</v>
      </c>
      <c r="AY331" s="265">
        <v>5690</v>
      </c>
      <c r="AZ331" s="265">
        <v>4</v>
      </c>
      <c r="BA331" s="265">
        <v>11453</v>
      </c>
      <c r="BB331" s="265">
        <v>4971</v>
      </c>
      <c r="BC331" s="265">
        <v>4971</v>
      </c>
      <c r="BD331" s="265">
        <v>4</v>
      </c>
      <c r="BE331" s="265">
        <v>9946</v>
      </c>
      <c r="BF331" s="265">
        <v>4362</v>
      </c>
      <c r="BG331" s="265">
        <v>4478</v>
      </c>
      <c r="BH331" s="265">
        <v>6</v>
      </c>
      <c r="BI331" s="265">
        <v>8846</v>
      </c>
      <c r="BJ331" s="265">
        <v>3950</v>
      </c>
      <c r="BK331" s="265">
        <v>4449</v>
      </c>
      <c r="BL331" s="265">
        <v>2</v>
      </c>
      <c r="BM331" s="265">
        <v>8401</v>
      </c>
      <c r="BN331" s="265">
        <v>7908</v>
      </c>
      <c r="BO331" s="265">
        <v>10566</v>
      </c>
      <c r="BP331" s="265">
        <v>54</v>
      </c>
      <c r="BQ331" s="265">
        <v>18528</v>
      </c>
      <c r="BR331" s="265">
        <v>1</v>
      </c>
      <c r="BS331" s="265">
        <v>1</v>
      </c>
      <c r="BT331" s="265">
        <v>18</v>
      </c>
      <c r="BU331" s="265">
        <v>20</v>
      </c>
      <c r="BV331" s="265">
        <v>9</v>
      </c>
      <c r="BW331" s="468">
        <v>152645</v>
      </c>
    </row>
    <row r="332" spans="2:75" x14ac:dyDescent="0.25">
      <c r="B332" s="469" t="s">
        <v>4</v>
      </c>
      <c r="C332" s="470">
        <v>0</v>
      </c>
      <c r="D332" s="470">
        <v>0</v>
      </c>
      <c r="E332" s="470">
        <v>0</v>
      </c>
      <c r="F332" s="470">
        <v>3</v>
      </c>
      <c r="G332" s="470">
        <v>4</v>
      </c>
      <c r="H332" s="470">
        <v>7</v>
      </c>
      <c r="I332" s="470">
        <v>25</v>
      </c>
      <c r="J332" s="470">
        <v>22</v>
      </c>
      <c r="K332" s="470">
        <v>47</v>
      </c>
      <c r="L332" s="470">
        <v>64</v>
      </c>
      <c r="M332" s="470">
        <v>25</v>
      </c>
      <c r="N332" s="470">
        <v>89</v>
      </c>
      <c r="O332" s="470">
        <v>29</v>
      </c>
      <c r="P332" s="470">
        <v>23</v>
      </c>
      <c r="Q332" s="470">
        <v>0</v>
      </c>
      <c r="R332" s="470">
        <v>52</v>
      </c>
      <c r="S332" s="470">
        <v>35</v>
      </c>
      <c r="T332" s="470">
        <v>34</v>
      </c>
      <c r="U332" s="470">
        <v>69</v>
      </c>
      <c r="V332" s="470">
        <v>30</v>
      </c>
      <c r="W332" s="470">
        <v>27</v>
      </c>
      <c r="X332" s="470">
        <v>0</v>
      </c>
      <c r="Y332" s="470">
        <v>57</v>
      </c>
      <c r="Z332" s="470">
        <v>33</v>
      </c>
      <c r="AA332" s="470">
        <v>27</v>
      </c>
      <c r="AB332" s="470">
        <v>0</v>
      </c>
      <c r="AC332" s="470">
        <v>60</v>
      </c>
      <c r="AD332" s="470">
        <v>33</v>
      </c>
      <c r="AE332" s="470">
        <v>22</v>
      </c>
      <c r="AF332" s="470">
        <v>0</v>
      </c>
      <c r="AG332" s="470">
        <v>55</v>
      </c>
      <c r="AH332" s="470">
        <v>28</v>
      </c>
      <c r="AI332" s="470">
        <v>20</v>
      </c>
      <c r="AJ332" s="470">
        <v>0</v>
      </c>
      <c r="AK332" s="470">
        <v>48</v>
      </c>
      <c r="AL332" s="470">
        <v>50</v>
      </c>
      <c r="AM332" s="470">
        <v>37</v>
      </c>
      <c r="AN332" s="470">
        <v>0</v>
      </c>
      <c r="AO332" s="470">
        <v>87</v>
      </c>
      <c r="AP332" s="470">
        <v>42</v>
      </c>
      <c r="AQ332" s="470">
        <v>38</v>
      </c>
      <c r="AR332" s="470">
        <v>0</v>
      </c>
      <c r="AS332" s="470">
        <v>80</v>
      </c>
      <c r="AT332" s="470">
        <v>41</v>
      </c>
      <c r="AU332" s="470">
        <v>36</v>
      </c>
      <c r="AV332" s="470">
        <v>0</v>
      </c>
      <c r="AW332" s="470">
        <v>77</v>
      </c>
      <c r="AX332" s="470">
        <v>52</v>
      </c>
      <c r="AY332" s="470">
        <v>37</v>
      </c>
      <c r="AZ332" s="470">
        <v>0</v>
      </c>
      <c r="BA332" s="470">
        <v>89</v>
      </c>
      <c r="BB332" s="470">
        <v>36</v>
      </c>
      <c r="BC332" s="470">
        <v>23</v>
      </c>
      <c r="BD332" s="470">
        <v>0</v>
      </c>
      <c r="BE332" s="470">
        <v>59</v>
      </c>
      <c r="BF332" s="470">
        <v>27</v>
      </c>
      <c r="BG332" s="470">
        <v>29</v>
      </c>
      <c r="BH332" s="470">
        <v>0</v>
      </c>
      <c r="BI332" s="470">
        <v>56</v>
      </c>
      <c r="BJ332" s="470">
        <v>23</v>
      </c>
      <c r="BK332" s="470">
        <v>21</v>
      </c>
      <c r="BL332" s="470">
        <v>0</v>
      </c>
      <c r="BM332" s="470">
        <v>44</v>
      </c>
      <c r="BN332" s="470">
        <v>71</v>
      </c>
      <c r="BO332" s="470">
        <v>68</v>
      </c>
      <c r="BP332" s="470">
        <v>0</v>
      </c>
      <c r="BQ332" s="470">
        <v>139</v>
      </c>
      <c r="BR332" s="470">
        <v>0</v>
      </c>
      <c r="BS332" s="470">
        <v>0</v>
      </c>
      <c r="BT332" s="470">
        <v>0</v>
      </c>
      <c r="BU332" s="470">
        <v>0</v>
      </c>
      <c r="BV332" s="470">
        <v>0</v>
      </c>
      <c r="BW332" s="471">
        <v>1115</v>
      </c>
    </row>
    <row r="333" spans="2:75" x14ac:dyDescent="0.25">
      <c r="B333" s="472" t="s">
        <v>5</v>
      </c>
      <c r="C333" s="473">
        <v>0</v>
      </c>
      <c r="D333" s="473">
        <v>0</v>
      </c>
      <c r="E333" s="473">
        <v>0</v>
      </c>
      <c r="F333" s="473">
        <v>32</v>
      </c>
      <c r="G333" s="473">
        <v>24</v>
      </c>
      <c r="H333" s="473">
        <v>56</v>
      </c>
      <c r="I333" s="473">
        <v>157</v>
      </c>
      <c r="J333" s="473">
        <v>120</v>
      </c>
      <c r="K333" s="473">
        <v>277</v>
      </c>
      <c r="L333" s="473">
        <v>336</v>
      </c>
      <c r="M333" s="473">
        <v>180</v>
      </c>
      <c r="N333" s="473">
        <v>516</v>
      </c>
      <c r="O333" s="473">
        <v>344</v>
      </c>
      <c r="P333" s="473">
        <v>266</v>
      </c>
      <c r="Q333" s="473">
        <v>1</v>
      </c>
      <c r="R333" s="473">
        <v>611</v>
      </c>
      <c r="S333" s="473">
        <v>383</v>
      </c>
      <c r="T333" s="473">
        <v>262</v>
      </c>
      <c r="U333" s="473">
        <v>645</v>
      </c>
      <c r="V333" s="473">
        <v>368</v>
      </c>
      <c r="W333" s="473">
        <v>253</v>
      </c>
      <c r="X333" s="473">
        <v>0</v>
      </c>
      <c r="Y333" s="473">
        <v>621</v>
      </c>
      <c r="Z333" s="473">
        <v>396</v>
      </c>
      <c r="AA333" s="473">
        <v>295</v>
      </c>
      <c r="AB333" s="473">
        <v>0</v>
      </c>
      <c r="AC333" s="473">
        <v>691</v>
      </c>
      <c r="AD333" s="473">
        <v>397</v>
      </c>
      <c r="AE333" s="473">
        <v>320</v>
      </c>
      <c r="AF333" s="473">
        <v>1</v>
      </c>
      <c r="AG333" s="473">
        <v>718</v>
      </c>
      <c r="AH333" s="473">
        <v>342</v>
      </c>
      <c r="AI333" s="473">
        <v>316</v>
      </c>
      <c r="AJ333" s="473">
        <v>0</v>
      </c>
      <c r="AK333" s="473">
        <v>658</v>
      </c>
      <c r="AL333" s="473">
        <v>460</v>
      </c>
      <c r="AM333" s="473">
        <v>481</v>
      </c>
      <c r="AN333" s="473">
        <v>2</v>
      </c>
      <c r="AO333" s="473">
        <v>943</v>
      </c>
      <c r="AP333" s="473">
        <v>553</v>
      </c>
      <c r="AQ333" s="473">
        <v>667</v>
      </c>
      <c r="AR333" s="473">
        <v>0</v>
      </c>
      <c r="AS333" s="473">
        <v>1220</v>
      </c>
      <c r="AT333" s="473">
        <v>558</v>
      </c>
      <c r="AU333" s="473">
        <v>810</v>
      </c>
      <c r="AV333" s="473">
        <v>1</v>
      </c>
      <c r="AW333" s="473">
        <v>1369</v>
      </c>
      <c r="AX333" s="473">
        <v>561</v>
      </c>
      <c r="AY333" s="473">
        <v>800</v>
      </c>
      <c r="AZ333" s="473">
        <v>0</v>
      </c>
      <c r="BA333" s="473">
        <v>1361</v>
      </c>
      <c r="BB333" s="473">
        <v>534</v>
      </c>
      <c r="BC333" s="473">
        <v>693</v>
      </c>
      <c r="BD333" s="473">
        <v>1</v>
      </c>
      <c r="BE333" s="473">
        <v>1228</v>
      </c>
      <c r="BF333" s="473">
        <v>420</v>
      </c>
      <c r="BG333" s="473">
        <v>558</v>
      </c>
      <c r="BH333" s="473">
        <v>1</v>
      </c>
      <c r="BI333" s="473">
        <v>979</v>
      </c>
      <c r="BJ333" s="473">
        <v>353</v>
      </c>
      <c r="BK333" s="473">
        <v>542</v>
      </c>
      <c r="BL333" s="473">
        <v>0</v>
      </c>
      <c r="BM333" s="473">
        <v>895</v>
      </c>
      <c r="BN333" s="473">
        <v>651</v>
      </c>
      <c r="BO333" s="473">
        <v>1035</v>
      </c>
      <c r="BP333" s="473">
        <v>7</v>
      </c>
      <c r="BQ333" s="473">
        <v>1693</v>
      </c>
      <c r="BR333" s="473">
        <v>0</v>
      </c>
      <c r="BS333" s="473">
        <v>0</v>
      </c>
      <c r="BT333" s="473">
        <v>3</v>
      </c>
      <c r="BU333" s="473">
        <v>3</v>
      </c>
      <c r="BV333" s="473">
        <v>3</v>
      </c>
      <c r="BW333" s="474">
        <v>14487</v>
      </c>
    </row>
    <row r="334" spans="2:75" x14ac:dyDescent="0.25">
      <c r="B334" s="472" t="s">
        <v>332</v>
      </c>
      <c r="C334" s="473">
        <v>0</v>
      </c>
      <c r="D334" s="473">
        <v>0</v>
      </c>
      <c r="E334" s="473">
        <v>0</v>
      </c>
      <c r="F334" s="473">
        <v>4</v>
      </c>
      <c r="G334" s="473">
        <v>2</v>
      </c>
      <c r="H334" s="473">
        <v>6</v>
      </c>
      <c r="I334" s="473">
        <v>6</v>
      </c>
      <c r="J334" s="473">
        <v>3</v>
      </c>
      <c r="K334" s="473">
        <v>9</v>
      </c>
      <c r="L334" s="473">
        <v>26</v>
      </c>
      <c r="M334" s="473">
        <v>8</v>
      </c>
      <c r="N334" s="473">
        <v>34</v>
      </c>
      <c r="O334" s="473">
        <v>30</v>
      </c>
      <c r="P334" s="473">
        <v>20</v>
      </c>
      <c r="Q334" s="473">
        <v>0</v>
      </c>
      <c r="R334" s="473">
        <v>50</v>
      </c>
      <c r="S334" s="473">
        <v>40</v>
      </c>
      <c r="T334" s="473">
        <v>24</v>
      </c>
      <c r="U334" s="473">
        <v>64</v>
      </c>
      <c r="V334" s="473">
        <v>36</v>
      </c>
      <c r="W334" s="473">
        <v>29</v>
      </c>
      <c r="X334" s="473">
        <v>0</v>
      </c>
      <c r="Y334" s="473">
        <v>65</v>
      </c>
      <c r="Z334" s="473">
        <v>27</v>
      </c>
      <c r="AA334" s="473">
        <v>24</v>
      </c>
      <c r="AB334" s="473">
        <v>0</v>
      </c>
      <c r="AC334" s="473">
        <v>51</v>
      </c>
      <c r="AD334" s="473">
        <v>35</v>
      </c>
      <c r="AE334" s="473">
        <v>27</v>
      </c>
      <c r="AF334" s="473">
        <v>0</v>
      </c>
      <c r="AG334" s="473">
        <v>62</v>
      </c>
      <c r="AH334" s="473">
        <v>46</v>
      </c>
      <c r="AI334" s="473">
        <v>20</v>
      </c>
      <c r="AJ334" s="473">
        <v>0</v>
      </c>
      <c r="AK334" s="473">
        <v>66</v>
      </c>
      <c r="AL334" s="473">
        <v>40</v>
      </c>
      <c r="AM334" s="473">
        <v>26</v>
      </c>
      <c r="AN334" s="473">
        <v>0</v>
      </c>
      <c r="AO334" s="473">
        <v>66</v>
      </c>
      <c r="AP334" s="473">
        <v>54</v>
      </c>
      <c r="AQ334" s="473">
        <v>28</v>
      </c>
      <c r="AR334" s="473">
        <v>0</v>
      </c>
      <c r="AS334" s="473">
        <v>82</v>
      </c>
      <c r="AT334" s="473">
        <v>40</v>
      </c>
      <c r="AU334" s="473">
        <v>25</v>
      </c>
      <c r="AV334" s="473">
        <v>0</v>
      </c>
      <c r="AW334" s="473">
        <v>65</v>
      </c>
      <c r="AX334" s="473">
        <v>47</v>
      </c>
      <c r="AY334" s="473">
        <v>23</v>
      </c>
      <c r="AZ334" s="473">
        <v>0</v>
      </c>
      <c r="BA334" s="473">
        <v>70</v>
      </c>
      <c r="BB334" s="473">
        <v>29</v>
      </c>
      <c r="BC334" s="473">
        <v>17</v>
      </c>
      <c r="BD334" s="473">
        <v>1</v>
      </c>
      <c r="BE334" s="473">
        <v>47</v>
      </c>
      <c r="BF334" s="473">
        <v>32</v>
      </c>
      <c r="BG334" s="473">
        <v>13</v>
      </c>
      <c r="BH334" s="473">
        <v>0</v>
      </c>
      <c r="BI334" s="473">
        <v>45</v>
      </c>
      <c r="BJ334" s="473">
        <v>17</v>
      </c>
      <c r="BK334" s="473">
        <v>14</v>
      </c>
      <c r="BL334" s="473">
        <v>0</v>
      </c>
      <c r="BM334" s="473">
        <v>31</v>
      </c>
      <c r="BN334" s="473">
        <v>35</v>
      </c>
      <c r="BO334" s="473">
        <v>27</v>
      </c>
      <c r="BP334" s="473">
        <v>2</v>
      </c>
      <c r="BQ334" s="473">
        <v>64</v>
      </c>
      <c r="BR334" s="473">
        <v>0</v>
      </c>
      <c r="BS334" s="473">
        <v>0</v>
      </c>
      <c r="BT334" s="473">
        <v>1</v>
      </c>
      <c r="BU334" s="473">
        <v>1</v>
      </c>
      <c r="BV334" s="473">
        <v>0</v>
      </c>
      <c r="BW334" s="474">
        <v>878</v>
      </c>
    </row>
    <row r="335" spans="2:75" x14ac:dyDescent="0.25">
      <c r="B335" s="472" t="s">
        <v>6</v>
      </c>
      <c r="C335" s="473">
        <v>0</v>
      </c>
      <c r="D335" s="473">
        <v>0</v>
      </c>
      <c r="E335" s="473">
        <v>0</v>
      </c>
      <c r="F335" s="473">
        <v>4</v>
      </c>
      <c r="G335" s="473">
        <v>2</v>
      </c>
      <c r="H335" s="473">
        <v>6</v>
      </c>
      <c r="I335" s="473">
        <v>28</v>
      </c>
      <c r="J335" s="473">
        <v>16</v>
      </c>
      <c r="K335" s="473">
        <v>44</v>
      </c>
      <c r="L335" s="473">
        <v>55</v>
      </c>
      <c r="M335" s="473">
        <v>20</v>
      </c>
      <c r="N335" s="473">
        <v>75</v>
      </c>
      <c r="O335" s="473">
        <v>62</v>
      </c>
      <c r="P335" s="473">
        <v>36</v>
      </c>
      <c r="Q335" s="473">
        <v>0</v>
      </c>
      <c r="R335" s="473">
        <v>98</v>
      </c>
      <c r="S335" s="473">
        <v>75</v>
      </c>
      <c r="T335" s="473">
        <v>45</v>
      </c>
      <c r="U335" s="473">
        <v>120</v>
      </c>
      <c r="V335" s="473">
        <v>47</v>
      </c>
      <c r="W335" s="473">
        <v>37</v>
      </c>
      <c r="X335" s="473">
        <v>0</v>
      </c>
      <c r="Y335" s="473">
        <v>84</v>
      </c>
      <c r="Z335" s="473">
        <v>62</v>
      </c>
      <c r="AA335" s="473">
        <v>39</v>
      </c>
      <c r="AB335" s="473">
        <v>0</v>
      </c>
      <c r="AC335" s="473">
        <v>101</v>
      </c>
      <c r="AD335" s="473">
        <v>66</v>
      </c>
      <c r="AE335" s="473">
        <v>23</v>
      </c>
      <c r="AF335" s="473">
        <v>0</v>
      </c>
      <c r="AG335" s="473">
        <v>89</v>
      </c>
      <c r="AH335" s="473">
        <v>46</v>
      </c>
      <c r="AI335" s="473">
        <v>30</v>
      </c>
      <c r="AJ335" s="473">
        <v>0</v>
      </c>
      <c r="AK335" s="473">
        <v>76</v>
      </c>
      <c r="AL335" s="473">
        <v>76</v>
      </c>
      <c r="AM335" s="473">
        <v>51</v>
      </c>
      <c r="AN335" s="473">
        <v>0</v>
      </c>
      <c r="AO335" s="473">
        <v>127</v>
      </c>
      <c r="AP335" s="473">
        <v>81</v>
      </c>
      <c r="AQ335" s="473">
        <v>51</v>
      </c>
      <c r="AR335" s="473">
        <v>0</v>
      </c>
      <c r="AS335" s="473">
        <v>132</v>
      </c>
      <c r="AT335" s="473">
        <v>74</v>
      </c>
      <c r="AU335" s="473">
        <v>40</v>
      </c>
      <c r="AV335" s="473">
        <v>0</v>
      </c>
      <c r="AW335" s="473">
        <v>114</v>
      </c>
      <c r="AX335" s="473">
        <v>65</v>
      </c>
      <c r="AY335" s="473">
        <v>38</v>
      </c>
      <c r="AZ335" s="473">
        <v>0</v>
      </c>
      <c r="BA335" s="473">
        <v>103</v>
      </c>
      <c r="BB335" s="473">
        <v>49</v>
      </c>
      <c r="BC335" s="473">
        <v>30</v>
      </c>
      <c r="BD335" s="473">
        <v>0</v>
      </c>
      <c r="BE335" s="473">
        <v>79</v>
      </c>
      <c r="BF335" s="473">
        <v>36</v>
      </c>
      <c r="BG335" s="473">
        <v>29</v>
      </c>
      <c r="BH335" s="473">
        <v>0</v>
      </c>
      <c r="BI335" s="473">
        <v>65</v>
      </c>
      <c r="BJ335" s="473">
        <v>30</v>
      </c>
      <c r="BK335" s="473">
        <v>27</v>
      </c>
      <c r="BL335" s="473">
        <v>0</v>
      </c>
      <c r="BM335" s="473">
        <v>57</v>
      </c>
      <c r="BN335" s="473">
        <v>67</v>
      </c>
      <c r="BO335" s="473">
        <v>64</v>
      </c>
      <c r="BP335" s="473">
        <v>1</v>
      </c>
      <c r="BQ335" s="473">
        <v>132</v>
      </c>
      <c r="BR335" s="473">
        <v>0</v>
      </c>
      <c r="BS335" s="473">
        <v>0</v>
      </c>
      <c r="BT335" s="473">
        <v>0</v>
      </c>
      <c r="BU335" s="473">
        <v>0</v>
      </c>
      <c r="BV335" s="473">
        <v>0</v>
      </c>
      <c r="BW335" s="474">
        <v>1502</v>
      </c>
    </row>
    <row r="336" spans="2:75" x14ac:dyDescent="0.25">
      <c r="B336" s="472" t="s">
        <v>7</v>
      </c>
      <c r="C336" s="473">
        <v>0</v>
      </c>
      <c r="D336" s="473">
        <v>0</v>
      </c>
      <c r="E336" s="473">
        <v>0</v>
      </c>
      <c r="F336" s="473">
        <v>5</v>
      </c>
      <c r="G336" s="473">
        <v>4</v>
      </c>
      <c r="H336" s="473">
        <v>9</v>
      </c>
      <c r="I336" s="473">
        <v>16</v>
      </c>
      <c r="J336" s="473">
        <v>14</v>
      </c>
      <c r="K336" s="473">
        <v>30</v>
      </c>
      <c r="L336" s="473">
        <v>53</v>
      </c>
      <c r="M336" s="473">
        <v>28</v>
      </c>
      <c r="N336" s="473">
        <v>81</v>
      </c>
      <c r="O336" s="473">
        <v>55</v>
      </c>
      <c r="P336" s="473">
        <v>31</v>
      </c>
      <c r="Q336" s="473">
        <v>0</v>
      </c>
      <c r="R336" s="473">
        <v>86</v>
      </c>
      <c r="S336" s="473">
        <v>83</v>
      </c>
      <c r="T336" s="473">
        <v>61</v>
      </c>
      <c r="U336" s="473">
        <v>144</v>
      </c>
      <c r="V336" s="473">
        <v>67</v>
      </c>
      <c r="W336" s="473">
        <v>42</v>
      </c>
      <c r="X336" s="473">
        <v>0</v>
      </c>
      <c r="Y336" s="473">
        <v>109</v>
      </c>
      <c r="Z336" s="473">
        <v>61</v>
      </c>
      <c r="AA336" s="473">
        <v>47</v>
      </c>
      <c r="AB336" s="473">
        <v>0</v>
      </c>
      <c r="AC336" s="473">
        <v>108</v>
      </c>
      <c r="AD336" s="473">
        <v>68</v>
      </c>
      <c r="AE336" s="473">
        <v>33</v>
      </c>
      <c r="AF336" s="473">
        <v>0</v>
      </c>
      <c r="AG336" s="473">
        <v>101</v>
      </c>
      <c r="AH336" s="473">
        <v>52</v>
      </c>
      <c r="AI336" s="473">
        <v>47</v>
      </c>
      <c r="AJ336" s="473">
        <v>0</v>
      </c>
      <c r="AK336" s="473">
        <v>99</v>
      </c>
      <c r="AL336" s="473">
        <v>78</v>
      </c>
      <c r="AM336" s="473">
        <v>75</v>
      </c>
      <c r="AN336" s="473">
        <v>0</v>
      </c>
      <c r="AO336" s="473">
        <v>153</v>
      </c>
      <c r="AP336" s="473">
        <v>108</v>
      </c>
      <c r="AQ336" s="473">
        <v>90</v>
      </c>
      <c r="AR336" s="473">
        <v>0</v>
      </c>
      <c r="AS336" s="473">
        <v>198</v>
      </c>
      <c r="AT336" s="473">
        <v>125</v>
      </c>
      <c r="AU336" s="473">
        <v>95</v>
      </c>
      <c r="AV336" s="473">
        <v>0</v>
      </c>
      <c r="AW336" s="473">
        <v>220</v>
      </c>
      <c r="AX336" s="473">
        <v>93</v>
      </c>
      <c r="AY336" s="473">
        <v>111</v>
      </c>
      <c r="AZ336" s="473">
        <v>0</v>
      </c>
      <c r="BA336" s="473">
        <v>204</v>
      </c>
      <c r="BB336" s="473">
        <v>78</v>
      </c>
      <c r="BC336" s="473">
        <v>54</v>
      </c>
      <c r="BD336" s="473">
        <v>0</v>
      </c>
      <c r="BE336" s="473">
        <v>132</v>
      </c>
      <c r="BF336" s="473">
        <v>68</v>
      </c>
      <c r="BG336" s="473">
        <v>63</v>
      </c>
      <c r="BH336" s="473">
        <v>0</v>
      </c>
      <c r="BI336" s="473">
        <v>131</v>
      </c>
      <c r="BJ336" s="473">
        <v>38</v>
      </c>
      <c r="BK336" s="473">
        <v>61</v>
      </c>
      <c r="BL336" s="473">
        <v>0</v>
      </c>
      <c r="BM336" s="473">
        <v>99</v>
      </c>
      <c r="BN336" s="473">
        <v>49</v>
      </c>
      <c r="BO336" s="473">
        <v>58</v>
      </c>
      <c r="BP336" s="473">
        <v>1</v>
      </c>
      <c r="BQ336" s="473">
        <v>108</v>
      </c>
      <c r="BR336" s="473">
        <v>0</v>
      </c>
      <c r="BS336" s="473">
        <v>0</v>
      </c>
      <c r="BT336" s="473">
        <v>0</v>
      </c>
      <c r="BU336" s="473">
        <v>0</v>
      </c>
      <c r="BV336" s="473">
        <v>0</v>
      </c>
      <c r="BW336" s="474">
        <v>2012</v>
      </c>
    </row>
    <row r="337" spans="2:75" x14ac:dyDescent="0.25">
      <c r="B337" s="472" t="s">
        <v>8</v>
      </c>
      <c r="C337" s="473">
        <v>0</v>
      </c>
      <c r="D337" s="473">
        <v>0</v>
      </c>
      <c r="E337" s="473">
        <v>0</v>
      </c>
      <c r="F337" s="473">
        <v>1</v>
      </c>
      <c r="G337" s="473">
        <v>2</v>
      </c>
      <c r="H337" s="473">
        <v>3</v>
      </c>
      <c r="I337" s="473">
        <v>45</v>
      </c>
      <c r="J337" s="473">
        <v>26</v>
      </c>
      <c r="K337" s="473">
        <v>71</v>
      </c>
      <c r="L337" s="473">
        <v>102</v>
      </c>
      <c r="M337" s="473">
        <v>74</v>
      </c>
      <c r="N337" s="473">
        <v>176</v>
      </c>
      <c r="O337" s="473">
        <v>62</v>
      </c>
      <c r="P337" s="473">
        <v>91</v>
      </c>
      <c r="Q337" s="473">
        <v>0</v>
      </c>
      <c r="R337" s="473">
        <v>153</v>
      </c>
      <c r="S337" s="473">
        <v>42</v>
      </c>
      <c r="T337" s="473">
        <v>46</v>
      </c>
      <c r="U337" s="473">
        <v>88</v>
      </c>
      <c r="V337" s="473">
        <v>36</v>
      </c>
      <c r="W337" s="473">
        <v>31</v>
      </c>
      <c r="X337" s="473">
        <v>0</v>
      </c>
      <c r="Y337" s="473">
        <v>67</v>
      </c>
      <c r="Z337" s="473">
        <v>30</v>
      </c>
      <c r="AA337" s="473">
        <v>25</v>
      </c>
      <c r="AB337" s="473">
        <v>0</v>
      </c>
      <c r="AC337" s="473">
        <v>55</v>
      </c>
      <c r="AD337" s="473">
        <v>25</v>
      </c>
      <c r="AE337" s="473">
        <v>20</v>
      </c>
      <c r="AF337" s="473">
        <v>0</v>
      </c>
      <c r="AG337" s="473">
        <v>45</v>
      </c>
      <c r="AH337" s="473">
        <v>28</v>
      </c>
      <c r="AI337" s="473">
        <v>19</v>
      </c>
      <c r="AJ337" s="473">
        <v>0</v>
      </c>
      <c r="AK337" s="473">
        <v>47</v>
      </c>
      <c r="AL337" s="473">
        <v>46</v>
      </c>
      <c r="AM337" s="473">
        <v>26</v>
      </c>
      <c r="AN337" s="473">
        <v>0</v>
      </c>
      <c r="AO337" s="473">
        <v>72</v>
      </c>
      <c r="AP337" s="473">
        <v>44</v>
      </c>
      <c r="AQ337" s="473">
        <v>37</v>
      </c>
      <c r="AR337" s="473">
        <v>0</v>
      </c>
      <c r="AS337" s="473">
        <v>81</v>
      </c>
      <c r="AT337" s="473">
        <v>46</v>
      </c>
      <c r="AU337" s="473">
        <v>39</v>
      </c>
      <c r="AV337" s="473">
        <v>0</v>
      </c>
      <c r="AW337" s="473">
        <v>85</v>
      </c>
      <c r="AX337" s="473">
        <v>38</v>
      </c>
      <c r="AY337" s="473">
        <v>29</v>
      </c>
      <c r="AZ337" s="473">
        <v>0</v>
      </c>
      <c r="BA337" s="473">
        <v>67</v>
      </c>
      <c r="BB337" s="473">
        <v>28</v>
      </c>
      <c r="BC337" s="473">
        <v>30</v>
      </c>
      <c r="BD337" s="473">
        <v>0</v>
      </c>
      <c r="BE337" s="473">
        <v>58</v>
      </c>
      <c r="BF337" s="473">
        <v>42</v>
      </c>
      <c r="BG337" s="473">
        <v>40</v>
      </c>
      <c r="BH337" s="473">
        <v>0</v>
      </c>
      <c r="BI337" s="473">
        <v>82</v>
      </c>
      <c r="BJ337" s="473">
        <v>31</v>
      </c>
      <c r="BK337" s="473">
        <v>39</v>
      </c>
      <c r="BL337" s="473">
        <v>0</v>
      </c>
      <c r="BM337" s="473">
        <v>70</v>
      </c>
      <c r="BN337" s="473">
        <v>93</v>
      </c>
      <c r="BO337" s="473">
        <v>130</v>
      </c>
      <c r="BP337" s="473">
        <v>1</v>
      </c>
      <c r="BQ337" s="473">
        <v>224</v>
      </c>
      <c r="BR337" s="473">
        <v>0</v>
      </c>
      <c r="BS337" s="473">
        <v>0</v>
      </c>
      <c r="BT337" s="473">
        <v>0</v>
      </c>
      <c r="BU337" s="473">
        <v>0</v>
      </c>
      <c r="BV337" s="473">
        <v>0</v>
      </c>
      <c r="BW337" s="474">
        <v>1444</v>
      </c>
    </row>
    <row r="338" spans="2:75" x14ac:dyDescent="0.25">
      <c r="B338" s="472" t="s">
        <v>164</v>
      </c>
      <c r="C338" s="473">
        <v>0</v>
      </c>
      <c r="D338" s="473">
        <v>0</v>
      </c>
      <c r="E338" s="473">
        <v>0</v>
      </c>
      <c r="F338" s="473">
        <v>1</v>
      </c>
      <c r="G338" s="473">
        <v>3</v>
      </c>
      <c r="H338" s="473">
        <v>4</v>
      </c>
      <c r="I338" s="473">
        <v>58</v>
      </c>
      <c r="J338" s="473">
        <v>31</v>
      </c>
      <c r="K338" s="473">
        <v>89</v>
      </c>
      <c r="L338" s="473">
        <v>236</v>
      </c>
      <c r="M338" s="473">
        <v>120</v>
      </c>
      <c r="N338" s="473">
        <v>356</v>
      </c>
      <c r="O338" s="473">
        <v>292</v>
      </c>
      <c r="P338" s="473">
        <v>193</v>
      </c>
      <c r="Q338" s="473">
        <v>0</v>
      </c>
      <c r="R338" s="473">
        <v>485</v>
      </c>
      <c r="S338" s="473">
        <v>350</v>
      </c>
      <c r="T338" s="473">
        <v>202</v>
      </c>
      <c r="U338" s="473">
        <v>552</v>
      </c>
      <c r="V338" s="473">
        <v>220</v>
      </c>
      <c r="W338" s="473">
        <v>170</v>
      </c>
      <c r="X338" s="473">
        <v>0</v>
      </c>
      <c r="Y338" s="473">
        <v>390</v>
      </c>
      <c r="Z338" s="473">
        <v>164</v>
      </c>
      <c r="AA338" s="473">
        <v>130</v>
      </c>
      <c r="AB338" s="473">
        <v>0</v>
      </c>
      <c r="AC338" s="473">
        <v>294</v>
      </c>
      <c r="AD338" s="473">
        <v>163</v>
      </c>
      <c r="AE338" s="473">
        <v>131</v>
      </c>
      <c r="AF338" s="473">
        <v>0</v>
      </c>
      <c r="AG338" s="473">
        <v>294</v>
      </c>
      <c r="AH338" s="473">
        <v>139</v>
      </c>
      <c r="AI338" s="473">
        <v>113</v>
      </c>
      <c r="AJ338" s="473">
        <v>0</v>
      </c>
      <c r="AK338" s="473">
        <v>252</v>
      </c>
      <c r="AL338" s="473">
        <v>176</v>
      </c>
      <c r="AM338" s="473">
        <v>170</v>
      </c>
      <c r="AN338" s="473">
        <v>1</v>
      </c>
      <c r="AO338" s="473">
        <v>347</v>
      </c>
      <c r="AP338" s="473">
        <v>207</v>
      </c>
      <c r="AQ338" s="473">
        <v>207</v>
      </c>
      <c r="AR338" s="473">
        <v>0</v>
      </c>
      <c r="AS338" s="473">
        <v>414</v>
      </c>
      <c r="AT338" s="473">
        <v>207</v>
      </c>
      <c r="AU338" s="473">
        <v>228</v>
      </c>
      <c r="AV338" s="473">
        <v>0</v>
      </c>
      <c r="AW338" s="473">
        <v>435</v>
      </c>
      <c r="AX338" s="473">
        <v>210</v>
      </c>
      <c r="AY338" s="473">
        <v>210</v>
      </c>
      <c r="AZ338" s="473">
        <v>0</v>
      </c>
      <c r="BA338" s="473">
        <v>420</v>
      </c>
      <c r="BB338" s="473">
        <v>194</v>
      </c>
      <c r="BC338" s="473">
        <v>188</v>
      </c>
      <c r="BD338" s="473">
        <v>0</v>
      </c>
      <c r="BE338" s="473">
        <v>382</v>
      </c>
      <c r="BF338" s="473">
        <v>136</v>
      </c>
      <c r="BG338" s="473">
        <v>182</v>
      </c>
      <c r="BH338" s="473">
        <v>2</v>
      </c>
      <c r="BI338" s="473">
        <v>320</v>
      </c>
      <c r="BJ338" s="473">
        <v>144</v>
      </c>
      <c r="BK338" s="473">
        <v>168</v>
      </c>
      <c r="BL338" s="473">
        <v>1</v>
      </c>
      <c r="BM338" s="473">
        <v>313</v>
      </c>
      <c r="BN338" s="473">
        <v>248</v>
      </c>
      <c r="BO338" s="473">
        <v>308</v>
      </c>
      <c r="BP338" s="473">
        <v>4</v>
      </c>
      <c r="BQ338" s="473">
        <v>560</v>
      </c>
      <c r="BR338" s="473">
        <v>0</v>
      </c>
      <c r="BS338" s="473">
        <v>0</v>
      </c>
      <c r="BT338" s="473">
        <v>2</v>
      </c>
      <c r="BU338" s="473">
        <v>2</v>
      </c>
      <c r="BV338" s="473">
        <v>0</v>
      </c>
      <c r="BW338" s="474">
        <v>5909</v>
      </c>
    </row>
    <row r="339" spans="2:75" x14ac:dyDescent="0.25">
      <c r="B339" s="472" t="s">
        <v>9</v>
      </c>
      <c r="C339" s="473">
        <v>0</v>
      </c>
      <c r="D339" s="473">
        <v>1</v>
      </c>
      <c r="E339" s="473">
        <v>1</v>
      </c>
      <c r="F339" s="473">
        <v>0</v>
      </c>
      <c r="G339" s="473">
        <v>3</v>
      </c>
      <c r="H339" s="473">
        <v>3</v>
      </c>
      <c r="I339" s="473">
        <v>18</v>
      </c>
      <c r="J339" s="473">
        <v>11</v>
      </c>
      <c r="K339" s="473">
        <v>29</v>
      </c>
      <c r="L339" s="473">
        <v>65</v>
      </c>
      <c r="M339" s="473">
        <v>33</v>
      </c>
      <c r="N339" s="473">
        <v>98</v>
      </c>
      <c r="O339" s="473">
        <v>87</v>
      </c>
      <c r="P339" s="473">
        <v>63</v>
      </c>
      <c r="Q339" s="473">
        <v>0</v>
      </c>
      <c r="R339" s="473">
        <v>150</v>
      </c>
      <c r="S339" s="473">
        <v>85</v>
      </c>
      <c r="T339" s="473">
        <v>51</v>
      </c>
      <c r="U339" s="473">
        <v>136</v>
      </c>
      <c r="V339" s="473">
        <v>43</v>
      </c>
      <c r="W339" s="473">
        <v>49</v>
      </c>
      <c r="X339" s="473">
        <v>0</v>
      </c>
      <c r="Y339" s="473">
        <v>92</v>
      </c>
      <c r="Z339" s="473">
        <v>55</v>
      </c>
      <c r="AA339" s="473">
        <v>33</v>
      </c>
      <c r="AB339" s="473">
        <v>0</v>
      </c>
      <c r="AC339" s="473">
        <v>88</v>
      </c>
      <c r="AD339" s="473">
        <v>48</v>
      </c>
      <c r="AE339" s="473">
        <v>29</v>
      </c>
      <c r="AF339" s="473">
        <v>0</v>
      </c>
      <c r="AG339" s="473">
        <v>77</v>
      </c>
      <c r="AH339" s="473">
        <v>42</v>
      </c>
      <c r="AI339" s="473">
        <v>44</v>
      </c>
      <c r="AJ339" s="473">
        <v>0</v>
      </c>
      <c r="AK339" s="473">
        <v>86</v>
      </c>
      <c r="AL339" s="473">
        <v>48</v>
      </c>
      <c r="AM339" s="473">
        <v>44</v>
      </c>
      <c r="AN339" s="473">
        <v>0</v>
      </c>
      <c r="AO339" s="473">
        <v>92</v>
      </c>
      <c r="AP339" s="473">
        <v>40</v>
      </c>
      <c r="AQ339" s="473">
        <v>53</v>
      </c>
      <c r="AR339" s="473">
        <v>0</v>
      </c>
      <c r="AS339" s="473">
        <v>93</v>
      </c>
      <c r="AT339" s="473">
        <v>53</v>
      </c>
      <c r="AU339" s="473">
        <v>67</v>
      </c>
      <c r="AV339" s="473">
        <v>0</v>
      </c>
      <c r="AW339" s="473">
        <v>120</v>
      </c>
      <c r="AX339" s="473">
        <v>59</v>
      </c>
      <c r="AY339" s="473">
        <v>54</v>
      </c>
      <c r="AZ339" s="473">
        <v>0</v>
      </c>
      <c r="BA339" s="473">
        <v>113</v>
      </c>
      <c r="BB339" s="473">
        <v>43</v>
      </c>
      <c r="BC339" s="473">
        <v>41</v>
      </c>
      <c r="BD339" s="473">
        <v>0</v>
      </c>
      <c r="BE339" s="473">
        <v>84</v>
      </c>
      <c r="BF339" s="473">
        <v>30</v>
      </c>
      <c r="BG339" s="473">
        <v>29</v>
      </c>
      <c r="BH339" s="473">
        <v>0</v>
      </c>
      <c r="BI339" s="473">
        <v>59</v>
      </c>
      <c r="BJ339" s="473">
        <v>32</v>
      </c>
      <c r="BK339" s="473">
        <v>35</v>
      </c>
      <c r="BL339" s="473">
        <v>0</v>
      </c>
      <c r="BM339" s="473">
        <v>67</v>
      </c>
      <c r="BN339" s="473">
        <v>51</v>
      </c>
      <c r="BO339" s="473">
        <v>74</v>
      </c>
      <c r="BP339" s="473">
        <v>2</v>
      </c>
      <c r="BQ339" s="473">
        <v>127</v>
      </c>
      <c r="BR339" s="473">
        <v>0</v>
      </c>
      <c r="BS339" s="473">
        <v>0</v>
      </c>
      <c r="BT339" s="473">
        <v>0</v>
      </c>
      <c r="BU339" s="473">
        <v>0</v>
      </c>
      <c r="BV339" s="473">
        <v>0</v>
      </c>
      <c r="BW339" s="474">
        <v>1515</v>
      </c>
    </row>
    <row r="340" spans="2:75" x14ac:dyDescent="0.25">
      <c r="B340" s="472" t="s">
        <v>3</v>
      </c>
      <c r="C340" s="473">
        <v>0</v>
      </c>
      <c r="D340" s="473">
        <v>0</v>
      </c>
      <c r="E340" s="473">
        <v>0</v>
      </c>
      <c r="F340" s="473">
        <v>116</v>
      </c>
      <c r="G340" s="473">
        <v>86</v>
      </c>
      <c r="H340" s="473">
        <v>202</v>
      </c>
      <c r="I340" s="473">
        <v>697</v>
      </c>
      <c r="J340" s="473">
        <v>450</v>
      </c>
      <c r="K340" s="473">
        <v>1147</v>
      </c>
      <c r="L340" s="473">
        <v>1375</v>
      </c>
      <c r="M340" s="473">
        <v>907</v>
      </c>
      <c r="N340" s="473">
        <v>2282</v>
      </c>
      <c r="O340" s="473">
        <v>2063</v>
      </c>
      <c r="P340" s="473">
        <v>1310</v>
      </c>
      <c r="Q340" s="473">
        <v>0</v>
      </c>
      <c r="R340" s="473">
        <v>3373</v>
      </c>
      <c r="S340" s="473">
        <v>2419</v>
      </c>
      <c r="T340" s="473">
        <v>1620</v>
      </c>
      <c r="U340" s="473">
        <v>4039</v>
      </c>
      <c r="V340" s="473">
        <v>2038</v>
      </c>
      <c r="W340" s="473">
        <v>1333</v>
      </c>
      <c r="X340" s="473">
        <v>0</v>
      </c>
      <c r="Y340" s="473">
        <v>3371</v>
      </c>
      <c r="Z340" s="473">
        <v>1821</v>
      </c>
      <c r="AA340" s="473">
        <v>1090</v>
      </c>
      <c r="AB340" s="473">
        <v>0</v>
      </c>
      <c r="AC340" s="473">
        <v>2911</v>
      </c>
      <c r="AD340" s="473">
        <v>1844</v>
      </c>
      <c r="AE340" s="473">
        <v>1157</v>
      </c>
      <c r="AF340" s="473">
        <v>1</v>
      </c>
      <c r="AG340" s="473">
        <v>3002</v>
      </c>
      <c r="AH340" s="473">
        <v>1651</v>
      </c>
      <c r="AI340" s="473">
        <v>1306</v>
      </c>
      <c r="AJ340" s="473">
        <v>0</v>
      </c>
      <c r="AK340" s="473">
        <v>2957</v>
      </c>
      <c r="AL340" s="473">
        <v>1920</v>
      </c>
      <c r="AM340" s="473">
        <v>1687</v>
      </c>
      <c r="AN340" s="473">
        <v>1</v>
      </c>
      <c r="AO340" s="473">
        <v>3608</v>
      </c>
      <c r="AP340" s="473">
        <v>2217</v>
      </c>
      <c r="AQ340" s="473">
        <v>2084</v>
      </c>
      <c r="AR340" s="473">
        <v>0</v>
      </c>
      <c r="AS340" s="473">
        <v>4301</v>
      </c>
      <c r="AT340" s="473">
        <v>2189</v>
      </c>
      <c r="AU340" s="473">
        <v>2293</v>
      </c>
      <c r="AV340" s="473">
        <v>2</v>
      </c>
      <c r="AW340" s="473">
        <v>4484</v>
      </c>
      <c r="AX340" s="473">
        <v>2045</v>
      </c>
      <c r="AY340" s="473">
        <v>2124</v>
      </c>
      <c r="AZ340" s="473">
        <v>1</v>
      </c>
      <c r="BA340" s="473">
        <v>4170</v>
      </c>
      <c r="BB340" s="473">
        <v>1707</v>
      </c>
      <c r="BC340" s="473">
        <v>1787</v>
      </c>
      <c r="BD340" s="473">
        <v>1</v>
      </c>
      <c r="BE340" s="473">
        <v>3495</v>
      </c>
      <c r="BF340" s="473">
        <v>1343</v>
      </c>
      <c r="BG340" s="473">
        <v>1585</v>
      </c>
      <c r="BH340" s="473">
        <v>0</v>
      </c>
      <c r="BI340" s="473">
        <v>2928</v>
      </c>
      <c r="BJ340" s="473">
        <v>1050</v>
      </c>
      <c r="BK340" s="473">
        <v>1565</v>
      </c>
      <c r="BL340" s="473">
        <v>0</v>
      </c>
      <c r="BM340" s="473">
        <v>2615</v>
      </c>
      <c r="BN340" s="473">
        <v>1930</v>
      </c>
      <c r="BO340" s="473">
        <v>3824</v>
      </c>
      <c r="BP340" s="473">
        <v>9</v>
      </c>
      <c r="BQ340" s="473">
        <v>5763</v>
      </c>
      <c r="BR340" s="473">
        <v>0</v>
      </c>
      <c r="BS340" s="473">
        <v>0</v>
      </c>
      <c r="BT340" s="473">
        <v>6</v>
      </c>
      <c r="BU340" s="473">
        <v>6</v>
      </c>
      <c r="BV340" s="473">
        <v>1</v>
      </c>
      <c r="BW340" s="474">
        <v>54655</v>
      </c>
    </row>
    <row r="341" spans="2:75" ht="15.75" thickBot="1" x14ac:dyDescent="0.3">
      <c r="B341" s="482" t="s">
        <v>10</v>
      </c>
      <c r="C341" s="483">
        <v>0</v>
      </c>
      <c r="D341" s="483">
        <v>0</v>
      </c>
      <c r="E341" s="483">
        <v>0</v>
      </c>
      <c r="F341" s="483">
        <v>2</v>
      </c>
      <c r="G341" s="483">
        <v>3</v>
      </c>
      <c r="H341" s="483">
        <v>5</v>
      </c>
      <c r="I341" s="483">
        <v>7</v>
      </c>
      <c r="J341" s="483">
        <v>4</v>
      </c>
      <c r="K341" s="483">
        <v>11</v>
      </c>
      <c r="L341" s="483">
        <v>69</v>
      </c>
      <c r="M341" s="483">
        <v>35</v>
      </c>
      <c r="N341" s="483">
        <v>104</v>
      </c>
      <c r="O341" s="483">
        <v>59</v>
      </c>
      <c r="P341" s="483">
        <v>34</v>
      </c>
      <c r="Q341" s="483">
        <v>0</v>
      </c>
      <c r="R341" s="483">
        <v>93</v>
      </c>
      <c r="S341" s="483">
        <v>32</v>
      </c>
      <c r="T341" s="483">
        <v>33</v>
      </c>
      <c r="U341" s="483">
        <v>65</v>
      </c>
      <c r="V341" s="483">
        <v>25</v>
      </c>
      <c r="W341" s="483">
        <v>23</v>
      </c>
      <c r="X341" s="483">
        <v>0</v>
      </c>
      <c r="Y341" s="483">
        <v>48</v>
      </c>
      <c r="Z341" s="483">
        <v>29</v>
      </c>
      <c r="AA341" s="483">
        <v>25</v>
      </c>
      <c r="AB341" s="483">
        <v>0</v>
      </c>
      <c r="AC341" s="483">
        <v>54</v>
      </c>
      <c r="AD341" s="483">
        <v>17</v>
      </c>
      <c r="AE341" s="483">
        <v>21</v>
      </c>
      <c r="AF341" s="483">
        <v>0</v>
      </c>
      <c r="AG341" s="483">
        <v>38</v>
      </c>
      <c r="AH341" s="483">
        <v>27</v>
      </c>
      <c r="AI341" s="483">
        <v>22</v>
      </c>
      <c r="AJ341" s="483">
        <v>0</v>
      </c>
      <c r="AK341" s="483">
        <v>49</v>
      </c>
      <c r="AL341" s="483">
        <v>34</v>
      </c>
      <c r="AM341" s="483">
        <v>34</v>
      </c>
      <c r="AN341" s="483">
        <v>0</v>
      </c>
      <c r="AO341" s="483">
        <v>68</v>
      </c>
      <c r="AP341" s="483">
        <v>34</v>
      </c>
      <c r="AQ341" s="483">
        <v>39</v>
      </c>
      <c r="AR341" s="483">
        <v>0</v>
      </c>
      <c r="AS341" s="483">
        <v>73</v>
      </c>
      <c r="AT341" s="483">
        <v>46</v>
      </c>
      <c r="AU341" s="483">
        <v>44</v>
      </c>
      <c r="AV341" s="483">
        <v>0</v>
      </c>
      <c r="AW341" s="483">
        <v>90</v>
      </c>
      <c r="AX341" s="483">
        <v>37</v>
      </c>
      <c r="AY341" s="483">
        <v>70</v>
      </c>
      <c r="AZ341" s="483">
        <v>1</v>
      </c>
      <c r="BA341" s="483">
        <v>108</v>
      </c>
      <c r="BB341" s="483">
        <v>29</v>
      </c>
      <c r="BC341" s="483">
        <v>72</v>
      </c>
      <c r="BD341" s="483">
        <v>0</v>
      </c>
      <c r="BE341" s="483">
        <v>101</v>
      </c>
      <c r="BF341" s="483">
        <v>35</v>
      </c>
      <c r="BG341" s="483">
        <v>62</v>
      </c>
      <c r="BH341" s="483">
        <v>1</v>
      </c>
      <c r="BI341" s="483">
        <v>98</v>
      </c>
      <c r="BJ341" s="483">
        <v>43</v>
      </c>
      <c r="BK341" s="483">
        <v>60</v>
      </c>
      <c r="BL341" s="483">
        <v>0</v>
      </c>
      <c r="BM341" s="483">
        <v>103</v>
      </c>
      <c r="BN341" s="483">
        <v>123</v>
      </c>
      <c r="BO341" s="483">
        <v>246</v>
      </c>
      <c r="BP341" s="483">
        <v>1</v>
      </c>
      <c r="BQ341" s="483">
        <v>370</v>
      </c>
      <c r="BR341" s="483">
        <v>0</v>
      </c>
      <c r="BS341" s="483">
        <v>0</v>
      </c>
      <c r="BT341" s="483">
        <v>0</v>
      </c>
      <c r="BU341" s="483">
        <v>0</v>
      </c>
      <c r="BV341" s="483">
        <v>0</v>
      </c>
      <c r="BW341" s="484">
        <v>1478</v>
      </c>
    </row>
    <row r="342" spans="2:75" ht="15.75" thickBot="1" x14ac:dyDescent="0.3">
      <c r="B342" s="423" t="s">
        <v>333</v>
      </c>
      <c r="C342" s="265">
        <v>0</v>
      </c>
      <c r="D342" s="265">
        <v>1</v>
      </c>
      <c r="E342" s="265">
        <v>1</v>
      </c>
      <c r="F342" s="265">
        <v>168</v>
      </c>
      <c r="G342" s="265">
        <v>133</v>
      </c>
      <c r="H342" s="265">
        <v>301</v>
      </c>
      <c r="I342" s="265">
        <v>1057</v>
      </c>
      <c r="J342" s="265">
        <v>697</v>
      </c>
      <c r="K342" s="265">
        <v>1754</v>
      </c>
      <c r="L342" s="265">
        <v>2381</v>
      </c>
      <c r="M342" s="265">
        <v>1430</v>
      </c>
      <c r="N342" s="265">
        <v>3811</v>
      </c>
      <c r="O342" s="265">
        <v>3083</v>
      </c>
      <c r="P342" s="265">
        <v>2067</v>
      </c>
      <c r="Q342" s="265">
        <v>1</v>
      </c>
      <c r="R342" s="265">
        <v>5151</v>
      </c>
      <c r="S342" s="265">
        <v>3544</v>
      </c>
      <c r="T342" s="265">
        <v>2378</v>
      </c>
      <c r="U342" s="265">
        <v>5922</v>
      </c>
      <c r="V342" s="265">
        <v>2910</v>
      </c>
      <c r="W342" s="265">
        <v>1994</v>
      </c>
      <c r="X342" s="265">
        <v>0</v>
      </c>
      <c r="Y342" s="265">
        <v>4904</v>
      </c>
      <c r="Z342" s="265">
        <v>2678</v>
      </c>
      <c r="AA342" s="265">
        <v>1735</v>
      </c>
      <c r="AB342" s="265">
        <v>0</v>
      </c>
      <c r="AC342" s="265">
        <v>4413</v>
      </c>
      <c r="AD342" s="265">
        <v>2696</v>
      </c>
      <c r="AE342" s="265">
        <v>1783</v>
      </c>
      <c r="AF342" s="265">
        <v>2</v>
      </c>
      <c r="AG342" s="265">
        <v>4481</v>
      </c>
      <c r="AH342" s="265">
        <v>2401</v>
      </c>
      <c r="AI342" s="265">
        <v>1937</v>
      </c>
      <c r="AJ342" s="265">
        <v>0</v>
      </c>
      <c r="AK342" s="265">
        <v>4338</v>
      </c>
      <c r="AL342" s="265">
        <v>2928</v>
      </c>
      <c r="AM342" s="265">
        <v>2631</v>
      </c>
      <c r="AN342" s="265">
        <v>4</v>
      </c>
      <c r="AO342" s="265">
        <v>5563</v>
      </c>
      <c r="AP342" s="265">
        <v>3380</v>
      </c>
      <c r="AQ342" s="265">
        <v>3294</v>
      </c>
      <c r="AR342" s="265">
        <v>0</v>
      </c>
      <c r="AS342" s="265">
        <v>6674</v>
      </c>
      <c r="AT342" s="265">
        <v>3379</v>
      </c>
      <c r="AU342" s="265">
        <v>3677</v>
      </c>
      <c r="AV342" s="265">
        <v>3</v>
      </c>
      <c r="AW342" s="265">
        <v>7059</v>
      </c>
      <c r="AX342" s="265">
        <v>3207</v>
      </c>
      <c r="AY342" s="265">
        <v>3496</v>
      </c>
      <c r="AZ342" s="265">
        <v>2</v>
      </c>
      <c r="BA342" s="265">
        <v>6705</v>
      </c>
      <c r="BB342" s="265">
        <v>2727</v>
      </c>
      <c r="BC342" s="265">
        <v>2935</v>
      </c>
      <c r="BD342" s="265">
        <v>3</v>
      </c>
      <c r="BE342" s="265">
        <v>5665</v>
      </c>
      <c r="BF342" s="265">
        <v>2169</v>
      </c>
      <c r="BG342" s="265">
        <v>2590</v>
      </c>
      <c r="BH342" s="265">
        <v>4</v>
      </c>
      <c r="BI342" s="265">
        <v>4763</v>
      </c>
      <c r="BJ342" s="265">
        <v>1761</v>
      </c>
      <c r="BK342" s="265">
        <v>2532</v>
      </c>
      <c r="BL342" s="265">
        <v>1</v>
      </c>
      <c r="BM342" s="265">
        <v>4294</v>
      </c>
      <c r="BN342" s="265">
        <v>3318</v>
      </c>
      <c r="BO342" s="265">
        <v>5834</v>
      </c>
      <c r="BP342" s="265">
        <v>28</v>
      </c>
      <c r="BQ342" s="265">
        <v>9180</v>
      </c>
      <c r="BR342" s="265">
        <v>0</v>
      </c>
      <c r="BS342" s="265">
        <v>0</v>
      </c>
      <c r="BT342" s="265">
        <v>12</v>
      </c>
      <c r="BU342" s="265">
        <v>12</v>
      </c>
      <c r="BV342" s="265">
        <v>4</v>
      </c>
      <c r="BW342" s="468">
        <v>84995</v>
      </c>
    </row>
    <row r="343" spans="2:75" x14ac:dyDescent="0.25">
      <c r="B343" s="512" t="s">
        <v>593</v>
      </c>
      <c r="C343" s="479"/>
      <c r="D343" s="479"/>
      <c r="E343" s="479"/>
      <c r="F343" s="479"/>
      <c r="G343" s="479"/>
      <c r="H343" s="479"/>
      <c r="I343" s="479"/>
      <c r="J343" s="479"/>
      <c r="K343" s="479"/>
      <c r="L343" s="479"/>
      <c r="M343" s="479"/>
      <c r="N343" s="479"/>
      <c r="O343" s="479"/>
      <c r="P343" s="479"/>
      <c r="Q343" s="479"/>
      <c r="R343" s="479"/>
      <c r="S343" s="479"/>
      <c r="T343" s="479"/>
      <c r="U343" s="479"/>
      <c r="V343" s="479"/>
      <c r="W343" s="479"/>
      <c r="X343" s="479"/>
      <c r="Y343" s="479"/>
      <c r="Z343" s="479"/>
      <c r="AA343" s="479"/>
      <c r="AB343" s="479"/>
      <c r="AC343" s="479"/>
      <c r="AD343" s="479"/>
      <c r="AE343" s="479"/>
      <c r="AF343" s="479"/>
      <c r="AG343" s="479"/>
      <c r="AH343" s="479"/>
      <c r="AI343" s="479"/>
      <c r="AJ343" s="479"/>
      <c r="AK343" s="479"/>
      <c r="AL343" s="479"/>
      <c r="AM343" s="479"/>
      <c r="AN343" s="479"/>
      <c r="AO343" s="479"/>
      <c r="AP343" s="479"/>
      <c r="AQ343" s="479"/>
      <c r="AR343" s="479"/>
      <c r="AS343" s="479"/>
      <c r="AT343" s="479"/>
      <c r="AU343" s="479"/>
      <c r="AV343" s="479"/>
      <c r="AW343" s="479"/>
      <c r="AX343" s="479"/>
      <c r="AY343" s="479"/>
      <c r="AZ343" s="479"/>
      <c r="BA343" s="479"/>
      <c r="BB343" s="479"/>
      <c r="BC343" s="479"/>
      <c r="BD343" s="479"/>
      <c r="BE343" s="479"/>
      <c r="BF343" s="479"/>
      <c r="BG343" s="479"/>
      <c r="BH343" s="479"/>
      <c r="BI343" s="479"/>
      <c r="BJ343" s="479"/>
      <c r="BK343" s="479"/>
      <c r="BL343" s="479"/>
      <c r="BM343" s="479"/>
      <c r="BN343" s="479"/>
      <c r="BO343" s="479"/>
      <c r="BP343" s="479"/>
      <c r="BQ343" s="479"/>
      <c r="BR343" s="479"/>
      <c r="BS343" s="479"/>
      <c r="BT343" s="479"/>
      <c r="BU343" s="479"/>
      <c r="BV343" s="479"/>
      <c r="BW343" s="479"/>
    </row>
    <row r="344" spans="2:75" x14ac:dyDescent="0.25">
      <c r="B344" s="512" t="s">
        <v>589</v>
      </c>
      <c r="C344" s="494"/>
      <c r="D344" s="494"/>
      <c r="E344" s="494"/>
      <c r="F344" s="479"/>
      <c r="G344" s="479"/>
      <c r="H344" s="479"/>
      <c r="I344" s="479"/>
      <c r="J344" s="479"/>
      <c r="K344" s="479"/>
      <c r="L344" s="479"/>
      <c r="M344" s="479"/>
      <c r="N344" s="479"/>
      <c r="O344" s="479"/>
      <c r="P344" s="479"/>
      <c r="Q344" s="479"/>
      <c r="R344" s="479"/>
      <c r="S344" s="479"/>
      <c r="T344" s="479"/>
      <c r="U344" s="479"/>
      <c r="V344" s="479"/>
      <c r="W344" s="479"/>
      <c r="X344" s="479"/>
      <c r="Y344" s="479"/>
      <c r="Z344" s="479"/>
      <c r="AA344" s="479"/>
      <c r="AB344" s="479"/>
      <c r="AC344" s="479"/>
      <c r="AD344" s="479"/>
      <c r="AE344" s="479"/>
      <c r="AF344" s="479"/>
      <c r="AG344" s="479"/>
      <c r="AH344" s="479"/>
      <c r="AI344" s="479"/>
      <c r="AJ344" s="479"/>
      <c r="AK344" s="479"/>
      <c r="AL344" s="479"/>
      <c r="AM344" s="479"/>
      <c r="AN344" s="479"/>
      <c r="AO344" s="479"/>
      <c r="AP344" s="479"/>
      <c r="AQ344" s="479"/>
      <c r="AR344" s="479"/>
      <c r="AS344" s="479"/>
      <c r="AT344" s="479"/>
      <c r="AU344" s="479"/>
      <c r="AV344" s="479"/>
      <c r="AW344" s="479"/>
      <c r="AX344" s="479"/>
      <c r="AY344" s="479"/>
      <c r="AZ344" s="479"/>
      <c r="BA344" s="479"/>
      <c r="BB344" s="479"/>
      <c r="BC344" s="479"/>
      <c r="BD344" s="479"/>
      <c r="BE344" s="479"/>
      <c r="BF344" s="479"/>
      <c r="BG344" s="479"/>
      <c r="BH344" s="479"/>
      <c r="BI344" s="479"/>
      <c r="BJ344" s="479"/>
      <c r="BK344" s="479"/>
      <c r="BL344" s="479"/>
      <c r="BM344" s="479"/>
      <c r="BN344" s="479"/>
      <c r="BO344" s="479"/>
      <c r="BP344" s="479"/>
      <c r="BQ344" s="479"/>
      <c r="BR344" s="479"/>
      <c r="BS344" s="479"/>
      <c r="BT344" s="479"/>
      <c r="BU344" s="479"/>
      <c r="BV344" s="479"/>
      <c r="BW344" s="479"/>
    </row>
    <row r="345" spans="2:75" x14ac:dyDescent="0.25">
      <c r="B345" s="513" t="s">
        <v>594</v>
      </c>
      <c r="C345" s="494"/>
      <c r="D345" s="494"/>
      <c r="E345" s="494"/>
      <c r="F345" s="479"/>
      <c r="G345" s="479"/>
      <c r="H345" s="479"/>
      <c r="I345" s="479"/>
      <c r="J345" s="479"/>
      <c r="K345" s="479"/>
      <c r="L345" s="479"/>
      <c r="M345" s="479"/>
      <c r="N345" s="479"/>
      <c r="O345" s="479"/>
      <c r="P345" s="479"/>
      <c r="Q345" s="479"/>
      <c r="R345" s="479"/>
      <c r="S345" s="479"/>
      <c r="T345" s="479"/>
      <c r="U345" s="479"/>
      <c r="V345" s="479"/>
      <c r="W345" s="479"/>
      <c r="X345" s="479"/>
      <c r="Y345" s="479"/>
      <c r="Z345" s="479"/>
      <c r="AA345" s="479"/>
      <c r="AB345" s="479"/>
      <c r="AC345" s="479"/>
      <c r="AD345" s="479"/>
      <c r="AE345" s="479"/>
      <c r="AF345" s="479"/>
      <c r="AG345" s="479"/>
      <c r="AH345" s="479"/>
      <c r="AI345" s="479"/>
      <c r="AJ345" s="479"/>
      <c r="AK345" s="479"/>
      <c r="AL345" s="479"/>
      <c r="AM345" s="479"/>
      <c r="AN345" s="479"/>
      <c r="AO345" s="479"/>
      <c r="AP345" s="479"/>
      <c r="AQ345" s="479"/>
      <c r="AR345" s="479"/>
      <c r="AS345" s="479"/>
      <c r="AT345" s="479"/>
      <c r="AU345" s="479"/>
      <c r="AV345" s="479"/>
      <c r="AW345" s="479"/>
      <c r="AX345" s="479"/>
      <c r="AY345" s="479"/>
      <c r="AZ345" s="479"/>
      <c r="BA345" s="479"/>
      <c r="BB345" s="479"/>
      <c r="BC345" s="479"/>
      <c r="BD345" s="479"/>
      <c r="BE345" s="479"/>
      <c r="BF345" s="479"/>
      <c r="BG345" s="479"/>
      <c r="BH345" s="479"/>
      <c r="BI345" s="479"/>
      <c r="BJ345" s="479"/>
      <c r="BK345" s="479"/>
      <c r="BL345" s="479"/>
      <c r="BM345" s="479"/>
      <c r="BN345" s="479"/>
      <c r="BO345" s="479"/>
      <c r="BP345" s="479"/>
      <c r="BQ345" s="479"/>
      <c r="BR345" s="479"/>
      <c r="BS345" s="479"/>
      <c r="BT345" s="479"/>
      <c r="BU345" s="479"/>
      <c r="BV345" s="479"/>
      <c r="BW345" s="479"/>
    </row>
    <row r="346" spans="2:75" x14ac:dyDescent="0.25">
      <c r="C346" s="494"/>
      <c r="D346" s="494"/>
      <c r="E346" s="494"/>
      <c r="F346" s="479"/>
      <c r="G346" s="479"/>
      <c r="H346" s="479"/>
      <c r="I346" s="479"/>
      <c r="J346" s="479"/>
      <c r="K346" s="479"/>
      <c r="L346" s="479"/>
      <c r="M346" s="479"/>
      <c r="N346" s="479"/>
      <c r="O346" s="479"/>
      <c r="P346" s="479"/>
      <c r="Q346" s="479"/>
      <c r="R346" s="479"/>
      <c r="S346" s="479"/>
      <c r="T346" s="479"/>
      <c r="U346" s="479"/>
      <c r="V346" s="479"/>
      <c r="W346" s="479"/>
      <c r="X346" s="479"/>
      <c r="Y346" s="479"/>
      <c r="Z346" s="479"/>
      <c r="AA346" s="479"/>
      <c r="AB346" s="479"/>
      <c r="AC346" s="479"/>
      <c r="AD346" s="479"/>
      <c r="AE346" s="479"/>
      <c r="AF346" s="479"/>
      <c r="AG346" s="479"/>
      <c r="AH346" s="479"/>
      <c r="AI346" s="479"/>
      <c r="AJ346" s="479"/>
      <c r="AK346" s="479"/>
      <c r="AL346" s="479"/>
      <c r="AM346" s="479"/>
      <c r="AN346" s="479"/>
      <c r="AO346" s="479"/>
      <c r="AP346" s="479"/>
      <c r="AQ346" s="479"/>
      <c r="AR346" s="479"/>
      <c r="AS346" s="479"/>
      <c r="AT346" s="479"/>
      <c r="AU346" s="479"/>
      <c r="AV346" s="479"/>
      <c r="AW346" s="479"/>
      <c r="AX346" s="479"/>
      <c r="AY346" s="479"/>
      <c r="AZ346" s="479"/>
      <c r="BA346" s="479"/>
      <c r="BB346" s="479"/>
      <c r="BC346" s="479"/>
      <c r="BD346" s="479"/>
      <c r="BE346" s="479"/>
      <c r="BF346" s="479"/>
      <c r="BG346" s="479"/>
      <c r="BH346" s="479"/>
      <c r="BI346" s="479"/>
      <c r="BJ346" s="479"/>
      <c r="BK346" s="479"/>
      <c r="BL346" s="479"/>
      <c r="BM346" s="479"/>
      <c r="BN346" s="479"/>
      <c r="BO346" s="479"/>
      <c r="BP346" s="479"/>
      <c r="BQ346" s="479"/>
      <c r="BR346" s="479"/>
      <c r="BS346" s="479"/>
      <c r="BT346" s="479"/>
      <c r="BU346" s="479"/>
      <c r="BV346" s="479"/>
      <c r="BW346" s="479"/>
    </row>
  </sheetData>
  <mergeCells count="249">
    <mergeCell ref="AE279:AF279"/>
    <mergeCell ref="B295:P295"/>
    <mergeCell ref="AQ296:BE296"/>
    <mergeCell ref="B278:B280"/>
    <mergeCell ref="C278:D279"/>
    <mergeCell ref="E278:AF278"/>
    <mergeCell ref="E279:F279"/>
    <mergeCell ref="G279:H279"/>
    <mergeCell ref="I279:J279"/>
    <mergeCell ref="K279:L279"/>
    <mergeCell ref="M279:N279"/>
    <mergeCell ref="O279:P279"/>
    <mergeCell ref="Q279:R279"/>
    <mergeCell ref="S279:T279"/>
    <mergeCell ref="U279:V279"/>
    <mergeCell ref="W279:X279"/>
    <mergeCell ref="Y279:Z279"/>
    <mergeCell ref="AA279:AB279"/>
    <mergeCell ref="AC279:AD279"/>
    <mergeCell ref="AU260:AV260"/>
    <mergeCell ref="AW260:AX260"/>
    <mergeCell ref="AY260:AZ260"/>
    <mergeCell ref="BB260:BH260"/>
    <mergeCell ref="B277:L277"/>
    <mergeCell ref="AH277:AO277"/>
    <mergeCell ref="AK260:AL260"/>
    <mergeCell ref="AM260:AN260"/>
    <mergeCell ref="AO260:AP260"/>
    <mergeCell ref="AQ260:AR260"/>
    <mergeCell ref="AS260:AT260"/>
    <mergeCell ref="AA260:AB260"/>
    <mergeCell ref="AC260:AD260"/>
    <mergeCell ref="AE260:AF260"/>
    <mergeCell ref="AG260:AH260"/>
    <mergeCell ref="AI260:AJ260"/>
    <mergeCell ref="B255:D255"/>
    <mergeCell ref="B259:Y259"/>
    <mergeCell ref="B260:B261"/>
    <mergeCell ref="C260:D260"/>
    <mergeCell ref="E260:F260"/>
    <mergeCell ref="G260:H260"/>
    <mergeCell ref="I260:J260"/>
    <mergeCell ref="K260:L260"/>
    <mergeCell ref="M260:N260"/>
    <mergeCell ref="O260:P260"/>
    <mergeCell ref="Q260:R260"/>
    <mergeCell ref="S260:T260"/>
    <mergeCell ref="U260:V260"/>
    <mergeCell ref="W260:X260"/>
    <mergeCell ref="Y260:Z260"/>
    <mergeCell ref="DA234:DB236"/>
    <mergeCell ref="DC234:DD236"/>
    <mergeCell ref="AE236:AF236"/>
    <mergeCell ref="AG236:AH236"/>
    <mergeCell ref="BI236:BJ236"/>
    <mergeCell ref="BK236:BL236"/>
    <mergeCell ref="BM236:BN236"/>
    <mergeCell ref="BO236:BP236"/>
    <mergeCell ref="BQ236:BR236"/>
    <mergeCell ref="BS236:BT236"/>
    <mergeCell ref="BU236:BV236"/>
    <mergeCell ref="CQ234:CR236"/>
    <mergeCell ref="CS234:CT236"/>
    <mergeCell ref="CU234:CV236"/>
    <mergeCell ref="CW234:CX236"/>
    <mergeCell ref="CY234:CZ236"/>
    <mergeCell ref="CG234:CH236"/>
    <mergeCell ref="CI234:CJ236"/>
    <mergeCell ref="CK234:CL236"/>
    <mergeCell ref="CM234:CN236"/>
    <mergeCell ref="CO234:CP236"/>
    <mergeCell ref="BW234:BX236"/>
    <mergeCell ref="BY234:BZ236"/>
    <mergeCell ref="CA234:CB236"/>
    <mergeCell ref="BE234:BF236"/>
    <mergeCell ref="BG234:BH236"/>
    <mergeCell ref="BI234:BN235"/>
    <mergeCell ref="BO234:BV235"/>
    <mergeCell ref="AS234:AT236"/>
    <mergeCell ref="AU234:AV236"/>
    <mergeCell ref="AW234:AX236"/>
    <mergeCell ref="AY234:AZ236"/>
    <mergeCell ref="BA234:BB236"/>
    <mergeCell ref="CQ233:DD233"/>
    <mergeCell ref="C234:D236"/>
    <mergeCell ref="E234:F236"/>
    <mergeCell ref="G234:H236"/>
    <mergeCell ref="I234:J236"/>
    <mergeCell ref="K234:L236"/>
    <mergeCell ref="M234:N236"/>
    <mergeCell ref="O234:P236"/>
    <mergeCell ref="Q234:R236"/>
    <mergeCell ref="S234:T236"/>
    <mergeCell ref="U234:V236"/>
    <mergeCell ref="W234:X236"/>
    <mergeCell ref="Y234:Z236"/>
    <mergeCell ref="AA234:AB236"/>
    <mergeCell ref="AC234:AD236"/>
    <mergeCell ref="AE234:AH235"/>
    <mergeCell ref="AS233:BH233"/>
    <mergeCell ref="BI233:BZ233"/>
    <mergeCell ref="CA233:CD233"/>
    <mergeCell ref="CE233:CJ233"/>
    <mergeCell ref="CK233:CP233"/>
    <mergeCell ref="CC234:CD236"/>
    <mergeCell ref="CE234:CF236"/>
    <mergeCell ref="BC234:BD236"/>
    <mergeCell ref="B232:O232"/>
    <mergeCell ref="B233:B237"/>
    <mergeCell ref="C233:AJ233"/>
    <mergeCell ref="AK233:AP233"/>
    <mergeCell ref="AQ233:AR233"/>
    <mergeCell ref="AI234:AJ236"/>
    <mergeCell ref="AK234:AL236"/>
    <mergeCell ref="AM234:AN236"/>
    <mergeCell ref="AO234:AP236"/>
    <mergeCell ref="AQ234:AR236"/>
    <mergeCell ref="L201:M201"/>
    <mergeCell ref="N201:O201"/>
    <mergeCell ref="P201:Q201"/>
    <mergeCell ref="R201:S201"/>
    <mergeCell ref="T201:T202"/>
    <mergeCell ref="U201:V201"/>
    <mergeCell ref="W201:X201"/>
    <mergeCell ref="Y201:Z201"/>
    <mergeCell ref="AA201:AB201"/>
    <mergeCell ref="B77:I77"/>
    <mergeCell ref="B78:B79"/>
    <mergeCell ref="C78:C79"/>
    <mergeCell ref="D78:E78"/>
    <mergeCell ref="F78:G78"/>
    <mergeCell ref="H78:H79"/>
    <mergeCell ref="I78:I79"/>
    <mergeCell ref="B33:L33"/>
    <mergeCell ref="B55:B57"/>
    <mergeCell ref="C55:C57"/>
    <mergeCell ref="D55:I56"/>
    <mergeCell ref="J55:J57"/>
    <mergeCell ref="B54:J54"/>
    <mergeCell ref="B34:B35"/>
    <mergeCell ref="C34:G34"/>
    <mergeCell ref="H34:I34"/>
    <mergeCell ref="J34:K34"/>
    <mergeCell ref="L34:L35"/>
    <mergeCell ref="B98:X98"/>
    <mergeCell ref="B99:B101"/>
    <mergeCell ref="C99:C101"/>
    <mergeCell ref="D99:D101"/>
    <mergeCell ref="E99:X99"/>
    <mergeCell ref="E100:F100"/>
    <mergeCell ref="G100:H100"/>
    <mergeCell ref="I100:J100"/>
    <mergeCell ref="K100:L100"/>
    <mergeCell ref="M100:N100"/>
    <mergeCell ref="O100:P100"/>
    <mergeCell ref="Q100:R100"/>
    <mergeCell ref="S100:T100"/>
    <mergeCell ref="U100:V100"/>
    <mergeCell ref="W100:X100"/>
    <mergeCell ref="B118:X118"/>
    <mergeCell ref="B119:B121"/>
    <mergeCell ref="C119:C121"/>
    <mergeCell ref="D119:D121"/>
    <mergeCell ref="E119:E121"/>
    <mergeCell ref="F119:X119"/>
    <mergeCell ref="F120:G120"/>
    <mergeCell ref="H120:I120"/>
    <mergeCell ref="J120:K120"/>
    <mergeCell ref="L120:M120"/>
    <mergeCell ref="N120:O120"/>
    <mergeCell ref="P120:Q120"/>
    <mergeCell ref="R120:S120"/>
    <mergeCell ref="T120:U120"/>
    <mergeCell ref="V120:W120"/>
    <mergeCell ref="B138:AA138"/>
    <mergeCell ref="B139:B142"/>
    <mergeCell ref="C139:C142"/>
    <mergeCell ref="D139:AA139"/>
    <mergeCell ref="D140:E141"/>
    <mergeCell ref="F140:I140"/>
    <mergeCell ref="J140:M140"/>
    <mergeCell ref="N140:O141"/>
    <mergeCell ref="P140:Q141"/>
    <mergeCell ref="R140:S141"/>
    <mergeCell ref="T140:U141"/>
    <mergeCell ref="V140:W141"/>
    <mergeCell ref="X140:Y141"/>
    <mergeCell ref="Z140:AA141"/>
    <mergeCell ref="F141:G141"/>
    <mergeCell ref="H141:I141"/>
    <mergeCell ref="J141:K141"/>
    <mergeCell ref="L141:M141"/>
    <mergeCell ref="B159:O159"/>
    <mergeCell ref="B160:B161"/>
    <mergeCell ref="C160:C161"/>
    <mergeCell ref="D160:E160"/>
    <mergeCell ref="F160:G160"/>
    <mergeCell ref="H160:I160"/>
    <mergeCell ref="J160:K160"/>
    <mergeCell ref="L160:M160"/>
    <mergeCell ref="B178:I178"/>
    <mergeCell ref="BB329:BE329"/>
    <mergeCell ref="BF329:BI329"/>
    <mergeCell ref="B179:B180"/>
    <mergeCell ref="C179:C180"/>
    <mergeCell ref="D179:E179"/>
    <mergeCell ref="F179:G179"/>
    <mergeCell ref="H179:I179"/>
    <mergeCell ref="K178:P178"/>
    <mergeCell ref="K179:K180"/>
    <mergeCell ref="L179:L180"/>
    <mergeCell ref="M179:N179"/>
    <mergeCell ref="O179:P179"/>
    <mergeCell ref="AC201:AD201"/>
    <mergeCell ref="AE201:AF201"/>
    <mergeCell ref="B215:J215"/>
    <mergeCell ref="B216:K216"/>
    <mergeCell ref="B217:X217"/>
    <mergeCell ref="B200:AD200"/>
    <mergeCell ref="B201:B202"/>
    <mergeCell ref="C201:C202"/>
    <mergeCell ref="D201:E201"/>
    <mergeCell ref="F201:G201"/>
    <mergeCell ref="H201:I201"/>
    <mergeCell ref="J201:K201"/>
    <mergeCell ref="BJ329:BM329"/>
    <mergeCell ref="BN329:BQ329"/>
    <mergeCell ref="BR329:BU329"/>
    <mergeCell ref="BV329:BV330"/>
    <mergeCell ref="BW329:BW330"/>
    <mergeCell ref="B328:R328"/>
    <mergeCell ref="B303:K303"/>
    <mergeCell ref="N303:X303"/>
    <mergeCell ref="Z303:AK303"/>
    <mergeCell ref="B329:B330"/>
    <mergeCell ref="C329:E329"/>
    <mergeCell ref="F329:H329"/>
    <mergeCell ref="I329:K329"/>
    <mergeCell ref="L329:N329"/>
    <mergeCell ref="O329:R329"/>
    <mergeCell ref="S329:U329"/>
    <mergeCell ref="V329:Y329"/>
    <mergeCell ref="Z329:AC329"/>
    <mergeCell ref="AD329:AG329"/>
    <mergeCell ref="AH329:AK329"/>
    <mergeCell ref="AL329:AO329"/>
    <mergeCell ref="AP329:AS329"/>
    <mergeCell ref="AT329:AW329"/>
    <mergeCell ref="AX329:BA329"/>
  </mergeCells>
  <conditionalFormatting sqref="B182:B192 B113:X113">
    <cfRule type="cellIs" dxfId="14" priority="14" stopIfTrue="1" operator="equal">
      <formula>0</formula>
    </cfRule>
  </conditionalFormatting>
  <conditionalFormatting sqref="Z144:AA154 B144:U150 B154:U154 B103:X112">
    <cfRule type="cellIs" dxfId="13" priority="15" stopIfTrue="1" operator="equal">
      <formula>0</formula>
    </cfRule>
  </conditionalFormatting>
  <conditionalFormatting sqref="B133:X133">
    <cfRule type="cellIs" dxfId="12" priority="12" stopIfTrue="1" operator="equal">
      <formula>0</formula>
    </cfRule>
  </conditionalFormatting>
  <conditionalFormatting sqref="B123:X132">
    <cfRule type="cellIs" dxfId="11" priority="13" stopIfTrue="1" operator="equal">
      <formula>0</formula>
    </cfRule>
  </conditionalFormatting>
  <conditionalFormatting sqref="D153 N152:N153 X152:X153 V144:Y150 V154 X154:Y154">
    <cfRule type="cellIs" dxfId="10" priority="11" stopIfTrue="1" operator="equal">
      <formula>0</formula>
    </cfRule>
  </conditionalFormatting>
  <conditionalFormatting sqref="Y152:Y153">
    <cfRule type="cellIs" dxfId="9" priority="10" stopIfTrue="1" operator="equal">
      <formula>0</formula>
    </cfRule>
  </conditionalFormatting>
  <conditionalFormatting sqref="O153">
    <cfRule type="cellIs" dxfId="8" priority="9" stopIfTrue="1" operator="equal">
      <formula>0</formula>
    </cfRule>
  </conditionalFormatting>
  <conditionalFormatting sqref="K182:P192">
    <cfRule type="cellIs" dxfId="7" priority="8" stopIfTrue="1" operator="equal">
      <formula>0</formula>
    </cfRule>
  </conditionalFormatting>
  <conditionalFormatting sqref="BP249">
    <cfRule type="cellIs" dxfId="6" priority="2" stopIfTrue="1" operator="equal">
      <formula>0</formula>
    </cfRule>
  </conditionalFormatting>
  <conditionalFormatting sqref="BN244">
    <cfRule type="cellIs" dxfId="5" priority="7" stopIfTrue="1" operator="equal">
      <formula>0</formula>
    </cfRule>
  </conditionalFormatting>
  <conditionalFormatting sqref="BP244">
    <cfRule type="cellIs" dxfId="4" priority="6" stopIfTrue="1" operator="equal">
      <formula>0</formula>
    </cfRule>
  </conditionalFormatting>
  <conditionalFormatting sqref="BL249">
    <cfRule type="cellIs" dxfId="3" priority="5" stopIfTrue="1" operator="equal">
      <formula>0</formula>
    </cfRule>
  </conditionalFormatting>
  <conditionalFormatting sqref="BN249">
    <cfRule type="cellIs" dxfId="2" priority="4" stopIfTrue="1" operator="equal">
      <formula>0</formula>
    </cfRule>
  </conditionalFormatting>
  <conditionalFormatting sqref="BJ249">
    <cfRule type="cellIs" dxfId="1" priority="3" stopIfTrue="1" operator="equal">
      <formula>0</formula>
    </cfRule>
  </conditionalFormatting>
  <conditionalFormatting sqref="B282:B292 BC255:BC257 AQ255:AZ257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SUROESTE</vt:lpstr>
      <vt:lpstr>ORIENTE</vt:lpstr>
      <vt:lpstr>NORTE</vt:lpstr>
      <vt:lpstr>OCCIDENTE</vt:lpstr>
      <vt:lpstr>NORDESTE</vt:lpstr>
      <vt:lpstr>URABÁ</vt:lpstr>
      <vt:lpstr>BAJO CAUCA</vt:lpstr>
      <vt:lpstr>MAGDALENA MEDIO</vt:lpstr>
      <vt:lpstr>VALLE DE ABURRÁ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MARIAGILMA;MARIA GILMA CIFUENTES IBARRA</dc:creator>
  <cp:lastModifiedBy>JAIME ALBERTO JIMENEZ LOTERO</cp:lastModifiedBy>
  <dcterms:created xsi:type="dcterms:W3CDTF">2015-09-25T21:36:08Z</dcterms:created>
  <dcterms:modified xsi:type="dcterms:W3CDTF">2016-12-28T20:10:20Z</dcterms:modified>
</cp:coreProperties>
</file>